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74" documentId="8_{050AFC0B-4AB8-4CA8-82E3-C6EC7D3D2882}" xr6:coauthVersionLast="47" xr6:coauthVersionMax="47" xr10:uidLastSave="{EA63BB33-9330-44A6-AC2A-4B9F10BFA70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Time'!$A$1:$G$8514</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<sst xmlns="http://schemas.openxmlformats.org/spreadsheetml/2006/main" count="276267" uniqueCount="17224">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</sst>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14" tableType="queryTable" totalsRowShown="0">
  <autoFilter ref="A1:G851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c r="AG347" s="34" t="s">
        <v>62</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c r="AG348" s="34" t="s">
        <v>62</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c r="AG349" s="34" t="s">
        <v>62</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c r="AG445" s="34" t="s">
        <v>62</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c r="AG447" s="34" t="s">
        <v>62</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c r="AG448" s="34" t="s">
        <v>62</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c r="AG449" s="34" t="s">
        <v>62</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c r="AG553" s="34" t="s">
        <v>62</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c r="AG555" s="34" t="s">
        <v>62</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c r="AG556" s="34" t="s">
        <v>62</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c r="AG557" s="34" t="s">
        <v>62</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c r="AG558" s="34" t="s">
        <v>62</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c r="AG561" s="34" t="s">
        <v>62</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c r="AG572" s="34" t="s">
        <v>62</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c r="AG573" s="34" t="s">
        <v>62</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c r="AG574" s="34" t="s">
        <v>62</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c r="AG575" s="34" t="s">
        <v>62</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c r="AG578" s="34" t="s">
        <v>62</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c r="AG579" s="34" t="s">
        <v>62</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c r="AG582" s="34" t="s">
        <v>62</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c r="AG583" s="34" t="s">
        <v>62</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c r="AG584" s="34" t="s">
        <v>62</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c r="AG585" s="34" t="s">
        <v>62</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c r="AG586" s="34" t="s">
        <v>62</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c r="AB587" s="4" t="s">
        <v>60</v>
      </c>
      <c r="AC587" s="4" t="s">
        <v>60</v>
      </c>
      <c r="AD587" s="4">
        <v>45825</v>
      </c>
      <c r="AE587" s="4">
        <v>45827</v>
      </c>
      <c r="AF587" s="4"/>
      <c r="AG587" s="34" t="s">
        <v>248</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c r="AG588" s="34" t="s">
        <v>62</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c r="AB589" s="4" t="s">
        <v>60</v>
      </c>
      <c r="AC589" s="4" t="s">
        <v>60</v>
      </c>
      <c r="AD589" s="4">
        <v>45825</v>
      </c>
      <c r="AE589" s="4">
        <v>45827</v>
      </c>
      <c r="AF589" s="4"/>
      <c r="AG589" s="34" t="s">
        <v>248</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c r="AG590" s="34" t="s">
        <v>62</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c r="AG591" s="34" t="s">
        <v>62</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c r="AG592" s="34" t="s">
        <v>62</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4" t="s">
        <v>138</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c r="AG635" s="34" t="s">
        <v>62</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c r="AG636" s="34" t="s">
        <v>62</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c r="AB649" s="4" t="s">
        <v>60</v>
      </c>
      <c r="AC649" s="4" t="s">
        <v>60</v>
      </c>
      <c r="AD649" s="4">
        <v>45826</v>
      </c>
      <c r="AE649" s="4">
        <v>45827</v>
      </c>
      <c r="AF649" s="4"/>
      <c r="AG649" s="34" t="s">
        <v>248</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45826</v>
      </c>
      <c r="AE719" s="4">
        <v>45828</v>
      </c>
      <c r="AF719" s="4"/>
      <c r="AG719" s="34" t="s">
        <v>138</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c r="AB726" s="4" t="s">
        <v>60</v>
      </c>
      <c r="AC726" s="4">
        <v>45826</v>
      </c>
      <c r="AD726" s="4">
        <v>45826</v>
      </c>
      <c r="AE726" s="4">
        <v>45828</v>
      </c>
      <c r="AF726" s="4"/>
      <c r="AG726" s="34" t="s">
        <v>95</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c r="AB916" s="4" t="s">
        <v>60</v>
      </c>
      <c r="AC916" s="4">
        <v>45825</v>
      </c>
      <c r="AD916" s="4">
        <v>45827</v>
      </c>
      <c r="AE916" s="4">
        <v>45828</v>
      </c>
      <c r="AF916" s="4"/>
      <c r="AG916" s="34" t="s">
        <v>95</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c r="W970" s="4">
        <v>45824</v>
      </c>
      <c r="X970" s="4"/>
      <c r="Y970" s="4" t="s">
        <v>60</v>
      </c>
      <c r="Z970" s="4">
        <v>45825</v>
      </c>
      <c r="AA970" s="4"/>
      <c r="AB970" s="4" t="s">
        <v>60</v>
      </c>
      <c r="AC970" s="4">
        <v>45826</v>
      </c>
      <c r="AD970" s="4">
        <v>45827</v>
      </c>
      <c r="AE970" s="4">
        <v>45828</v>
      </c>
      <c r="AF970" s="4"/>
      <c r="AG970" s="34" t="s">
        <v>225</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c r="AB1041" s="4" t="s">
        <v>60</v>
      </c>
      <c r="AC1041" s="4">
        <v>45826</v>
      </c>
      <c r="AD1041" s="4">
        <v>45827</v>
      </c>
      <c r="AE1041" s="4">
        <v>45829</v>
      </c>
      <c r="AF1041" s="4"/>
      <c r="AG1041" s="34" t="s">
        <v>95</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c r="Y1061" s="4" t="s">
        <v>60</v>
      </c>
      <c r="Z1061" s="4">
        <v>45825</v>
      </c>
      <c r="AA1061" s="4"/>
      <c r="AB1061" s="4" t="s">
        <v>60</v>
      </c>
      <c r="AC1061" s="4">
        <v>45826</v>
      </c>
      <c r="AD1061" s="4">
        <v>45827</v>
      </c>
      <c r="AE1061" s="4">
        <v>45829</v>
      </c>
      <c r="AF1061" s="4"/>
      <c r="AG1061" s="34" t="s">
        <v>292</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117</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117</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117</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c r="Y1829" s="4" t="s">
        <v>60</v>
      </c>
      <c r="Z1829" s="4">
        <v>45827</v>
      </c>
      <c r="AA1829" s="4"/>
      <c r="AB1829" s="4" t="s">
        <v>60</v>
      </c>
      <c r="AC1829" s="4">
        <v>45828</v>
      </c>
      <c r="AD1829" s="4">
        <v>45829</v>
      </c>
      <c r="AE1829" s="4">
        <v>45831</v>
      </c>
      <c r="AF1829" s="4"/>
      <c r="AG1829" s="34" t="s">
        <v>292</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c r="Y1830" s="4" t="s">
        <v>60</v>
      </c>
      <c r="Z1830" s="4">
        <v>45827</v>
      </c>
      <c r="AA1830" s="4"/>
      <c r="AB1830" s="4" t="s">
        <v>60</v>
      </c>
      <c r="AC1830" s="4">
        <v>45828</v>
      </c>
      <c r="AD1830" s="4">
        <v>45829</v>
      </c>
      <c r="AE1830" s="4">
        <v>45831</v>
      </c>
      <c r="AF1830" s="4"/>
      <c r="AG1830" s="34" t="s">
        <v>292</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c r="Y1831" s="4" t="s">
        <v>60</v>
      </c>
      <c r="Z1831" s="4">
        <v>45827</v>
      </c>
      <c r="AA1831" s="4"/>
      <c r="AB1831" s="4" t="s">
        <v>60</v>
      </c>
      <c r="AC1831" s="4">
        <v>45828</v>
      </c>
      <c r="AD1831" s="4">
        <v>45829</v>
      </c>
      <c r="AE1831" s="4">
        <v>45831</v>
      </c>
      <c r="AF1831" s="4"/>
      <c r="AG1831" s="34" t="s">
        <v>292</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117</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117</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c r="W2427" s="4">
        <v>45829</v>
      </c>
      <c r="X2427" s="4"/>
      <c r="Y2427" s="4" t="s">
        <v>60</v>
      </c>
      <c r="Z2427" s="4">
        <v>45831</v>
      </c>
      <c r="AA2427" s="4"/>
      <c r="AB2427" s="4" t="s">
        <v>60</v>
      </c>
      <c r="AC2427" s="4">
        <v>45832</v>
      </c>
      <c r="AD2427" s="4">
        <v>45834</v>
      </c>
      <c r="AE2427" s="4">
        <v>45835</v>
      </c>
      <c r="AF2427" s="4"/>
      <c r="AG2427" s="34" t="s">
        <v>225</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c r="Y2433" s="4" t="s">
        <v>60</v>
      </c>
      <c r="Z2433" s="4">
        <v>45829</v>
      </c>
      <c r="AA2433" s="4"/>
      <c r="AB2433" s="4" t="s">
        <v>60</v>
      </c>
      <c r="AC2433" s="4">
        <v>45830</v>
      </c>
      <c r="AD2433" s="4">
        <v>45834</v>
      </c>
      <c r="AE2433" s="4">
        <v>45835</v>
      </c>
      <c r="AF2433" s="4"/>
      <c r="AG2433" s="34" t="s">
        <v>292</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c r="AB2493" s="4" t="s">
        <v>60</v>
      </c>
      <c r="AC2493" s="4">
        <v>45828</v>
      </c>
      <c r="AD2493" s="4">
        <v>45831</v>
      </c>
      <c r="AE2493" s="4">
        <v>45836</v>
      </c>
      <c r="AF2493" s="4"/>
      <c r="AG2493" s="34" t="s">
        <v>95</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c r="Y2496" s="4" t="s">
        <v>60</v>
      </c>
      <c r="Z2496" s="4">
        <v>45827</v>
      </c>
      <c r="AA2496" s="4"/>
      <c r="AB2496" s="4" t="s">
        <v>60</v>
      </c>
      <c r="AC2496" s="4">
        <v>45828</v>
      </c>
      <c r="AD2496" s="4">
        <v>45831</v>
      </c>
      <c r="AE2496" s="4">
        <v>45836</v>
      </c>
      <c r="AF2496" s="4"/>
      <c r="AG2496" s="34" t="s">
        <v>292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c r="AB2497" s="4" t="s">
        <v>60</v>
      </c>
      <c r="AC2497" s="4">
        <v>45828</v>
      </c>
      <c r="AD2497" s="4">
        <v>45831</v>
      </c>
      <c r="AE2497" s="4">
        <v>45836</v>
      </c>
      <c r="AF2497" s="4"/>
      <c r="AG2497" s="34" t="s">
        <v>95</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c r="AB2502" s="4" t="s">
        <v>60</v>
      </c>
      <c r="AC2502" s="4">
        <v>45828</v>
      </c>
      <c r="AD2502" s="4">
        <v>45831</v>
      </c>
      <c r="AE2502" s="4">
        <v>45836</v>
      </c>
      <c r="AF2502" s="4"/>
      <c r="AG2502" s="34" t="s">
        <v>95</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86</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117</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117</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117</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117</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117</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c r="AB2632" s="4" t="s">
        <v>60</v>
      </c>
      <c r="AC2632" s="4">
        <v>45833</v>
      </c>
      <c r="AD2632" s="4">
        <v>45835</v>
      </c>
      <c r="AE2632" s="4">
        <v>45836</v>
      </c>
      <c r="AF2632" s="4"/>
      <c r="AG2632" s="34" t="s">
        <v>95</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86</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86</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86</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117</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117</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117</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117</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c r="AG2899" s="34" t="s">
        <v>62</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v>45826</v>
      </c>
      <c r="AC2900" s="4" t="s">
        <v>60</v>
      </c>
      <c r="AD2900" s="4">
        <v>45854</v>
      </c>
      <c r="AE2900" s="4">
        <v>45856</v>
      </c>
      <c r="AF2900" s="4"/>
      <c r="AG2900" s="34" t="s">
        <v>951</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54</v>
      </c>
    </row>
    <row r="3" spans="1:12" x14ac:dyDescent="0.25">
      <c r="A3" s="12" t="s">
        <v>72</v>
      </c>
      <c r="B3" s="19">
        <f ca="1">SUMIFS('Data Power app'!$G:$G,'Data Power app'!L:L,"&gt;"&amp;$I$2,'Data Power app'!F:F,Report!$A3)</f>
        <v>14909</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77391</v>
      </c>
      <c r="I3" s="1">
        <f ca="1">IF(HOUR(NOW())&gt;6,TODAY(),TODAY()-1)</f>
        <v>45826</v>
      </c>
    </row>
    <row r="4" spans="1:12" x14ac:dyDescent="0.25">
      <c r="A4" s="12" t="s">
        <v>59</v>
      </c>
      <c r="B4" s="19">
        <f ca="1">SUMIFS('Data Power app'!$G:$G,'Data Power app'!L:L,"&gt;"&amp;$I$2,'Data Power app'!F:F,Report!$A4)</f>
        <v>18173</v>
      </c>
      <c r="C4" s="19">
        <f ca="1">SUMIFS('Data Power app'!$G:$G,'Data Power app'!N:N,"&gt;"&amp;$I$2,'Data Power app'!F:F,Report!$A4)</f>
        <v>7003</v>
      </c>
      <c r="D4" s="19">
        <f ca="1">SUMIFS('Data Power app'!$G:$G,'Data Power app'!V:V,"&gt;"&amp;$I$2,'Data Power app'!$F:$F,Report!$A4)</f>
        <v>7590</v>
      </c>
      <c r="E4" s="19">
        <f ca="1">SUMIFS('Data Power app'!$G:$G,'Data Power app'!AA:AA,"&gt;"&amp;$I$2,'Data Power app'!$F:$F,Report!$A4)</f>
        <v>0</v>
      </c>
      <c r="F4" s="20">
        <f ca="1">SUMIFS('Data Power app'!$G:$G,'Data Power app'!AF:AF,"="&amp;$I$2,'Data Power app'!$F:$F,Report!$A4)</f>
        <v>87927</v>
      </c>
    </row>
    <row r="5" spans="1:12" x14ac:dyDescent="0.25">
      <c r="A5" s="21" t="s">
        <v>1020</v>
      </c>
      <c r="B5" s="22">
        <f ca="1">SUM(B3:B4)</f>
        <v>33082</v>
      </c>
      <c r="C5" s="22">
        <f t="shared" ref="C5:F5" ca="1" si="0">SUM(C3:C4)</f>
        <v>7003</v>
      </c>
      <c r="D5" s="22">
        <f t="shared" ca="1" si="0"/>
        <v>7590</v>
      </c>
      <c r="E5" s="22">
        <f t="shared" ca="1" si="0"/>
        <v>180</v>
      </c>
      <c r="F5" s="23">
        <f t="shared" ca="1" si="0"/>
        <v>165318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2025-06-18T02:59:00Z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