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473" documentId="8_{050AFC0B-4AB8-4CA8-82E3-C6EC7D3D2882}" xr6:coauthVersionLast="47" xr6:coauthVersionMax="47" xr10:uidLastSave="{C07E8970-E2AD-421D-B8E8-A1047605C9D1}"/>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Time'!$A$1:$G$6950</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<sst xmlns="http://schemas.openxmlformats.org/spreadsheetml/2006/main" count="116788" uniqueCount="14670">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</sst>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950" tableType="queryTable" totalsRowShown="0">
  <autoFilter ref="A1:G695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c r="AG541" s="31" t="s">
        <v>62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c r="AB564" s="4" t="s">
        <v>60</v>
      </c>
      <c r="AC564" s="4" t="s">
        <v>60</v>
      </c>
      <c r="AD564" s="4">
        <v>45822</v>
      </c>
      <c r="AE564" s="4">
        <v>45824</v>
      </c>
      <c r="AF564" s="4"/>
      <c r="AG564" s="31" t="s">
        <v>252</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c r="AB591" s="4" t="s">
        <v>60</v>
      </c>
      <c r="AC591" s="4">
        <v>45821</v>
      </c>
      <c r="AD591" s="4">
        <v>45822</v>
      </c>
      <c r="AE591" s="4">
        <v>45825</v>
      </c>
      <c r="AF591" s="4"/>
      <c r="AG591" s="31" t="s">
        <v>97</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c r="AG658" s="31" t="s">
        <v>62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c r="AG695" s="31" t="s">
        <v>62</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c r="AB737" s="4" t="s">
        <v>60</v>
      </c>
      <c r="AC737" s="4">
        <v>45824</v>
      </c>
      <c r="AD737" s="4">
        <v>45824</v>
      </c>
      <c r="AE737" s="4">
        <v>45826</v>
      </c>
      <c r="AF737" s="4"/>
      <c r="AG737" s="31" t="s">
        <v>97</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c r="AB744" s="4" t="s">
        <v>60</v>
      </c>
      <c r="AC744" s="4">
        <v>45824</v>
      </c>
      <c r="AD744" s="4">
        <v>45824</v>
      </c>
      <c r="AE744" s="4">
        <v>45826</v>
      </c>
      <c r="AF744" s="4"/>
      <c r="AG744" s="31" t="s">
        <v>97</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c r="Y778" s="4" t="s">
        <v>60</v>
      </c>
      <c r="Z778" s="4">
        <v>45823</v>
      </c>
      <c r="AA778" s="4"/>
      <c r="AB778" s="4" t="s">
        <v>60</v>
      </c>
      <c r="AC778" s="4">
        <v>45824</v>
      </c>
      <c r="AD778" s="4">
        <v>45824</v>
      </c>
      <c r="AE778" s="4">
        <v>45826</v>
      </c>
      <c r="AF778" s="4"/>
      <c r="AG778" s="31" t="s">
        <v>299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c r="AB805" s="4" t="s">
        <v>60</v>
      </c>
      <c r="AC805" s="4">
        <v>45824</v>
      </c>
      <c r="AD805" s="4">
        <v>45824</v>
      </c>
      <c r="AE805" s="4">
        <v>45826</v>
      </c>
      <c r="AF805" s="4"/>
      <c r="AG805" s="31" t="s">
        <v>97</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c r="Y830" s="4" t="s">
        <v>60</v>
      </c>
      <c r="Z830" s="4">
        <v>45823</v>
      </c>
      <c r="AA830" s="4"/>
      <c r="AB830" s="4" t="s">
        <v>60</v>
      </c>
      <c r="AC830" s="4">
        <v>45824</v>
      </c>
      <c r="AD830" s="4">
        <v>45824</v>
      </c>
      <c r="AE830" s="4">
        <v>45826</v>
      </c>
      <c r="AF830" s="4"/>
      <c r="AG830" s="31" t="s">
        <v>299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c r="Y1009" s="4" t="s">
        <v>60</v>
      </c>
      <c r="Z1009" s="4">
        <v>45823</v>
      </c>
      <c r="AA1009" s="4"/>
      <c r="AB1009" s="4" t="s">
        <v>60</v>
      </c>
      <c r="AC1009" s="4">
        <v>45824</v>
      </c>
      <c r="AD1009" s="4">
        <v>45825</v>
      </c>
      <c r="AE1009" s="4">
        <v>45827</v>
      </c>
      <c r="AF1009" s="4"/>
      <c r="AG1009" s="31" t="s">
        <v>299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c r="Y1142" s="4" t="s">
        <v>60</v>
      </c>
      <c r="Z1142" s="4">
        <v>45824</v>
      </c>
      <c r="AA1142" s="4"/>
      <c r="AB1142" s="4" t="s">
        <v>60</v>
      </c>
      <c r="AC1142" s="4">
        <v>45825</v>
      </c>
      <c r="AD1142" s="4">
        <v>45826</v>
      </c>
      <c r="AE1142" s="4">
        <v>45828</v>
      </c>
      <c r="AF1142" s="4"/>
      <c r="AG1142" s="31" t="s">
        <v>299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c r="Y1146" s="4" t="s">
        <v>60</v>
      </c>
      <c r="Z1146" s="4">
        <v>45824</v>
      </c>
      <c r="AA1146" s="4"/>
      <c r="AB1146" s="4" t="s">
        <v>60</v>
      </c>
      <c r="AC1146" s="4">
        <v>45825</v>
      </c>
      <c r="AD1146" s="4">
        <v>45826</v>
      </c>
      <c r="AE1146" s="4">
        <v>45828</v>
      </c>
      <c r="AF1146" s="4"/>
      <c r="AG1146" s="31" t="s">
        <v>299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c r="W1507" s="4">
        <v>45826</v>
      </c>
      <c r="X1507" s="4"/>
      <c r="Y1507" s="4" t="s">
        <v>60</v>
      </c>
      <c r="Z1507" s="4">
        <v>45827</v>
      </c>
      <c r="AA1507" s="4"/>
      <c r="AB1507" s="4" t="s">
        <v>60</v>
      </c>
      <c r="AC1507" s="4">
        <v>45828</v>
      </c>
      <c r="AD1507" s="4">
        <v>45828</v>
      </c>
      <c r="AE1507" s="4">
        <v>45829</v>
      </c>
      <c r="AF1507" s="4"/>
      <c r="AG1507" s="31" t="s">
        <v>229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c r="Y1774" s="4" t="s">
        <v>60</v>
      </c>
      <c r="Z1774" s="4">
        <v>45827</v>
      </c>
      <c r="AA1774" s="4"/>
      <c r="AB1774" s="4" t="s">
        <v>60</v>
      </c>
      <c r="AC1774" s="4">
        <v>45828</v>
      </c>
      <c r="AD1774" s="4">
        <v>45829</v>
      </c>
      <c r="AE1774" s="4">
        <v>45831</v>
      </c>
      <c r="AF1774" s="4"/>
      <c r="AG1774" s="31" t="s">
        <v>299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45821</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229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45821</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95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59</v>
      </c>
    </row>
    <row r="3" spans="1:12" x14ac:dyDescent="0.25">
      <c r="A3" s="12" t="s">
        <v>72</v>
      </c>
      <c r="B3" s="19">
        <f ca="1">SUMIFS('Data Power app'!$G:$G,'Data Power app'!L:L,"&gt;"&amp;$I$2,'Data Power app'!F:F,Report!$A3)</f>
        <v>121076</v>
      </c>
      <c r="C3" s="19">
        <f ca="1">SUMIFS('Data Power app'!$G:$G,'Data Power app'!N:N,"&gt;"&amp;$I$2,'Data Power app'!$F:$F,Report!$A3)</f>
        <v>0</v>
      </c>
      <c r="D3" s="19">
        <f ca="1">SUMIFS('Data Power app'!$G:$G,'Data Power app'!V:V,"&gt;"&amp;$I$2,'Data Power app'!$F:$F,Report!$A3)</f>
        <v>0</v>
      </c>
      <c r="E3" s="19">
        <f ca="1">SUMIFS('Data Power app'!$G:$G,'Data Power app'!AA:AA,"&gt;"&amp;$I$2,'Data Power app'!$F:$F,Report!$A3)</f>
        <v>136295</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66198</v>
      </c>
      <c r="C4" s="19">
        <f ca="1">SUMIFS('Data Power app'!$G:$G,'Data Power app'!N:N,"&gt;"&amp;$I$2,'Data Power app'!F:F,Report!$A4)</f>
        <v>99239</v>
      </c>
      <c r="D4" s="19">
        <f ca="1">SUMIFS('Data Power app'!$G:$G,'Data Power app'!V:V,"&gt;"&amp;$I$2,'Data Power app'!$F:$F,Report!$A4)</f>
        <v>116980</v>
      </c>
      <c r="E4" s="19">
        <f ca="1">SUMIFS('Data Power app'!$G:$G,'Data Power app'!AA:AA,"&gt;"&amp;$I$2,'Data Power app'!$F:$F,Report!$A4)</f>
        <v>73384</v>
      </c>
      <c r="F4" s="20">
        <f ca="1">SUMIFS('Data Power app'!$G:$G,'Data Power app'!AF:AF,"="&amp;$I$2,'Data Power app'!$F:$F,Report!$A4)</f>
        <v>130261</v>
      </c>
    </row>
    <row r="5" spans="1:12" x14ac:dyDescent="0.25">
      <c r="A5" s="21" t="s">
        <v>1089</v>
      </c>
      <c r="B5" s="22">
        <f ca="1">SUM(B3:B4)</f>
        <v>187274</v>
      </c>
      <c r="C5" s="22">
        <f t="shared" ref="C5:F5" ca="1" si="0">SUM(C3:C4)</f>
        <v>99239</v>
      </c>
      <c r="D5" s="22">
        <f t="shared" ca="1" si="0"/>
        <v>116980</v>
      </c>
      <c r="E5" s="22">
        <f t="shared" ca="1" si="0"/>
        <v>209679</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2025-06-13T16:01:49Z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