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69" documentId="8_{050AFC0B-4AB8-4CA8-82E3-C6EC7D3D2882}" xr6:coauthVersionLast="47" xr6:coauthVersionMax="47" xr10:uidLastSave="{EA7FCDFD-9E7E-4EF1-B356-C631F8075E9A}"/>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Time'!$A$1:$G$6807</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<sst xmlns="http://schemas.openxmlformats.org/spreadsheetml/2006/main" count="116060" uniqueCount="14527">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</sst>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07" tableType="queryTable" totalsRowShown="0">
  <autoFilter ref="A1:G68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c r="AG682" s="31" t="s">
        <v>62</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c r="AG684" s="31" t="s">
        <v>62</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c r="AG879" s="31" t="s">
        <v>62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c r="AG929" s="31" t="s">
        <v>62</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c r="AG940" s="31" t="s">
        <v>62</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c r="AG943" s="31" t="s">
        <v>62</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c r="AB1676" s="4" t="s">
        <v>60</v>
      </c>
      <c r="AC1676" s="4">
        <v>45827</v>
      </c>
      <c r="AD1676" s="4">
        <v>45828</v>
      </c>
      <c r="AE1676" s="4">
        <v>45830</v>
      </c>
      <c r="AF1676" s="4"/>
      <c r="AG1676" s="31" t="s">
        <v>97</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c r="AB1695" s="4" t="s">
        <v>60</v>
      </c>
      <c r="AC1695" s="4" t="s">
        <v>60</v>
      </c>
      <c r="AD1695" s="4">
        <v>45827</v>
      </c>
      <c r="AE1695" s="4">
        <v>45831</v>
      </c>
      <c r="AF1695" s="4"/>
      <c r="AG1695" s="31" t="s">
        <v>252</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c r="Y1722" s="4" t="s">
        <v>60</v>
      </c>
      <c r="Z1722" s="4">
        <v>45827</v>
      </c>
      <c r="AA1722" s="4"/>
      <c r="AB1722" s="4" t="s">
        <v>60</v>
      </c>
      <c r="AC1722" s="4">
        <v>45828</v>
      </c>
      <c r="AD1722" s="4">
        <v>45829</v>
      </c>
      <c r="AE1722" s="4">
        <v>45831</v>
      </c>
      <c r="AF1722" s="4"/>
      <c r="AG1722" s="31" t="s">
        <v>299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0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24</v>
      </c>
    </row>
    <row r="3" spans="1:12" x14ac:dyDescent="0.25">
      <c r="A3" s="12" t="s">
        <v>72</v>
      </c>
      <c r="B3" s="19">
        <f ca="1">SUMIFS('Data Power app'!$G:$G,'Data Power app'!L:L,"&gt;"&amp;$I$2,'Data Power app'!F:F,Report!$A3)</f>
        <v>95928</v>
      </c>
      <c r="C3" s="19">
        <f ca="1">SUMIFS('Data Power app'!$G:$G,'Data Power app'!N:N,"&gt;"&amp;$I$2,'Data Power app'!$F:$F,Report!$A3)</f>
        <v>0</v>
      </c>
      <c r="D3" s="19">
        <f ca="1">SUMIFS('Data Power app'!$G:$G,'Data Power app'!V:V,"&gt;"&amp;$I$2,'Data Power app'!$F:$F,Report!$A3)</f>
        <v>0</v>
      </c>
      <c r="E3" s="19">
        <f ca="1">SUMIFS('Data Power app'!$G:$G,'Data Power app'!AA:AA,"&gt;"&amp;$I$2,'Data Power app'!$F:$F,Report!$A3)</f>
        <v>125479</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65510</v>
      </c>
      <c r="D4" s="19">
        <f ca="1">SUMIFS('Data Power app'!$G:$G,'Data Power app'!V:V,"&gt;"&amp;$I$2,'Data Power app'!$F:$F,Report!$A4)</f>
        <v>82948</v>
      </c>
      <c r="E4" s="19">
        <f ca="1">SUMIFS('Data Power app'!$G:$G,'Data Power app'!AA:AA,"&gt;"&amp;$I$2,'Data Power app'!$F:$F,Report!$A4)</f>
        <v>72606</v>
      </c>
      <c r="F4" s="20">
        <f ca="1">SUMIFS('Data Power app'!$G:$G,'Data Power app'!AF:AF,"="&amp;$I$2,'Data Power app'!$F:$F,Report!$A4)</f>
        <v>130261</v>
      </c>
    </row>
    <row r="5" spans="1:12" x14ac:dyDescent="0.25">
      <c r="A5" s="21" t="s">
        <v>1089</v>
      </c>
      <c r="B5" s="22">
        <f ca="1">SUM(B3:B4)</f>
        <v>128645</v>
      </c>
      <c r="C5" s="22">
        <f t="shared" ref="C5:F5" ca="1" si="0">SUM(C3:C4)</f>
        <v>65510</v>
      </c>
      <c r="D5" s="22">
        <f t="shared" ca="1" si="0"/>
        <v>82948</v>
      </c>
      <c r="E5" s="22">
        <f t="shared" ca="1" si="0"/>
        <v>198085</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2025-06-13T11:28:25Z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