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70" documentId="8_{050AFC0B-4AB8-4CA8-82E3-C6EC7D3D2882}" xr6:coauthVersionLast="47" xr6:coauthVersionMax="47" xr10:uidLastSave="{81E1A3C5-5F98-4E47-9FA3-8EE7E92A1A4C}"/>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Time'!$A$1:$G$9541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<sst xmlns="http://schemas.openxmlformats.org/spreadsheetml/2006/main" count="141526" uniqueCount="17570">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</sst>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41" tableType="queryTable" totalsRowShown="0">
  <autoFilter ref="A1:G95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c r="AG805" s="31" t="s">
        <v>62</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c r="AB979" s="4" t="s">
        <v>60</v>
      </c>
      <c r="AC979" s="4" t="s">
        <v>60</v>
      </c>
      <c r="AD979" s="4">
        <v>45821</v>
      </c>
      <c r="AE979" s="4">
        <v>45822</v>
      </c>
      <c r="AF979" s="4"/>
      <c r="AG979" s="31" t="s">
        <v>265</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c r="AG1008" s="31" t="s">
        <v>62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c r="AB1216" s="4" t="s">
        <v>60</v>
      </c>
      <c r="AC1216" s="4" t="s">
        <v>60</v>
      </c>
      <c r="AD1216" s="4">
        <v>45824</v>
      </c>
      <c r="AE1216" s="4">
        <v>45824</v>
      </c>
      <c r="AF1216" s="4"/>
      <c r="AG1216" s="31" t="s">
        <v>265</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45820</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v>45820</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45820</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c r="Y2334" s="4" t="s">
        <v>60</v>
      </c>
      <c r="Z2334" s="4">
        <v>45829</v>
      </c>
      <c r="AA2334" s="4"/>
      <c r="AB2334" s="4" t="s">
        <v>60</v>
      </c>
      <c r="AC2334" s="4">
        <v>45830</v>
      </c>
      <c r="AD2334" s="4">
        <v>45831</v>
      </c>
      <c r="AE2334" s="4">
        <v>45832</v>
      </c>
      <c r="AF2334" s="4"/>
      <c r="AG2334" s="31" t="s">
        <v>312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t="s">
        <v>60</v>
      </c>
      <c r="AC2336" s="4">
        <v>45830</v>
      </c>
      <c r="AD2336" s="4">
        <v>45831</v>
      </c>
      <c r="AE2336" s="4">
        <v>45832</v>
      </c>
      <c r="AF2336" s="4"/>
      <c r="AG2336" s="31" t="s">
        <v>97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t="s">
        <v>60</v>
      </c>
      <c r="AC2337" s="4">
        <v>45830</v>
      </c>
      <c r="AD2337" s="4">
        <v>45831</v>
      </c>
      <c r="AE2337" s="4">
        <v>45832</v>
      </c>
      <c r="AF2337" s="4"/>
      <c r="AG2337" s="31" t="s">
        <v>97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c r="Y2338" s="4" t="s">
        <v>60</v>
      </c>
      <c r="Z2338" s="4">
        <v>45829</v>
      </c>
      <c r="AA2338" s="4"/>
      <c r="AB2338" s="4" t="s">
        <v>60</v>
      </c>
      <c r="AC2338" s="4">
        <v>45830</v>
      </c>
      <c r="AD2338" s="4">
        <v>45831</v>
      </c>
      <c r="AE2338" s="4">
        <v>45832</v>
      </c>
      <c r="AF2338" s="4"/>
      <c r="AG2338" s="31" t="s">
        <v>312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t="s">
        <v>60</v>
      </c>
      <c r="AC2339" s="4">
        <v>45830</v>
      </c>
      <c r="AD2339" s="4">
        <v>45831</v>
      </c>
      <c r="AE2339" s="4">
        <v>45832</v>
      </c>
      <c r="AF2339" s="4"/>
      <c r="AG2339" s="31" t="s">
        <v>97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t="s">
        <v>60</v>
      </c>
      <c r="AC2340" s="4">
        <v>45830</v>
      </c>
      <c r="AD2340" s="4">
        <v>45831</v>
      </c>
      <c r="AE2340" s="4">
        <v>45832</v>
      </c>
      <c r="AF2340" s="4"/>
      <c r="AG2340" s="31" t="s">
        <v>97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t="s">
        <v>60</v>
      </c>
      <c r="AC2343" s="4">
        <v>45830</v>
      </c>
      <c r="AD2343" s="4">
        <v>45831</v>
      </c>
      <c r="AE2343" s="4">
        <v>45832</v>
      </c>
      <c r="AF2343" s="4"/>
      <c r="AG2343" s="31" t="s">
        <v>97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45820</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45820</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v>45820</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v>45820</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45820</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c r="AB2720" s="4" t="s">
        <v>60</v>
      </c>
      <c r="AC2720" s="4" t="s">
        <v>60</v>
      </c>
      <c r="AD2720" s="4">
        <v>45914</v>
      </c>
      <c r="AE2720" s="4">
        <v>45916</v>
      </c>
      <c r="AF2720" s="4"/>
      <c r="AG2720" s="31" t="s">
        <v>265</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4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43</v>
      </c>
    </row>
    <row r="3" spans="1:12" x14ac:dyDescent="0.25">
      <c r="A3" s="12" t="s">
        <v>72</v>
      </c>
      <c r="B3" s="19">
        <f ca="1">SUMIFS('Data Power app'!$G:$G,'Data Power app'!L:L,"&gt;"&amp;$I$2,'Data Power app'!F:F,Report!$A3)</f>
        <v>179840</v>
      </c>
      <c r="C3" s="19">
        <f ca="1">SUMIFS('Data Power app'!$G:$G,'Data Power app'!N:N,"&gt;"&amp;$I$2,'Data Power app'!$F:$F,Report!$A3)</f>
        <v>0</v>
      </c>
      <c r="D3" s="19">
        <f ca="1">SUMIFS('Data Power app'!$G:$G,'Data Power app'!V:V,"&gt;"&amp;$I$2,'Data Power app'!$F:$F,Report!$A3)</f>
        <v>0</v>
      </c>
      <c r="E3" s="19">
        <f ca="1">SUMIFS('Data Power app'!$G:$G,'Data Power app'!AA:AA,"&gt;"&amp;$I$2,'Data Power app'!$F:$F,Report!$A3)</f>
        <v>132138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129838</v>
      </c>
      <c r="E4" s="19">
        <f ca="1">SUMIFS('Data Power app'!$G:$G,'Data Power app'!AA:AA,"&gt;"&amp;$I$2,'Data Power app'!$F:$F,Report!$A4)</f>
        <v>55848</v>
      </c>
      <c r="F4" s="20">
        <f ca="1">SUMIFS('Data Power app'!$G:$G,'Data Power app'!AF:AF,"="&amp;$I$2,'Data Power app'!$F:$F,Report!$A4)</f>
        <v>145931</v>
      </c>
    </row>
    <row r="5" spans="1:12" x14ac:dyDescent="0.25">
      <c r="A5" s="21" t="s">
        <v>1230</v>
      </c>
      <c r="B5" s="22">
        <f ca="1">SUM(B3:B4)</f>
        <v>223402</v>
      </c>
      <c r="C5" s="22">
        <f t="shared" ref="C5:F5" ca="1" si="0">SUM(C3:C4)</f>
        <v>118366</v>
      </c>
      <c r="D5" s="22">
        <f t="shared" ca="1" si="0"/>
        <v>129838</v>
      </c>
      <c r="E5" s="22">
        <f t="shared" ca="1" si="0"/>
        <v>187986</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2025-06-12T16:46:32Z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