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22" documentId="8_{050AFC0B-4AB8-4CA8-82E3-C6EC7D3D2882}" xr6:coauthVersionLast="47" xr6:coauthVersionMax="47" xr10:uidLastSave="{82B9FE4F-0AA5-49AA-815C-21C23B504C3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Time'!$A$1:$G$9211</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<sst xmlns="http://schemas.openxmlformats.org/spreadsheetml/2006/main" count="288075" uniqueCount="17977">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</sst>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11" tableType="queryTable" totalsRowShown="0">
  <autoFilter ref="A1:G921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c r="AB20" s="4" t="s">
        <v>60</v>
      </c>
      <c r="AC20" s="4" t="s">
        <v>60</v>
      </c>
      <c r="AD20" s="4">
        <v>45824</v>
      </c>
      <c r="AE20" s="4">
        <v>45812</v>
      </c>
      <c r="AF20" s="4"/>
      <c r="AG20" s="34" t="s">
        <v>248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c r="AB89" s="4" t="s">
        <v>60</v>
      </c>
      <c r="AC89" s="4" t="s">
        <v>60</v>
      </c>
      <c r="AD89" s="4">
        <v>45824</v>
      </c>
      <c r="AE89" s="4">
        <v>45817</v>
      </c>
      <c r="AF89" s="4"/>
      <c r="AG89" s="34" t="s">
        <v>248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c r="AB145" s="4" t="s">
        <v>60</v>
      </c>
      <c r="AC145" s="4" t="s">
        <v>60</v>
      </c>
      <c r="AD145" s="4">
        <v>45824</v>
      </c>
      <c r="AE145" s="4">
        <v>45819</v>
      </c>
      <c r="AF145" s="4"/>
      <c r="AG145" s="34" t="s">
        <v>248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c r="AG1116" s="34" t="s">
        <v>62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c r="AG1128" s="34" t="s">
        <v>62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c r="AG1807" s="34" t="s">
        <v>62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c r="Y2456" s="4" t="s">
        <v>60</v>
      </c>
      <c r="Z2456" s="4">
        <v>45832</v>
      </c>
      <c r="AA2456" s="4"/>
      <c r="AB2456" s="4" t="s">
        <v>60</v>
      </c>
      <c r="AC2456" s="4">
        <v>45833</v>
      </c>
      <c r="AD2456" s="4">
        <v>45834</v>
      </c>
      <c r="AE2456" s="4">
        <v>45835</v>
      </c>
      <c r="AF2456" s="4"/>
      <c r="AG2456" s="34" t="s">
        <v>292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86</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1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38</v>
      </c>
    </row>
    <row r="3" spans="1:12" x14ac:dyDescent="0.25">
      <c r="A3" s="12" t="s">
        <v>72</v>
      </c>
      <c r="B3" s="19">
        <f ca="1">SUMIFS('Data Power app'!$G:$G,'Data Power app'!L:L,"&gt;"&amp;$I$2,'Data Power app'!F:F,Report!$A3)</f>
        <v>119098</v>
      </c>
      <c r="C3" s="19">
        <f ca="1">SUMIFS('Data Power app'!$G:$G,'Data Power app'!N:N,"&gt;"&amp;$I$2,'Data Power app'!$F:$F,Report!$A3)</f>
        <v>0</v>
      </c>
      <c r="D3" s="19">
        <f ca="1">SUMIFS('Data Power app'!$G:$G,'Data Power app'!V:V,"&gt;"&amp;$I$2,'Data Power app'!$F:$F,Report!$A3)</f>
        <v>0</v>
      </c>
      <c r="E3" s="19">
        <f ca="1">SUMIFS('Data Power app'!$G:$G,'Data Power app'!AA:AA,"&gt;"&amp;$I$2,'Data Power app'!$F:$F,Report!$A3)</f>
        <v>95910</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69851</v>
      </c>
      <c r="C4" s="19">
        <f ca="1">SUMIFS('Data Power app'!$G:$G,'Data Power app'!N:N,"&gt;"&amp;$I$2,'Data Power app'!F:F,Report!$A4)</f>
        <v>75542</v>
      </c>
      <c r="D4" s="19">
        <f ca="1">SUMIFS('Data Power app'!$G:$G,'Data Power app'!V:V,"&gt;"&amp;$I$2,'Data Power app'!$F:$F,Report!$A4)</f>
        <v>58722</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188949</v>
      </c>
      <c r="C5" s="22">
        <f t="shared" ref="C5:F5" ca="1" si="0">SUM(C3:C4)</f>
        <v>75542</v>
      </c>
      <c r="D5" s="22">
        <f t="shared" ca="1" si="0"/>
        <v>58722</v>
      </c>
      <c r="E5" s="22">
        <f t="shared" ca="1" si="0"/>
        <v>165307</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2025-06-18T11:38:34Z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