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_Boot_Camp\Module_1_challenge\"/>
    </mc:Choice>
  </mc:AlternateContent>
  <xr:revisionPtr revIDLastSave="0" documentId="13_ncr:1_{23C194DC-EA24-4B19-A03E-D56044C18898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Crowdfunding" sheetId="1" r:id="rId1"/>
    <sheet name="Sheet1" sheetId="2" r:id="rId2"/>
    <sheet name="Sheet2" sheetId="4" r:id="rId3"/>
    <sheet name="Crowdfunding_dates" sheetId="10" r:id="rId4"/>
    <sheet name="Sheet3" sheetId="11" r:id="rId5"/>
    <sheet name="Sheet4" sheetId="12" r:id="rId6"/>
    <sheet name="Sheet5" sheetId="13" r:id="rId7"/>
  </sheets>
  <definedNames>
    <definedName name="_xlnm._FilterDatabase" localSheetId="0" hidden="1">Crowdfunding!$A$1:$T$1001</definedName>
    <definedName name="_xlnm._FilterDatabase" localSheetId="3" hidden="1">Crowdfunding_dates!$A$1:$R$1001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L7" i="13"/>
  <c r="L6" i="13"/>
  <c r="L5" i="13"/>
  <c r="L4" i="13"/>
  <c r="L3" i="13"/>
  <c r="L2" i="13"/>
  <c r="I7" i="13"/>
  <c r="I6" i="13"/>
  <c r="I5" i="13"/>
  <c r="I4" i="13"/>
  <c r="I3" i="13"/>
  <c r="I2" i="13"/>
  <c r="B2" i="12"/>
  <c r="D13" i="12"/>
  <c r="D12" i="12"/>
  <c r="D11" i="12"/>
  <c r="D10" i="12"/>
  <c r="D9" i="12"/>
  <c r="D8" i="12"/>
  <c r="D7" i="12"/>
  <c r="D6" i="12"/>
  <c r="D5" i="12"/>
  <c r="D4" i="12"/>
  <c r="D3" i="12"/>
  <c r="C13" i="12"/>
  <c r="C12" i="12"/>
  <c r="C11" i="12"/>
  <c r="C10" i="12"/>
  <c r="C9" i="12"/>
  <c r="C8" i="12"/>
  <c r="C7" i="12"/>
  <c r="C6" i="12"/>
  <c r="C5" i="12"/>
  <c r="C4" i="12"/>
  <c r="C3" i="12"/>
  <c r="C2" i="12"/>
  <c r="B13" i="12"/>
  <c r="B12" i="12"/>
  <c r="B11" i="12"/>
  <c r="B10" i="12"/>
  <c r="B9" i="12"/>
  <c r="B8" i="12"/>
  <c r="B7" i="12"/>
  <c r="B6" i="12"/>
  <c r="B5" i="12"/>
  <c r="B4" i="12"/>
  <c r="B3" i="12"/>
  <c r="D2" i="12"/>
  <c r="S1001" i="10" a="1"/>
  <c r="S1001" i="10" s="1"/>
  <c r="G1001" i="10"/>
  <c r="F1001" i="10"/>
  <c r="S1000" i="10" a="1"/>
  <c r="S1000" i="10" s="1"/>
  <c r="G1000" i="10"/>
  <c r="F1000" i="10"/>
  <c r="S999" i="10" a="1"/>
  <c r="S999" i="10" s="1"/>
  <c r="G999" i="10"/>
  <c r="F999" i="10"/>
  <c r="S998" i="10" a="1"/>
  <c r="S998" i="10" s="1"/>
  <c r="G998" i="10"/>
  <c r="F998" i="10"/>
  <c r="S997" i="10"/>
  <c r="S997" i="10" a="1"/>
  <c r="G997" i="10"/>
  <c r="F997" i="10"/>
  <c r="S996" i="10" a="1"/>
  <c r="S996" i="10" s="1"/>
  <c r="G996" i="10"/>
  <c r="F996" i="10"/>
  <c r="S995" i="10" a="1"/>
  <c r="S995" i="10" s="1"/>
  <c r="G995" i="10"/>
  <c r="F995" i="10"/>
  <c r="S994" i="10" a="1"/>
  <c r="S994" i="10" s="1"/>
  <c r="G994" i="10"/>
  <c r="F994" i="10"/>
  <c r="S993" i="10"/>
  <c r="S993" i="10" a="1"/>
  <c r="G993" i="10"/>
  <c r="F993" i="10"/>
  <c r="S992" i="10" a="1"/>
  <c r="S992" i="10" s="1"/>
  <c r="G992" i="10"/>
  <c r="F992" i="10"/>
  <c r="S991" i="10" a="1"/>
  <c r="S991" i="10" s="1"/>
  <c r="G991" i="10"/>
  <c r="F991" i="10"/>
  <c r="S990" i="10" a="1"/>
  <c r="S990" i="10" s="1"/>
  <c r="G990" i="10"/>
  <c r="F990" i="10"/>
  <c r="S989" i="10" a="1"/>
  <c r="S989" i="10" s="1"/>
  <c r="G989" i="10"/>
  <c r="F989" i="10"/>
  <c r="S988" i="10" a="1"/>
  <c r="S988" i="10" s="1"/>
  <c r="G988" i="10"/>
  <c r="F988" i="10"/>
  <c r="S987" i="10" a="1"/>
  <c r="S987" i="10" s="1"/>
  <c r="G987" i="10"/>
  <c r="F987" i="10"/>
  <c r="S986" i="10" a="1"/>
  <c r="S986" i="10" s="1"/>
  <c r="G986" i="10"/>
  <c r="F986" i="10"/>
  <c r="S985" i="10"/>
  <c r="S985" i="10" a="1"/>
  <c r="G985" i="10"/>
  <c r="F985" i="10"/>
  <c r="S984" i="10" a="1"/>
  <c r="S984" i="10" s="1"/>
  <c r="G984" i="10"/>
  <c r="F984" i="10"/>
  <c r="S983" i="10" a="1"/>
  <c r="S983" i="10" s="1"/>
  <c r="G983" i="10"/>
  <c r="F983" i="10"/>
  <c r="S982" i="10" a="1"/>
  <c r="S982" i="10" s="1"/>
  <c r="G982" i="10"/>
  <c r="F982" i="10"/>
  <c r="S981" i="10" a="1"/>
  <c r="S981" i="10" s="1"/>
  <c r="G981" i="10"/>
  <c r="F981" i="10"/>
  <c r="S980" i="10" a="1"/>
  <c r="S980" i="10" s="1"/>
  <c r="G980" i="10"/>
  <c r="F980" i="10"/>
  <c r="S979" i="10"/>
  <c r="S979" i="10" a="1"/>
  <c r="G979" i="10"/>
  <c r="F979" i="10"/>
  <c r="S978" i="10" a="1"/>
  <c r="S978" i="10" s="1"/>
  <c r="G978" i="10"/>
  <c r="F978" i="10"/>
  <c r="S977" i="10" a="1"/>
  <c r="S977" i="10" s="1"/>
  <c r="G977" i="10"/>
  <c r="F977" i="10"/>
  <c r="S976" i="10" a="1"/>
  <c r="S976" i="10" s="1"/>
  <c r="G976" i="10"/>
  <c r="F976" i="10"/>
  <c r="S975" i="10" a="1"/>
  <c r="S975" i="10" s="1"/>
  <c r="G975" i="10"/>
  <c r="F975" i="10"/>
  <c r="S974" i="10" a="1"/>
  <c r="S974" i="10" s="1"/>
  <c r="G974" i="10"/>
  <c r="F974" i="10"/>
  <c r="S973" i="10" a="1"/>
  <c r="S973" i="10" s="1"/>
  <c r="G973" i="10"/>
  <c r="F973" i="10"/>
  <c r="S972" i="10"/>
  <c r="S972" i="10" a="1"/>
  <c r="G972" i="10"/>
  <c r="F972" i="10"/>
  <c r="S971" i="10" a="1"/>
  <c r="S971" i="10" s="1"/>
  <c r="G971" i="10"/>
  <c r="F971" i="10"/>
  <c r="S970" i="10" a="1"/>
  <c r="S970" i="10" s="1"/>
  <c r="G970" i="10"/>
  <c r="F970" i="10"/>
  <c r="S969" i="10"/>
  <c r="S969" i="10" a="1"/>
  <c r="G969" i="10"/>
  <c r="F969" i="10"/>
  <c r="S968" i="10" a="1"/>
  <c r="S968" i="10" s="1"/>
  <c r="G968" i="10"/>
  <c r="F968" i="10"/>
  <c r="S967" i="10" a="1"/>
  <c r="S967" i="10" s="1"/>
  <c r="G967" i="10"/>
  <c r="F967" i="10"/>
  <c r="S966" i="10" a="1"/>
  <c r="S966" i="10" s="1"/>
  <c r="G966" i="10"/>
  <c r="F966" i="10"/>
  <c r="S965" i="10" a="1"/>
  <c r="S965" i="10" s="1"/>
  <c r="G965" i="10"/>
  <c r="F965" i="10"/>
  <c r="S964" i="10" a="1"/>
  <c r="S964" i="10" s="1"/>
  <c r="G964" i="10"/>
  <c r="F964" i="10"/>
  <c r="S963" i="10" a="1"/>
  <c r="S963" i="10" s="1"/>
  <c r="G963" i="10"/>
  <c r="F963" i="10"/>
  <c r="S962" i="10" a="1"/>
  <c r="S962" i="10" s="1"/>
  <c r="G962" i="10"/>
  <c r="F962" i="10"/>
  <c r="S961" i="10" a="1"/>
  <c r="S961" i="10" s="1"/>
  <c r="G961" i="10"/>
  <c r="F961" i="10"/>
  <c r="S960" i="10" a="1"/>
  <c r="S960" i="10" s="1"/>
  <c r="G960" i="10"/>
  <c r="F960" i="10"/>
  <c r="S959" i="10"/>
  <c r="S959" i="10" a="1"/>
  <c r="G959" i="10"/>
  <c r="F959" i="10"/>
  <c r="S958" i="10" a="1"/>
  <c r="S958" i="10" s="1"/>
  <c r="G958" i="10"/>
  <c r="F958" i="10"/>
  <c r="S957" i="10"/>
  <c r="S957" i="10" a="1"/>
  <c r="G957" i="10"/>
  <c r="F957" i="10"/>
  <c r="S956" i="10" a="1"/>
  <c r="S956" i="10" s="1"/>
  <c r="G956" i="10"/>
  <c r="F956" i="10"/>
  <c r="S955" i="10" a="1"/>
  <c r="S955" i="10" s="1"/>
  <c r="G955" i="10"/>
  <c r="F955" i="10"/>
  <c r="S954" i="10" a="1"/>
  <c r="S954" i="10" s="1"/>
  <c r="G954" i="10"/>
  <c r="F954" i="10"/>
  <c r="S953" i="10" a="1"/>
  <c r="S953" i="10" s="1"/>
  <c r="G953" i="10"/>
  <c r="F953" i="10"/>
  <c r="S952" i="10"/>
  <c r="S952" i="10" a="1"/>
  <c r="G952" i="10"/>
  <c r="F952" i="10"/>
  <c r="S951" i="10" a="1"/>
  <c r="S951" i="10" s="1"/>
  <c r="G951" i="10"/>
  <c r="F951" i="10"/>
  <c r="S950" i="10" a="1"/>
  <c r="S950" i="10" s="1"/>
  <c r="G950" i="10"/>
  <c r="F950" i="10"/>
  <c r="S949" i="10"/>
  <c r="S949" i="10" a="1"/>
  <c r="G949" i="10"/>
  <c r="F949" i="10"/>
  <c r="S948" i="10" a="1"/>
  <c r="S948" i="10" s="1"/>
  <c r="G948" i="10"/>
  <c r="F948" i="10"/>
  <c r="S947" i="10" a="1"/>
  <c r="S947" i="10" s="1"/>
  <c r="G947" i="10"/>
  <c r="F947" i="10"/>
  <c r="S946" i="10" a="1"/>
  <c r="S946" i="10" s="1"/>
  <c r="G946" i="10"/>
  <c r="F946" i="10"/>
  <c r="S945" i="10"/>
  <c r="S945" i="10" a="1"/>
  <c r="G945" i="10"/>
  <c r="F945" i="10"/>
  <c r="S944" i="10" a="1"/>
  <c r="S944" i="10" s="1"/>
  <c r="G944" i="10"/>
  <c r="F944" i="10"/>
  <c r="S943" i="10" a="1"/>
  <c r="S943" i="10" s="1"/>
  <c r="G943" i="10"/>
  <c r="F943" i="10"/>
  <c r="S942" i="10" a="1"/>
  <c r="S942" i="10" s="1"/>
  <c r="G942" i="10"/>
  <c r="F942" i="10"/>
  <c r="S941" i="10"/>
  <c r="S941" i="10" a="1"/>
  <c r="G941" i="10"/>
  <c r="F941" i="10"/>
  <c r="S940" i="10" a="1"/>
  <c r="S940" i="10" s="1"/>
  <c r="G940" i="10"/>
  <c r="F940" i="10"/>
  <c r="S939" i="10" a="1"/>
  <c r="S939" i="10" s="1"/>
  <c r="G939" i="10"/>
  <c r="F939" i="10"/>
  <c r="S938" i="10" a="1"/>
  <c r="S938" i="10" s="1"/>
  <c r="G938" i="10"/>
  <c r="F938" i="10"/>
  <c r="S937" i="10" a="1"/>
  <c r="S937" i="10" s="1"/>
  <c r="G937" i="10"/>
  <c r="F937" i="10"/>
  <c r="S936" i="10" a="1"/>
  <c r="S936" i="10" s="1"/>
  <c r="G936" i="10"/>
  <c r="F936" i="10"/>
  <c r="S935" i="10" a="1"/>
  <c r="S935" i="10" s="1"/>
  <c r="G935" i="10"/>
  <c r="F935" i="10"/>
  <c r="S934" i="10" a="1"/>
  <c r="S934" i="10" s="1"/>
  <c r="G934" i="10"/>
  <c r="F934" i="10"/>
  <c r="S933" i="10"/>
  <c r="S933" i="10" a="1"/>
  <c r="G933" i="10"/>
  <c r="F933" i="10"/>
  <c r="S932" i="10" a="1"/>
  <c r="S932" i="10" s="1"/>
  <c r="G932" i="10"/>
  <c r="F932" i="10"/>
  <c r="S931" i="10" a="1"/>
  <c r="S931" i="10" s="1"/>
  <c r="G931" i="10"/>
  <c r="F931" i="10"/>
  <c r="S930" i="10" a="1"/>
  <c r="S930" i="10" s="1"/>
  <c r="G930" i="10"/>
  <c r="F930" i="10"/>
  <c r="S929" i="10" a="1"/>
  <c r="S929" i="10" s="1"/>
  <c r="G929" i="10"/>
  <c r="F929" i="10"/>
  <c r="S928" i="10" a="1"/>
  <c r="S928" i="10" s="1"/>
  <c r="G928" i="10"/>
  <c r="F928" i="10"/>
  <c r="S927" i="10" a="1"/>
  <c r="S927" i="10" s="1"/>
  <c r="G927" i="10"/>
  <c r="F927" i="10"/>
  <c r="S926" i="10" a="1"/>
  <c r="S926" i="10" s="1"/>
  <c r="G926" i="10"/>
  <c r="F926" i="10"/>
  <c r="S925" i="10" a="1"/>
  <c r="S925" i="10" s="1"/>
  <c r="G925" i="10"/>
  <c r="F925" i="10"/>
  <c r="S924" i="10" a="1"/>
  <c r="S924" i="10" s="1"/>
  <c r="G924" i="10"/>
  <c r="F924" i="10"/>
  <c r="S923" i="10" a="1"/>
  <c r="S923" i="10" s="1"/>
  <c r="G923" i="10"/>
  <c r="F923" i="10"/>
  <c r="S922" i="10" a="1"/>
  <c r="S922" i="10" s="1"/>
  <c r="G922" i="10"/>
  <c r="F922" i="10"/>
  <c r="S921" i="10" a="1"/>
  <c r="S921" i="10" s="1"/>
  <c r="G921" i="10"/>
  <c r="F921" i="10"/>
  <c r="S920" i="10" a="1"/>
  <c r="S920" i="10" s="1"/>
  <c r="G920" i="10"/>
  <c r="F920" i="10"/>
  <c r="S919" i="10" a="1"/>
  <c r="S919" i="10" s="1"/>
  <c r="G919" i="10"/>
  <c r="F919" i="10"/>
  <c r="S918" i="10" a="1"/>
  <c r="S918" i="10" s="1"/>
  <c r="G918" i="10"/>
  <c r="F918" i="10"/>
  <c r="S917" i="10" a="1"/>
  <c r="S917" i="10" s="1"/>
  <c r="G917" i="10"/>
  <c r="F917" i="10"/>
  <c r="S916" i="10" a="1"/>
  <c r="S916" i="10" s="1"/>
  <c r="G916" i="10"/>
  <c r="F916" i="10"/>
  <c r="S915" i="10" a="1"/>
  <c r="S915" i="10" s="1"/>
  <c r="G915" i="10"/>
  <c r="F915" i="10"/>
  <c r="S914" i="10" a="1"/>
  <c r="S914" i="10" s="1"/>
  <c r="G914" i="10"/>
  <c r="F914" i="10"/>
  <c r="S913" i="10" a="1"/>
  <c r="S913" i="10" s="1"/>
  <c r="G913" i="10"/>
  <c r="F913" i="10"/>
  <c r="S912" i="10" a="1"/>
  <c r="S912" i="10" s="1"/>
  <c r="G912" i="10"/>
  <c r="F912" i="10"/>
  <c r="S911" i="10" a="1"/>
  <c r="S911" i="10" s="1"/>
  <c r="G911" i="10"/>
  <c r="F911" i="10"/>
  <c r="S910" i="10" a="1"/>
  <c r="S910" i="10" s="1"/>
  <c r="G910" i="10"/>
  <c r="F910" i="10"/>
  <c r="S909" i="10" a="1"/>
  <c r="S909" i="10" s="1"/>
  <c r="G909" i="10"/>
  <c r="F909" i="10"/>
  <c r="S908" i="10" a="1"/>
  <c r="S908" i="10" s="1"/>
  <c r="G908" i="10"/>
  <c r="F908" i="10"/>
  <c r="S907" i="10" a="1"/>
  <c r="S907" i="10" s="1"/>
  <c r="G907" i="10"/>
  <c r="F907" i="10"/>
  <c r="S906" i="10" a="1"/>
  <c r="S906" i="10" s="1"/>
  <c r="G906" i="10"/>
  <c r="F906" i="10"/>
  <c r="S905" i="10" a="1"/>
  <c r="S905" i="10" s="1"/>
  <c r="G905" i="10"/>
  <c r="F905" i="10"/>
  <c r="S904" i="10" a="1"/>
  <c r="S904" i="10" s="1"/>
  <c r="G904" i="10"/>
  <c r="F904" i="10"/>
  <c r="S903" i="10" a="1"/>
  <c r="S903" i="10" s="1"/>
  <c r="G903" i="10"/>
  <c r="F903" i="10"/>
  <c r="S902" i="10" a="1"/>
  <c r="S902" i="10" s="1"/>
  <c r="G902" i="10"/>
  <c r="F902" i="10"/>
  <c r="S901" i="10" a="1"/>
  <c r="S901" i="10" s="1"/>
  <c r="G901" i="10"/>
  <c r="F901" i="10"/>
  <c r="S900" i="10" a="1"/>
  <c r="S900" i="10" s="1"/>
  <c r="G900" i="10"/>
  <c r="F900" i="10"/>
  <c r="S899" i="10" a="1"/>
  <c r="S899" i="10" s="1"/>
  <c r="G899" i="10"/>
  <c r="F899" i="10"/>
  <c r="S898" i="10" a="1"/>
  <c r="S898" i="10" s="1"/>
  <c r="G898" i="10"/>
  <c r="F898" i="10"/>
  <c r="S897" i="10" a="1"/>
  <c r="S897" i="10" s="1"/>
  <c r="G897" i="10"/>
  <c r="F897" i="10"/>
  <c r="S896" i="10"/>
  <c r="S896" i="10" a="1"/>
  <c r="G896" i="10"/>
  <c r="F896" i="10"/>
  <c r="S895" i="10" a="1"/>
  <c r="S895" i="10" s="1"/>
  <c r="G895" i="10"/>
  <c r="F895" i="10"/>
  <c r="S894" i="10" a="1"/>
  <c r="S894" i="10" s="1"/>
  <c r="G894" i="10"/>
  <c r="F894" i="10"/>
  <c r="S893" i="10" a="1"/>
  <c r="S893" i="10" s="1"/>
  <c r="G893" i="10"/>
  <c r="F893" i="10"/>
  <c r="S892" i="10" a="1"/>
  <c r="S892" i="10" s="1"/>
  <c r="G892" i="10"/>
  <c r="F892" i="10"/>
  <c r="S891" i="10" a="1"/>
  <c r="S891" i="10" s="1"/>
  <c r="G891" i="10"/>
  <c r="F891" i="10"/>
  <c r="S890" i="10" a="1"/>
  <c r="S890" i="10" s="1"/>
  <c r="G890" i="10"/>
  <c r="F890" i="10"/>
  <c r="S889" i="10" a="1"/>
  <c r="S889" i="10" s="1"/>
  <c r="G889" i="10"/>
  <c r="F889" i="10"/>
  <c r="S888" i="10" a="1"/>
  <c r="S888" i="10" s="1"/>
  <c r="G888" i="10"/>
  <c r="F888" i="10"/>
  <c r="S887" i="10" a="1"/>
  <c r="S887" i="10" s="1"/>
  <c r="G887" i="10"/>
  <c r="F887" i="10"/>
  <c r="S886" i="10" a="1"/>
  <c r="S886" i="10" s="1"/>
  <c r="G886" i="10"/>
  <c r="F886" i="10"/>
  <c r="S885" i="10" a="1"/>
  <c r="S885" i="10" s="1"/>
  <c r="G885" i="10"/>
  <c r="F885" i="10"/>
  <c r="S884" i="10" a="1"/>
  <c r="S884" i="10" s="1"/>
  <c r="G884" i="10"/>
  <c r="F884" i="10"/>
  <c r="S883" i="10" a="1"/>
  <c r="S883" i="10" s="1"/>
  <c r="G883" i="10"/>
  <c r="F883" i="10"/>
  <c r="S882" i="10" a="1"/>
  <c r="S882" i="10" s="1"/>
  <c r="G882" i="10"/>
  <c r="F882" i="10"/>
  <c r="S881" i="10" a="1"/>
  <c r="S881" i="10" s="1"/>
  <c r="G881" i="10"/>
  <c r="F881" i="10"/>
  <c r="S880" i="10" a="1"/>
  <c r="S880" i="10" s="1"/>
  <c r="G880" i="10"/>
  <c r="F880" i="10"/>
  <c r="S879" i="10"/>
  <c r="S879" i="10" a="1"/>
  <c r="G879" i="10"/>
  <c r="F879" i="10"/>
  <c r="S878" i="10" a="1"/>
  <c r="S878" i="10" s="1"/>
  <c r="G878" i="10"/>
  <c r="F878" i="10"/>
  <c r="S877" i="10" a="1"/>
  <c r="S877" i="10" s="1"/>
  <c r="G877" i="10"/>
  <c r="F877" i="10"/>
  <c r="S876" i="10" a="1"/>
  <c r="S876" i="10" s="1"/>
  <c r="G876" i="10"/>
  <c r="F876" i="10"/>
  <c r="S875" i="10" a="1"/>
  <c r="S875" i="10" s="1"/>
  <c r="G875" i="10"/>
  <c r="F875" i="10"/>
  <c r="S874" i="10" a="1"/>
  <c r="S874" i="10" s="1"/>
  <c r="G874" i="10"/>
  <c r="F874" i="10"/>
  <c r="S873" i="10" a="1"/>
  <c r="S873" i="10" s="1"/>
  <c r="G873" i="10"/>
  <c r="F873" i="10"/>
  <c r="S872" i="10"/>
  <c r="S872" i="10" a="1"/>
  <c r="G872" i="10"/>
  <c r="F872" i="10"/>
  <c r="S871" i="10" a="1"/>
  <c r="S871" i="10" s="1"/>
  <c r="G871" i="10"/>
  <c r="F871" i="10"/>
  <c r="S870" i="10" a="1"/>
  <c r="S870" i="10" s="1"/>
  <c r="G870" i="10"/>
  <c r="F870" i="10"/>
  <c r="S869" i="10" a="1"/>
  <c r="S869" i="10" s="1"/>
  <c r="G869" i="10"/>
  <c r="F869" i="10"/>
  <c r="S868" i="10" a="1"/>
  <c r="S868" i="10" s="1"/>
  <c r="G868" i="10"/>
  <c r="F868" i="10"/>
  <c r="S867" i="10" a="1"/>
  <c r="S867" i="10" s="1"/>
  <c r="G867" i="10"/>
  <c r="F867" i="10"/>
  <c r="S866" i="10" a="1"/>
  <c r="S866" i="10" s="1"/>
  <c r="G866" i="10"/>
  <c r="F866" i="10"/>
  <c r="S865" i="10" a="1"/>
  <c r="S865" i="10" s="1"/>
  <c r="G865" i="10"/>
  <c r="F865" i="10"/>
  <c r="S864" i="10" a="1"/>
  <c r="S864" i="10" s="1"/>
  <c r="G864" i="10"/>
  <c r="F864" i="10"/>
  <c r="S863" i="10"/>
  <c r="S863" i="10" a="1"/>
  <c r="G863" i="10"/>
  <c r="F863" i="10"/>
  <c r="S862" i="10" a="1"/>
  <c r="S862" i="10" s="1"/>
  <c r="G862" i="10"/>
  <c r="F862" i="10"/>
  <c r="S861" i="10" a="1"/>
  <c r="S861" i="10" s="1"/>
  <c r="G861" i="10"/>
  <c r="F861" i="10"/>
  <c r="S860" i="10"/>
  <c r="S860" i="10" a="1"/>
  <c r="G860" i="10"/>
  <c r="F860" i="10"/>
  <c r="S859" i="10" a="1"/>
  <c r="S859" i="10" s="1"/>
  <c r="G859" i="10"/>
  <c r="F859" i="10"/>
  <c r="S858" i="10" a="1"/>
  <c r="S858" i="10" s="1"/>
  <c r="G858" i="10"/>
  <c r="F858" i="10"/>
  <c r="S857" i="10" a="1"/>
  <c r="S857" i="10" s="1"/>
  <c r="G857" i="10"/>
  <c r="F857" i="10"/>
  <c r="S856" i="10" a="1"/>
  <c r="S856" i="10" s="1"/>
  <c r="G856" i="10"/>
  <c r="F856" i="10"/>
  <c r="S855" i="10" a="1"/>
  <c r="S855" i="10" s="1"/>
  <c r="G855" i="10"/>
  <c r="F855" i="10"/>
  <c r="S854" i="10"/>
  <c r="S854" i="10" a="1"/>
  <c r="G854" i="10"/>
  <c r="F854" i="10"/>
  <c r="S853" i="10" a="1"/>
  <c r="S853" i="10" s="1"/>
  <c r="G853" i="10"/>
  <c r="F853" i="10"/>
  <c r="S852" i="10" a="1"/>
  <c r="S852" i="10" s="1"/>
  <c r="G852" i="10"/>
  <c r="F852" i="10"/>
  <c r="S851" i="10" a="1"/>
  <c r="S851" i="10" s="1"/>
  <c r="G851" i="10"/>
  <c r="F851" i="10"/>
  <c r="S850" i="10" a="1"/>
  <c r="S850" i="10" s="1"/>
  <c r="G850" i="10"/>
  <c r="F850" i="10"/>
  <c r="S849" i="10" a="1"/>
  <c r="S849" i="10" s="1"/>
  <c r="G849" i="10"/>
  <c r="F849" i="10"/>
  <c r="S848" i="10" a="1"/>
  <c r="S848" i="10" s="1"/>
  <c r="G848" i="10"/>
  <c r="F848" i="10"/>
  <c r="S847" i="10"/>
  <c r="S847" i="10" a="1"/>
  <c r="G847" i="10"/>
  <c r="F847" i="10"/>
  <c r="S846" i="10" a="1"/>
  <c r="S846" i="10" s="1"/>
  <c r="G846" i="10"/>
  <c r="F846" i="10"/>
  <c r="S845" i="10" a="1"/>
  <c r="S845" i="10" s="1"/>
  <c r="G845" i="10"/>
  <c r="F845" i="10"/>
  <c r="S844" i="10" a="1"/>
  <c r="S844" i="10" s="1"/>
  <c r="G844" i="10"/>
  <c r="F844" i="10"/>
  <c r="S843" i="10" a="1"/>
  <c r="S843" i="10" s="1"/>
  <c r="G843" i="10"/>
  <c r="F843" i="10"/>
  <c r="S842" i="10" a="1"/>
  <c r="S842" i="10" s="1"/>
  <c r="G842" i="10"/>
  <c r="F842" i="10"/>
  <c r="S841" i="10" a="1"/>
  <c r="S841" i="10" s="1"/>
  <c r="G841" i="10"/>
  <c r="F841" i="10"/>
  <c r="S840" i="10"/>
  <c r="S840" i="10" a="1"/>
  <c r="G840" i="10"/>
  <c r="F840" i="10"/>
  <c r="S839" i="10" a="1"/>
  <c r="S839" i="10" s="1"/>
  <c r="G839" i="10"/>
  <c r="F839" i="10"/>
  <c r="S838" i="10"/>
  <c r="S838" i="10" a="1"/>
  <c r="G838" i="10"/>
  <c r="F838" i="10"/>
  <c r="S837" i="10" a="1"/>
  <c r="S837" i="10" s="1"/>
  <c r="G837" i="10"/>
  <c r="F837" i="10"/>
  <c r="S836" i="10" a="1"/>
  <c r="S836" i="10" s="1"/>
  <c r="G836" i="10"/>
  <c r="F836" i="10"/>
  <c r="S835" i="10" a="1"/>
  <c r="S835" i="10" s="1"/>
  <c r="G835" i="10"/>
  <c r="F835" i="10"/>
  <c r="S834" i="10" a="1"/>
  <c r="S834" i="10" s="1"/>
  <c r="G834" i="10"/>
  <c r="F834" i="10"/>
  <c r="S833" i="10" a="1"/>
  <c r="S833" i="10" s="1"/>
  <c r="G833" i="10"/>
  <c r="F833" i="10"/>
  <c r="S832" i="10" a="1"/>
  <c r="S832" i="10" s="1"/>
  <c r="G832" i="10"/>
  <c r="F832" i="10"/>
  <c r="S831" i="10" a="1"/>
  <c r="S831" i="10" s="1"/>
  <c r="G831" i="10"/>
  <c r="F831" i="10"/>
  <c r="S830" i="10" a="1"/>
  <c r="S830" i="10" s="1"/>
  <c r="G830" i="10"/>
  <c r="F830" i="10"/>
  <c r="S829" i="10" a="1"/>
  <c r="S829" i="10" s="1"/>
  <c r="G829" i="10"/>
  <c r="F829" i="10"/>
  <c r="S828" i="10" a="1"/>
  <c r="S828" i="10" s="1"/>
  <c r="G828" i="10"/>
  <c r="F828" i="10"/>
  <c r="S827" i="10" a="1"/>
  <c r="S827" i="10" s="1"/>
  <c r="G827" i="10"/>
  <c r="F827" i="10"/>
  <c r="S826" i="10" a="1"/>
  <c r="S826" i="10" s="1"/>
  <c r="G826" i="10"/>
  <c r="F826" i="10"/>
  <c r="S825" i="10" a="1"/>
  <c r="S825" i="10" s="1"/>
  <c r="G825" i="10"/>
  <c r="F825" i="10"/>
  <c r="S824" i="10" a="1"/>
  <c r="S824" i="10" s="1"/>
  <c r="G824" i="10"/>
  <c r="F824" i="10"/>
  <c r="S823" i="10" a="1"/>
  <c r="S823" i="10" s="1"/>
  <c r="G823" i="10"/>
  <c r="F823" i="10"/>
  <c r="S822" i="10" a="1"/>
  <c r="S822" i="10" s="1"/>
  <c r="G822" i="10"/>
  <c r="F822" i="10"/>
  <c r="S821" i="10" a="1"/>
  <c r="S821" i="10" s="1"/>
  <c r="G821" i="10"/>
  <c r="F821" i="10"/>
  <c r="S820" i="10" a="1"/>
  <c r="S820" i="10" s="1"/>
  <c r="G820" i="10"/>
  <c r="F820" i="10"/>
  <c r="S819" i="10" a="1"/>
  <c r="S819" i="10" s="1"/>
  <c r="G819" i="10"/>
  <c r="F819" i="10"/>
  <c r="S818" i="10" a="1"/>
  <c r="S818" i="10" s="1"/>
  <c r="G818" i="10"/>
  <c r="F818" i="10"/>
  <c r="S817" i="10" a="1"/>
  <c r="S817" i="10" s="1"/>
  <c r="G817" i="10"/>
  <c r="F817" i="10"/>
  <c r="S816" i="10" a="1"/>
  <c r="S816" i="10" s="1"/>
  <c r="G816" i="10"/>
  <c r="F816" i="10"/>
  <c r="S815" i="10"/>
  <c r="S815" i="10" a="1"/>
  <c r="G815" i="10"/>
  <c r="F815" i="10"/>
  <c r="S814" i="10" a="1"/>
  <c r="S814" i="10" s="1"/>
  <c r="G814" i="10"/>
  <c r="F814" i="10"/>
  <c r="S813" i="10" a="1"/>
  <c r="S813" i="10" s="1"/>
  <c r="G813" i="10"/>
  <c r="F813" i="10"/>
  <c r="S812" i="10" a="1"/>
  <c r="S812" i="10" s="1"/>
  <c r="G812" i="10"/>
  <c r="F812" i="10"/>
  <c r="S811" i="10" a="1"/>
  <c r="S811" i="10" s="1"/>
  <c r="G811" i="10"/>
  <c r="F811" i="10"/>
  <c r="S810" i="10"/>
  <c r="S810" i="10" a="1"/>
  <c r="G810" i="10"/>
  <c r="F810" i="10"/>
  <c r="S809" i="10" a="1"/>
  <c r="S809" i="10" s="1"/>
  <c r="G809" i="10"/>
  <c r="F809" i="10"/>
  <c r="S808" i="10" a="1"/>
  <c r="S808" i="10" s="1"/>
  <c r="G808" i="10"/>
  <c r="F808" i="10"/>
  <c r="S807" i="10" a="1"/>
  <c r="S807" i="10" s="1"/>
  <c r="G807" i="10"/>
  <c r="F807" i="10"/>
  <c r="S806" i="10" a="1"/>
  <c r="S806" i="10" s="1"/>
  <c r="G806" i="10"/>
  <c r="F806" i="10"/>
  <c r="S805" i="10" a="1"/>
  <c r="S805" i="10" s="1"/>
  <c r="G805" i="10"/>
  <c r="F805" i="10"/>
  <c r="S804" i="10" a="1"/>
  <c r="S804" i="10" s="1"/>
  <c r="G804" i="10"/>
  <c r="F804" i="10"/>
  <c r="S803" i="10" a="1"/>
  <c r="S803" i="10" s="1"/>
  <c r="G803" i="10"/>
  <c r="F803" i="10"/>
  <c r="S802" i="10" a="1"/>
  <c r="S802" i="10" s="1"/>
  <c r="G802" i="10"/>
  <c r="F802" i="10"/>
  <c r="S801" i="10" a="1"/>
  <c r="S801" i="10" s="1"/>
  <c r="G801" i="10"/>
  <c r="F801" i="10"/>
  <c r="S800" i="10"/>
  <c r="S800" i="10" a="1"/>
  <c r="G800" i="10"/>
  <c r="F800" i="10"/>
  <c r="S799" i="10" a="1"/>
  <c r="S799" i="10" s="1"/>
  <c r="G799" i="10"/>
  <c r="F799" i="10"/>
  <c r="S798" i="10" a="1"/>
  <c r="S798" i="10" s="1"/>
  <c r="G798" i="10"/>
  <c r="F798" i="10"/>
  <c r="S797" i="10" a="1"/>
  <c r="S797" i="10" s="1"/>
  <c r="G797" i="10"/>
  <c r="F797" i="10"/>
  <c r="S796" i="10" a="1"/>
  <c r="S796" i="10" s="1"/>
  <c r="G796" i="10"/>
  <c r="F796" i="10"/>
  <c r="S795" i="10" a="1"/>
  <c r="S795" i="10" s="1"/>
  <c r="G795" i="10"/>
  <c r="F795" i="10"/>
  <c r="S794" i="10" a="1"/>
  <c r="S794" i="10" s="1"/>
  <c r="G794" i="10"/>
  <c r="F794" i="10"/>
  <c r="S793" i="10" a="1"/>
  <c r="S793" i="10" s="1"/>
  <c r="G793" i="10"/>
  <c r="F793" i="10"/>
  <c r="S792" i="10" a="1"/>
  <c r="S792" i="10" s="1"/>
  <c r="G792" i="10"/>
  <c r="F792" i="10"/>
  <c r="S791" i="10" a="1"/>
  <c r="S791" i="10" s="1"/>
  <c r="G791" i="10"/>
  <c r="F791" i="10"/>
  <c r="S790" i="10"/>
  <c r="S790" i="10" a="1"/>
  <c r="G790" i="10"/>
  <c r="F790" i="10"/>
  <c r="S789" i="10" a="1"/>
  <c r="S789" i="10" s="1"/>
  <c r="G789" i="10"/>
  <c r="F789" i="10"/>
  <c r="S788" i="10" a="1"/>
  <c r="S788" i="10" s="1"/>
  <c r="G788" i="10"/>
  <c r="F788" i="10"/>
  <c r="S787" i="10" a="1"/>
  <c r="S787" i="10" s="1"/>
  <c r="G787" i="10"/>
  <c r="F787" i="10"/>
  <c r="S786" i="10"/>
  <c r="S786" i="10" a="1"/>
  <c r="G786" i="10"/>
  <c r="F786" i="10"/>
  <c r="S785" i="10" a="1"/>
  <c r="S785" i="10" s="1"/>
  <c r="G785" i="10"/>
  <c r="F785" i="10"/>
  <c r="S784" i="10" a="1"/>
  <c r="S784" i="10" s="1"/>
  <c r="G784" i="10"/>
  <c r="F784" i="10"/>
  <c r="S783" i="10"/>
  <c r="S783" i="10" a="1"/>
  <c r="G783" i="10"/>
  <c r="F783" i="10"/>
  <c r="S782" i="10" a="1"/>
  <c r="S782" i="10" s="1"/>
  <c r="G782" i="10"/>
  <c r="F782" i="10"/>
  <c r="S781" i="10" a="1"/>
  <c r="S781" i="10" s="1"/>
  <c r="G781" i="10"/>
  <c r="F781" i="10"/>
  <c r="S780" i="10" a="1"/>
  <c r="S780" i="10" s="1"/>
  <c r="G780" i="10"/>
  <c r="F780" i="10"/>
  <c r="S779" i="10" a="1"/>
  <c r="S779" i="10" s="1"/>
  <c r="G779" i="10"/>
  <c r="F779" i="10"/>
  <c r="S778" i="10" a="1"/>
  <c r="S778" i="10" s="1"/>
  <c r="G778" i="10"/>
  <c r="F778" i="10"/>
  <c r="S777" i="10" a="1"/>
  <c r="S777" i="10" s="1"/>
  <c r="G777" i="10"/>
  <c r="F777" i="10"/>
  <c r="S776" i="10"/>
  <c r="S776" i="10" a="1"/>
  <c r="G776" i="10"/>
  <c r="F776" i="10"/>
  <c r="S775" i="10" a="1"/>
  <c r="S775" i="10" s="1"/>
  <c r="G775" i="10"/>
  <c r="F775" i="10"/>
  <c r="S774" i="10" a="1"/>
  <c r="S774" i="10" s="1"/>
  <c r="G774" i="10"/>
  <c r="F774" i="10"/>
  <c r="S773" i="10" a="1"/>
  <c r="S773" i="10" s="1"/>
  <c r="G773" i="10"/>
  <c r="F773" i="10"/>
  <c r="S772" i="10" a="1"/>
  <c r="S772" i="10" s="1"/>
  <c r="G772" i="10"/>
  <c r="F772" i="10"/>
  <c r="S771" i="10" a="1"/>
  <c r="S771" i="10" s="1"/>
  <c r="G771" i="10"/>
  <c r="F771" i="10"/>
  <c r="S770" i="10" a="1"/>
  <c r="S770" i="10" s="1"/>
  <c r="G770" i="10"/>
  <c r="F770" i="10"/>
  <c r="S769" i="10" a="1"/>
  <c r="S769" i="10" s="1"/>
  <c r="G769" i="10"/>
  <c r="F769" i="10"/>
  <c r="S768" i="10" a="1"/>
  <c r="S768" i="10" s="1"/>
  <c r="G768" i="10"/>
  <c r="F768" i="10"/>
  <c r="S767" i="10" a="1"/>
  <c r="S767" i="10" s="1"/>
  <c r="G767" i="10"/>
  <c r="F767" i="10"/>
  <c r="S766" i="10" a="1"/>
  <c r="S766" i="10" s="1"/>
  <c r="G766" i="10"/>
  <c r="F766" i="10"/>
  <c r="S765" i="10" a="1"/>
  <c r="S765" i="10" s="1"/>
  <c r="G765" i="10"/>
  <c r="F765" i="10"/>
  <c r="S764" i="10" a="1"/>
  <c r="S764" i="10" s="1"/>
  <c r="G764" i="10"/>
  <c r="F764" i="10"/>
  <c r="S763" i="10" a="1"/>
  <c r="S763" i="10" s="1"/>
  <c r="G763" i="10"/>
  <c r="F763" i="10"/>
  <c r="S762" i="10" a="1"/>
  <c r="S762" i="10" s="1"/>
  <c r="G762" i="10"/>
  <c r="F762" i="10"/>
  <c r="S761" i="10" a="1"/>
  <c r="S761" i="10" s="1"/>
  <c r="G761" i="10"/>
  <c r="F761" i="10"/>
  <c r="S760" i="10" a="1"/>
  <c r="S760" i="10" s="1"/>
  <c r="G760" i="10"/>
  <c r="F760" i="10"/>
  <c r="S759" i="10" a="1"/>
  <c r="S759" i="10" s="1"/>
  <c r="G759" i="10"/>
  <c r="F759" i="10"/>
  <c r="S758" i="10"/>
  <c r="S758" i="10" a="1"/>
  <c r="G758" i="10"/>
  <c r="F758" i="10"/>
  <c r="S757" i="10" a="1"/>
  <c r="S757" i="10" s="1"/>
  <c r="G757" i="10"/>
  <c r="F757" i="10"/>
  <c r="S756" i="10" a="1"/>
  <c r="S756" i="10" s="1"/>
  <c r="G756" i="10"/>
  <c r="F756" i="10"/>
  <c r="S755" i="10" a="1"/>
  <c r="S755" i="10" s="1"/>
  <c r="G755" i="10"/>
  <c r="F755" i="10"/>
  <c r="S754" i="10" a="1"/>
  <c r="S754" i="10" s="1"/>
  <c r="G754" i="10"/>
  <c r="F754" i="10"/>
  <c r="S753" i="10" a="1"/>
  <c r="S753" i="10" s="1"/>
  <c r="G753" i="10"/>
  <c r="F753" i="10"/>
  <c r="S752" i="10" a="1"/>
  <c r="S752" i="10" s="1"/>
  <c r="G752" i="10"/>
  <c r="F752" i="10"/>
  <c r="S751" i="10" a="1"/>
  <c r="S751" i="10" s="1"/>
  <c r="G751" i="10"/>
  <c r="F751" i="10"/>
  <c r="S750" i="10"/>
  <c r="S750" i="10" a="1"/>
  <c r="G750" i="10"/>
  <c r="F750" i="10"/>
  <c r="S749" i="10" a="1"/>
  <c r="S749" i="10" s="1"/>
  <c r="G749" i="10"/>
  <c r="F749" i="10"/>
  <c r="S748" i="10" a="1"/>
  <c r="S748" i="10" s="1"/>
  <c r="G748" i="10"/>
  <c r="F748" i="10"/>
  <c r="S747" i="10" a="1"/>
  <c r="S747" i="10" s="1"/>
  <c r="G747" i="10"/>
  <c r="F747" i="10"/>
  <c r="S746" i="10"/>
  <c r="S746" i="10" a="1"/>
  <c r="G746" i="10"/>
  <c r="F746" i="10"/>
  <c r="S745" i="10" a="1"/>
  <c r="S745" i="10" s="1"/>
  <c r="G745" i="10"/>
  <c r="F745" i="10"/>
  <c r="S744" i="10" a="1"/>
  <c r="S744" i="10" s="1"/>
  <c r="G744" i="10"/>
  <c r="F744" i="10"/>
  <c r="S743" i="10" a="1"/>
  <c r="S743" i="10" s="1"/>
  <c r="G743" i="10"/>
  <c r="F743" i="10"/>
  <c r="S742" i="10" a="1"/>
  <c r="S742" i="10" s="1"/>
  <c r="G742" i="10"/>
  <c r="F742" i="10"/>
  <c r="S741" i="10" a="1"/>
  <c r="S741" i="10" s="1"/>
  <c r="G741" i="10"/>
  <c r="F741" i="10"/>
  <c r="S740" i="10" a="1"/>
  <c r="S740" i="10" s="1"/>
  <c r="G740" i="10"/>
  <c r="F740" i="10"/>
  <c r="S739" i="10" a="1"/>
  <c r="S739" i="10" s="1"/>
  <c r="G739" i="10"/>
  <c r="F739" i="10"/>
  <c r="S738" i="10" a="1"/>
  <c r="S738" i="10" s="1"/>
  <c r="G738" i="10"/>
  <c r="F738" i="10"/>
  <c r="S737" i="10" a="1"/>
  <c r="S737" i="10" s="1"/>
  <c r="G737" i="10"/>
  <c r="F737" i="10"/>
  <c r="S736" i="10" a="1"/>
  <c r="S736" i="10" s="1"/>
  <c r="G736" i="10"/>
  <c r="F736" i="10"/>
  <c r="S735" i="10" a="1"/>
  <c r="S735" i="10" s="1"/>
  <c r="G735" i="10"/>
  <c r="F735" i="10"/>
  <c r="S734" i="10" a="1"/>
  <c r="S734" i="10" s="1"/>
  <c r="G734" i="10"/>
  <c r="F734" i="10"/>
  <c r="S733" i="10" a="1"/>
  <c r="S733" i="10" s="1"/>
  <c r="G733" i="10"/>
  <c r="F733" i="10"/>
  <c r="S732" i="10" a="1"/>
  <c r="S732" i="10" s="1"/>
  <c r="G732" i="10"/>
  <c r="F732" i="10"/>
  <c r="S731" i="10" a="1"/>
  <c r="S731" i="10" s="1"/>
  <c r="G731" i="10"/>
  <c r="F731" i="10"/>
  <c r="S730" i="10" a="1"/>
  <c r="S730" i="10" s="1"/>
  <c r="G730" i="10"/>
  <c r="F730" i="10"/>
  <c r="S729" i="10" a="1"/>
  <c r="S729" i="10" s="1"/>
  <c r="G729" i="10"/>
  <c r="F729" i="10"/>
  <c r="S728" i="10" a="1"/>
  <c r="S728" i="10" s="1"/>
  <c r="G728" i="10"/>
  <c r="F728" i="10"/>
  <c r="S727" i="10" a="1"/>
  <c r="S727" i="10" s="1"/>
  <c r="G727" i="10"/>
  <c r="F727" i="10"/>
  <c r="S726" i="10" a="1"/>
  <c r="S726" i="10" s="1"/>
  <c r="G726" i="10"/>
  <c r="F726" i="10"/>
  <c r="S725" i="10" a="1"/>
  <c r="S725" i="10" s="1"/>
  <c r="G725" i="10"/>
  <c r="F725" i="10"/>
  <c r="S724" i="10" a="1"/>
  <c r="S724" i="10" s="1"/>
  <c r="G724" i="10"/>
  <c r="F724" i="10"/>
  <c r="S723" i="10" a="1"/>
  <c r="S723" i="10" s="1"/>
  <c r="G723" i="10"/>
  <c r="F723" i="10"/>
  <c r="S722" i="10" a="1"/>
  <c r="S722" i="10" s="1"/>
  <c r="G722" i="10"/>
  <c r="F722" i="10"/>
  <c r="S721" i="10" a="1"/>
  <c r="S721" i="10" s="1"/>
  <c r="G721" i="10"/>
  <c r="F721" i="10"/>
  <c r="S720" i="10" a="1"/>
  <c r="S720" i="10" s="1"/>
  <c r="G720" i="10"/>
  <c r="F720" i="10"/>
  <c r="S719" i="10"/>
  <c r="S719" i="10" a="1"/>
  <c r="G719" i="10"/>
  <c r="F719" i="10"/>
  <c r="S718" i="10" a="1"/>
  <c r="S718" i="10" s="1"/>
  <c r="G718" i="10"/>
  <c r="F718" i="10"/>
  <c r="S717" i="10" a="1"/>
  <c r="S717" i="10" s="1"/>
  <c r="G717" i="10"/>
  <c r="F717" i="10"/>
  <c r="S716" i="10" a="1"/>
  <c r="S716" i="10" s="1"/>
  <c r="G716" i="10"/>
  <c r="F716" i="10"/>
  <c r="S715" i="10" a="1"/>
  <c r="S715" i="10" s="1"/>
  <c r="G715" i="10"/>
  <c r="F715" i="10"/>
  <c r="S714" i="10" a="1"/>
  <c r="S714" i="10" s="1"/>
  <c r="G714" i="10"/>
  <c r="F714" i="10"/>
  <c r="S713" i="10" a="1"/>
  <c r="S713" i="10" s="1"/>
  <c r="G713" i="10"/>
  <c r="F713" i="10"/>
  <c r="S712" i="10"/>
  <c r="S712" i="10" a="1"/>
  <c r="G712" i="10"/>
  <c r="F712" i="10"/>
  <c r="S711" i="10" a="1"/>
  <c r="S711" i="10" s="1"/>
  <c r="G711" i="10"/>
  <c r="F711" i="10"/>
  <c r="S710" i="10" a="1"/>
  <c r="S710" i="10" s="1"/>
  <c r="G710" i="10"/>
  <c r="F710" i="10"/>
  <c r="S709" i="10" a="1"/>
  <c r="S709" i="10" s="1"/>
  <c r="G709" i="10"/>
  <c r="F709" i="10"/>
  <c r="S708" i="10"/>
  <c r="S708" i="10" a="1"/>
  <c r="G708" i="10"/>
  <c r="F708" i="10"/>
  <c r="S707" i="10" a="1"/>
  <c r="S707" i="10" s="1"/>
  <c r="G707" i="10"/>
  <c r="F707" i="10"/>
  <c r="S706" i="10" a="1"/>
  <c r="S706" i="10" s="1"/>
  <c r="G706" i="10"/>
  <c r="F706" i="10"/>
  <c r="S705" i="10" a="1"/>
  <c r="S705" i="10" s="1"/>
  <c r="G705" i="10"/>
  <c r="F705" i="10"/>
  <c r="S704" i="10" a="1"/>
  <c r="S704" i="10" s="1"/>
  <c r="G704" i="10"/>
  <c r="F704" i="10"/>
  <c r="S703" i="10"/>
  <c r="S703" i="10" a="1"/>
  <c r="G703" i="10"/>
  <c r="F703" i="10"/>
  <c r="S702" i="10" a="1"/>
  <c r="S702" i="10" s="1"/>
  <c r="G702" i="10"/>
  <c r="F702" i="10"/>
  <c r="S701" i="10" a="1"/>
  <c r="S701" i="10" s="1"/>
  <c r="G701" i="10"/>
  <c r="F701" i="10"/>
  <c r="S700" i="10"/>
  <c r="S700" i="10" a="1"/>
  <c r="G700" i="10"/>
  <c r="F700" i="10"/>
  <c r="S699" i="10" a="1"/>
  <c r="S699" i="10" s="1"/>
  <c r="G699" i="10"/>
  <c r="F699" i="10"/>
  <c r="S698" i="10" a="1"/>
  <c r="S698" i="10" s="1"/>
  <c r="G698" i="10"/>
  <c r="F698" i="10"/>
  <c r="S697" i="10" a="1"/>
  <c r="S697" i="10" s="1"/>
  <c r="G697" i="10"/>
  <c r="F697" i="10"/>
  <c r="S696" i="10" a="1"/>
  <c r="S696" i="10" s="1"/>
  <c r="G696" i="10"/>
  <c r="F696" i="10"/>
  <c r="S695" i="10" a="1"/>
  <c r="S695" i="10" s="1"/>
  <c r="G695" i="10"/>
  <c r="F695" i="10"/>
  <c r="S694" i="10" a="1"/>
  <c r="S694" i="10" s="1"/>
  <c r="G694" i="10"/>
  <c r="F694" i="10"/>
  <c r="S693" i="10" a="1"/>
  <c r="S693" i="10" s="1"/>
  <c r="G693" i="10"/>
  <c r="F693" i="10"/>
  <c r="S692" i="10" a="1"/>
  <c r="S692" i="10" s="1"/>
  <c r="G692" i="10"/>
  <c r="F692" i="10"/>
  <c r="S691" i="10" a="1"/>
  <c r="S691" i="10" s="1"/>
  <c r="G691" i="10"/>
  <c r="F691" i="10"/>
  <c r="S690" i="10"/>
  <c r="S690" i="10" a="1"/>
  <c r="G690" i="10"/>
  <c r="F690" i="10"/>
  <c r="S689" i="10" a="1"/>
  <c r="S689" i="10" s="1"/>
  <c r="G689" i="10"/>
  <c r="F689" i="10"/>
  <c r="S688" i="10" a="1"/>
  <c r="S688" i="10" s="1"/>
  <c r="G688" i="10"/>
  <c r="F688" i="10"/>
  <c r="S687" i="10"/>
  <c r="S687" i="10" a="1"/>
  <c r="G687" i="10"/>
  <c r="F687" i="10"/>
  <c r="S686" i="10" a="1"/>
  <c r="S686" i="10" s="1"/>
  <c r="G686" i="10"/>
  <c r="F686" i="10"/>
  <c r="S685" i="10" a="1"/>
  <c r="S685" i="10" s="1"/>
  <c r="G685" i="10"/>
  <c r="F685" i="10"/>
  <c r="S684" i="10" a="1"/>
  <c r="S684" i="10" s="1"/>
  <c r="G684" i="10"/>
  <c r="F684" i="10"/>
  <c r="S683" i="10" a="1"/>
  <c r="S683" i="10" s="1"/>
  <c r="G683" i="10"/>
  <c r="F683" i="10"/>
  <c r="S682" i="10" a="1"/>
  <c r="S682" i="10" s="1"/>
  <c r="G682" i="10"/>
  <c r="F682" i="10"/>
  <c r="S681" i="10" a="1"/>
  <c r="S681" i="10" s="1"/>
  <c r="G681" i="10"/>
  <c r="F681" i="10"/>
  <c r="S680" i="10"/>
  <c r="S680" i="10" a="1"/>
  <c r="G680" i="10"/>
  <c r="F680" i="10"/>
  <c r="S679" i="10" a="1"/>
  <c r="S679" i="10" s="1"/>
  <c r="G679" i="10"/>
  <c r="F679" i="10"/>
  <c r="S678" i="10"/>
  <c r="S678" i="10" a="1"/>
  <c r="G678" i="10"/>
  <c r="F678" i="10"/>
  <c r="S677" i="10" a="1"/>
  <c r="S677" i="10" s="1"/>
  <c r="G677" i="10"/>
  <c r="F677" i="10"/>
  <c r="S676" i="10" a="1"/>
  <c r="S676" i="10" s="1"/>
  <c r="G676" i="10"/>
  <c r="F676" i="10"/>
  <c r="S675" i="10" a="1"/>
  <c r="S675" i="10" s="1"/>
  <c r="G675" i="10"/>
  <c r="F675" i="10"/>
  <c r="S674" i="10" a="1"/>
  <c r="S674" i="10" s="1"/>
  <c r="G674" i="10"/>
  <c r="F674" i="10"/>
  <c r="S673" i="10" a="1"/>
  <c r="S673" i="10" s="1"/>
  <c r="G673" i="10"/>
  <c r="F673" i="10"/>
  <c r="S672" i="10" a="1"/>
  <c r="S672" i="10" s="1"/>
  <c r="G672" i="10"/>
  <c r="F672" i="10"/>
  <c r="S671" i="10" a="1"/>
  <c r="S671" i="10" s="1"/>
  <c r="G671" i="10"/>
  <c r="F671" i="10"/>
  <c r="S670" i="10" a="1"/>
  <c r="S670" i="10" s="1"/>
  <c r="G670" i="10"/>
  <c r="F670" i="10"/>
  <c r="S669" i="10" a="1"/>
  <c r="S669" i="10" s="1"/>
  <c r="G669" i="10"/>
  <c r="F669" i="10"/>
  <c r="S668" i="10" a="1"/>
  <c r="S668" i="10" s="1"/>
  <c r="G668" i="10"/>
  <c r="F668" i="10"/>
  <c r="S667" i="10" a="1"/>
  <c r="S667" i="10" s="1"/>
  <c r="G667" i="10"/>
  <c r="F667" i="10"/>
  <c r="S666" i="10" a="1"/>
  <c r="S666" i="10" s="1"/>
  <c r="G666" i="10"/>
  <c r="F666" i="10"/>
  <c r="S665" i="10" a="1"/>
  <c r="S665" i="10" s="1"/>
  <c r="G665" i="10"/>
  <c r="F665" i="10"/>
  <c r="S664" i="10" a="1"/>
  <c r="S664" i="10" s="1"/>
  <c r="G664" i="10"/>
  <c r="F664" i="10"/>
  <c r="S663" i="10" a="1"/>
  <c r="S663" i="10" s="1"/>
  <c r="G663" i="10"/>
  <c r="F663" i="10"/>
  <c r="S662" i="10" a="1"/>
  <c r="S662" i="10" s="1"/>
  <c r="G662" i="10"/>
  <c r="F662" i="10"/>
  <c r="S661" i="10" a="1"/>
  <c r="S661" i="10" s="1"/>
  <c r="G661" i="10"/>
  <c r="F661" i="10"/>
  <c r="S660" i="10" a="1"/>
  <c r="S660" i="10" s="1"/>
  <c r="G660" i="10"/>
  <c r="F660" i="10"/>
  <c r="S659" i="10" a="1"/>
  <c r="S659" i="10" s="1"/>
  <c r="G659" i="10"/>
  <c r="F659" i="10"/>
  <c r="S658" i="10" a="1"/>
  <c r="S658" i="10" s="1"/>
  <c r="G658" i="10"/>
  <c r="F658" i="10"/>
  <c r="S657" i="10" a="1"/>
  <c r="S657" i="10" s="1"/>
  <c r="G657" i="10"/>
  <c r="F657" i="10"/>
  <c r="S656" i="10" a="1"/>
  <c r="S656" i="10" s="1"/>
  <c r="G656" i="10"/>
  <c r="F656" i="10"/>
  <c r="S655" i="10"/>
  <c r="S655" i="10" a="1"/>
  <c r="G655" i="10"/>
  <c r="F655" i="10"/>
  <c r="S654" i="10" a="1"/>
  <c r="S654" i="10" s="1"/>
  <c r="G654" i="10"/>
  <c r="F654" i="10"/>
  <c r="S653" i="10" a="1"/>
  <c r="S653" i="10" s="1"/>
  <c r="G653" i="10"/>
  <c r="F653" i="10"/>
  <c r="S652" i="10" a="1"/>
  <c r="S652" i="10" s="1"/>
  <c r="G652" i="10"/>
  <c r="F652" i="10"/>
  <c r="S651" i="10" a="1"/>
  <c r="S651" i="10" s="1"/>
  <c r="G651" i="10"/>
  <c r="F651" i="10"/>
  <c r="S650" i="10"/>
  <c r="S650" i="10" a="1"/>
  <c r="G650" i="10"/>
  <c r="F650" i="10"/>
  <c r="S649" i="10" a="1"/>
  <c r="S649" i="10" s="1"/>
  <c r="G649" i="10"/>
  <c r="F649" i="10"/>
  <c r="S648" i="10" a="1"/>
  <c r="S648" i="10" s="1"/>
  <c r="G648" i="10"/>
  <c r="F648" i="10"/>
  <c r="S647" i="10" a="1"/>
  <c r="S647" i="10" s="1"/>
  <c r="G647" i="10"/>
  <c r="F647" i="10"/>
  <c r="S646" i="10" a="1"/>
  <c r="S646" i="10" s="1"/>
  <c r="G646" i="10"/>
  <c r="F646" i="10"/>
  <c r="S645" i="10" a="1"/>
  <c r="S645" i="10" s="1"/>
  <c r="G645" i="10"/>
  <c r="F645" i="10"/>
  <c r="S644" i="10" a="1"/>
  <c r="S644" i="10" s="1"/>
  <c r="G644" i="10"/>
  <c r="F644" i="10"/>
  <c r="S643" i="10" a="1"/>
  <c r="S643" i="10" s="1"/>
  <c r="G643" i="10"/>
  <c r="F643" i="10"/>
  <c r="S642" i="10" a="1"/>
  <c r="S642" i="10" s="1"/>
  <c r="G642" i="10"/>
  <c r="F642" i="10"/>
  <c r="S641" i="10" a="1"/>
  <c r="S641" i="10" s="1"/>
  <c r="G641" i="10"/>
  <c r="F641" i="10"/>
  <c r="S640" i="10"/>
  <c r="S640" i="10" a="1"/>
  <c r="G640" i="10"/>
  <c r="F640" i="10"/>
  <c r="S639" i="10" a="1"/>
  <c r="S639" i="10" s="1"/>
  <c r="G639" i="10"/>
  <c r="F639" i="10"/>
  <c r="S638" i="10" a="1"/>
  <c r="S638" i="10" s="1"/>
  <c r="G638" i="10"/>
  <c r="F638" i="10"/>
  <c r="S637" i="10" a="1"/>
  <c r="S637" i="10" s="1"/>
  <c r="G637" i="10"/>
  <c r="F637" i="10"/>
  <c r="S636" i="10" a="1"/>
  <c r="S636" i="10" s="1"/>
  <c r="G636" i="10"/>
  <c r="F636" i="10"/>
  <c r="S635" i="10" a="1"/>
  <c r="S635" i="10" s="1"/>
  <c r="G635" i="10"/>
  <c r="F635" i="10"/>
  <c r="S634" i="10" a="1"/>
  <c r="S634" i="10" s="1"/>
  <c r="G634" i="10"/>
  <c r="F634" i="10"/>
  <c r="S633" i="10" a="1"/>
  <c r="S633" i="10" s="1"/>
  <c r="G633" i="10"/>
  <c r="F633" i="10"/>
  <c r="S632" i="10" a="1"/>
  <c r="S632" i="10" s="1"/>
  <c r="G632" i="10"/>
  <c r="F632" i="10"/>
  <c r="S631" i="10" a="1"/>
  <c r="S631" i="10" s="1"/>
  <c r="G631" i="10"/>
  <c r="F631" i="10"/>
  <c r="S630" i="10"/>
  <c r="S630" i="10" a="1"/>
  <c r="G630" i="10"/>
  <c r="F630" i="10"/>
  <c r="S629" i="10" a="1"/>
  <c r="S629" i="10" s="1"/>
  <c r="G629" i="10"/>
  <c r="F629" i="10"/>
  <c r="S628" i="10" a="1"/>
  <c r="S628" i="10" s="1"/>
  <c r="G628" i="10"/>
  <c r="F628" i="10"/>
  <c r="S627" i="10" a="1"/>
  <c r="S627" i="10" s="1"/>
  <c r="G627" i="10"/>
  <c r="F627" i="10"/>
  <c r="S626" i="10" a="1"/>
  <c r="S626" i="10" s="1"/>
  <c r="G626" i="10"/>
  <c r="F626" i="10"/>
  <c r="S625" i="10" a="1"/>
  <c r="S625" i="10" s="1"/>
  <c r="G625" i="10"/>
  <c r="F625" i="10"/>
  <c r="S624" i="10" a="1"/>
  <c r="S624" i="10" s="1"/>
  <c r="G624" i="10"/>
  <c r="F624" i="10"/>
  <c r="S623" i="10"/>
  <c r="S623" i="10" a="1"/>
  <c r="G623" i="10"/>
  <c r="F623" i="10"/>
  <c r="S622" i="10" a="1"/>
  <c r="S622" i="10" s="1"/>
  <c r="G622" i="10"/>
  <c r="F622" i="10"/>
  <c r="S621" i="10" a="1"/>
  <c r="S621" i="10" s="1"/>
  <c r="G621" i="10"/>
  <c r="F621" i="10"/>
  <c r="S620" i="10" a="1"/>
  <c r="S620" i="10" s="1"/>
  <c r="G620" i="10"/>
  <c r="F620" i="10"/>
  <c r="S619" i="10" a="1"/>
  <c r="S619" i="10" s="1"/>
  <c r="G619" i="10"/>
  <c r="F619" i="10"/>
  <c r="S618" i="10" a="1"/>
  <c r="S618" i="10" s="1"/>
  <c r="G618" i="10"/>
  <c r="F618" i="10"/>
  <c r="S617" i="10" a="1"/>
  <c r="S617" i="10" s="1"/>
  <c r="G617" i="10"/>
  <c r="F617" i="10"/>
  <c r="S616" i="10" a="1"/>
  <c r="S616" i="10" s="1"/>
  <c r="G616" i="10"/>
  <c r="F616" i="10"/>
  <c r="S615" i="10"/>
  <c r="S615" i="10" a="1"/>
  <c r="G615" i="10"/>
  <c r="F615" i="10"/>
  <c r="S614" i="10" a="1"/>
  <c r="S614" i="10" s="1"/>
  <c r="G614" i="10"/>
  <c r="F614" i="10"/>
  <c r="S613" i="10" a="1"/>
  <c r="S613" i="10" s="1"/>
  <c r="G613" i="10"/>
  <c r="F613" i="10"/>
  <c r="S612" i="10" a="1"/>
  <c r="S612" i="10" s="1"/>
  <c r="G612" i="10"/>
  <c r="F612" i="10"/>
  <c r="S611" i="10" a="1"/>
  <c r="S611" i="10" s="1"/>
  <c r="G611" i="10"/>
  <c r="F611" i="10"/>
  <c r="S610" i="10" a="1"/>
  <c r="S610" i="10" s="1"/>
  <c r="G610" i="10"/>
  <c r="F610" i="10"/>
  <c r="S609" i="10" a="1"/>
  <c r="S609" i="10" s="1"/>
  <c r="G609" i="10"/>
  <c r="F609" i="10"/>
  <c r="S608" i="10" a="1"/>
  <c r="S608" i="10" s="1"/>
  <c r="G608" i="10"/>
  <c r="F608" i="10"/>
  <c r="S607" i="10"/>
  <c r="S607" i="10" a="1"/>
  <c r="G607" i="10"/>
  <c r="F607" i="10"/>
  <c r="S606" i="10" a="1"/>
  <c r="S606" i="10" s="1"/>
  <c r="G606" i="10"/>
  <c r="F606" i="10"/>
  <c r="S605" i="10" a="1"/>
  <c r="S605" i="10" s="1"/>
  <c r="G605" i="10"/>
  <c r="F605" i="10"/>
  <c r="S604" i="10"/>
  <c r="S604" i="10" a="1"/>
  <c r="G604" i="10"/>
  <c r="F604" i="10"/>
  <c r="S603" i="10" a="1"/>
  <c r="S603" i="10" s="1"/>
  <c r="G603" i="10"/>
  <c r="F603" i="10"/>
  <c r="S602" i="10" a="1"/>
  <c r="S602" i="10" s="1"/>
  <c r="G602" i="10"/>
  <c r="F602" i="10"/>
  <c r="S601" i="10" a="1"/>
  <c r="S601" i="10" s="1"/>
  <c r="G601" i="10"/>
  <c r="F601" i="10"/>
  <c r="S600" i="10" a="1"/>
  <c r="S600" i="10" s="1"/>
  <c r="G600" i="10"/>
  <c r="F600" i="10"/>
  <c r="S599" i="10" a="1"/>
  <c r="S599" i="10" s="1"/>
  <c r="G599" i="10"/>
  <c r="F599" i="10"/>
  <c r="S598" i="10"/>
  <c r="S598" i="10" a="1"/>
  <c r="G598" i="10"/>
  <c r="F598" i="10"/>
  <c r="S597" i="10" a="1"/>
  <c r="S597" i="10" s="1"/>
  <c r="G597" i="10"/>
  <c r="F597" i="10"/>
  <c r="S596" i="10" a="1"/>
  <c r="S596" i="10" s="1"/>
  <c r="G596" i="10"/>
  <c r="F596" i="10"/>
  <c r="S595" i="10" a="1"/>
  <c r="S595" i="10" s="1"/>
  <c r="G595" i="10"/>
  <c r="F595" i="10"/>
  <c r="S594" i="10" a="1"/>
  <c r="S594" i="10" s="1"/>
  <c r="G594" i="10"/>
  <c r="F594" i="10"/>
  <c r="S593" i="10" a="1"/>
  <c r="S593" i="10" s="1"/>
  <c r="G593" i="10"/>
  <c r="F593" i="10"/>
  <c r="S592" i="10" a="1"/>
  <c r="S592" i="10" s="1"/>
  <c r="G592" i="10"/>
  <c r="F592" i="10"/>
  <c r="S591" i="10" a="1"/>
  <c r="S591" i="10" s="1"/>
  <c r="G591" i="10"/>
  <c r="F591" i="10"/>
  <c r="S590" i="10"/>
  <c r="S590" i="10" a="1"/>
  <c r="G590" i="10"/>
  <c r="F590" i="10"/>
  <c r="S589" i="10" a="1"/>
  <c r="S589" i="10" s="1"/>
  <c r="G589" i="10"/>
  <c r="F589" i="10"/>
  <c r="S588" i="10" a="1"/>
  <c r="S588" i="10" s="1"/>
  <c r="G588" i="10"/>
  <c r="F588" i="10"/>
  <c r="S587" i="10" a="1"/>
  <c r="S587" i="10" s="1"/>
  <c r="G587" i="10"/>
  <c r="F587" i="10"/>
  <c r="S586" i="10" a="1"/>
  <c r="S586" i="10" s="1"/>
  <c r="G586" i="10"/>
  <c r="F586" i="10"/>
  <c r="S585" i="10"/>
  <c r="S585" i="10" a="1"/>
  <c r="G585" i="10"/>
  <c r="F585" i="10"/>
  <c r="S584" i="10" a="1"/>
  <c r="S584" i="10" s="1"/>
  <c r="G584" i="10"/>
  <c r="F584" i="10"/>
  <c r="S583" i="10"/>
  <c r="S583" i="10" a="1"/>
  <c r="G583" i="10"/>
  <c r="F583" i="10"/>
  <c r="S582" i="10" a="1"/>
  <c r="S582" i="10" s="1"/>
  <c r="G582" i="10"/>
  <c r="F582" i="10"/>
  <c r="S581" i="10" a="1"/>
  <c r="S581" i="10" s="1"/>
  <c r="G581" i="10"/>
  <c r="F581" i="10"/>
  <c r="S580" i="10" a="1"/>
  <c r="S580" i="10" s="1"/>
  <c r="G580" i="10"/>
  <c r="F580" i="10"/>
  <c r="S579" i="10"/>
  <c r="S579" i="10" a="1"/>
  <c r="G579" i="10"/>
  <c r="F579" i="10"/>
  <c r="S578" i="10" a="1"/>
  <c r="S578" i="10" s="1"/>
  <c r="G578" i="10"/>
  <c r="F578" i="10"/>
  <c r="S577" i="10" a="1"/>
  <c r="S577" i="10" s="1"/>
  <c r="G577" i="10"/>
  <c r="F577" i="10"/>
  <c r="S576" i="10" a="1"/>
  <c r="S576" i="10" s="1"/>
  <c r="G576" i="10"/>
  <c r="F576" i="10"/>
  <c r="S575" i="10" a="1"/>
  <c r="S575" i="10" s="1"/>
  <c r="G575" i="10"/>
  <c r="F575" i="10"/>
  <c r="S574" i="10"/>
  <c r="S574" i="10" a="1"/>
  <c r="G574" i="10"/>
  <c r="F574" i="10"/>
  <c r="S573" i="10" a="1"/>
  <c r="S573" i="10" s="1"/>
  <c r="G573" i="10"/>
  <c r="F573" i="10"/>
  <c r="S572" i="10" a="1"/>
  <c r="S572" i="10" s="1"/>
  <c r="G572" i="10"/>
  <c r="F572" i="10"/>
  <c r="S571" i="10" a="1"/>
  <c r="S571" i="10" s="1"/>
  <c r="G571" i="10"/>
  <c r="F571" i="10"/>
  <c r="S570" i="10" a="1"/>
  <c r="S570" i="10" s="1"/>
  <c r="G570" i="10"/>
  <c r="F570" i="10"/>
  <c r="S569" i="10" a="1"/>
  <c r="S569" i="10" s="1"/>
  <c r="G569" i="10"/>
  <c r="F569" i="10"/>
  <c r="S568" i="10" a="1"/>
  <c r="S568" i="10" s="1"/>
  <c r="G568" i="10"/>
  <c r="F568" i="10"/>
  <c r="S567" i="10" a="1"/>
  <c r="S567" i="10" s="1"/>
  <c r="G567" i="10"/>
  <c r="F567" i="10"/>
  <c r="S566" i="10" a="1"/>
  <c r="S566" i="10" s="1"/>
  <c r="G566" i="10"/>
  <c r="F566" i="10"/>
  <c r="S565" i="10"/>
  <c r="S565" i="10" a="1"/>
  <c r="G565" i="10"/>
  <c r="F565" i="10"/>
  <c r="S564" i="10" a="1"/>
  <c r="S564" i="10" s="1"/>
  <c r="G564" i="10"/>
  <c r="F564" i="10"/>
  <c r="S563" i="10" a="1"/>
  <c r="S563" i="10" s="1"/>
  <c r="G563" i="10"/>
  <c r="F563" i="10"/>
  <c r="S562" i="10" a="1"/>
  <c r="S562" i="10" s="1"/>
  <c r="G562" i="10"/>
  <c r="F562" i="10"/>
  <c r="S561" i="10" a="1"/>
  <c r="S561" i="10" s="1"/>
  <c r="G561" i="10"/>
  <c r="F561" i="10"/>
  <c r="S560" i="10" a="1"/>
  <c r="S560" i="10" s="1"/>
  <c r="G560" i="10"/>
  <c r="F560" i="10"/>
  <c r="S559" i="10" a="1"/>
  <c r="S559" i="10" s="1"/>
  <c r="G559" i="10"/>
  <c r="F559" i="10"/>
  <c r="S558" i="10"/>
  <c r="S558" i="10" a="1"/>
  <c r="G558" i="10"/>
  <c r="F558" i="10"/>
  <c r="S557" i="10" a="1"/>
  <c r="S557" i="10" s="1"/>
  <c r="G557" i="10"/>
  <c r="F557" i="10"/>
  <c r="S556" i="10" a="1"/>
  <c r="S556" i="10" s="1"/>
  <c r="G556" i="10"/>
  <c r="F556" i="10"/>
  <c r="S555" i="10"/>
  <c r="S555" i="10" a="1"/>
  <c r="G555" i="10"/>
  <c r="F555" i="10"/>
  <c r="S554" i="10" a="1"/>
  <c r="S554" i="10" s="1"/>
  <c r="G554" i="10"/>
  <c r="F554" i="10"/>
  <c r="S553" i="10" a="1"/>
  <c r="S553" i="10" s="1"/>
  <c r="G553" i="10"/>
  <c r="F553" i="10"/>
  <c r="S552" i="10" a="1"/>
  <c r="S552" i="10" s="1"/>
  <c r="G552" i="10"/>
  <c r="F552" i="10"/>
  <c r="S551" i="10"/>
  <c r="S551" i="10" a="1"/>
  <c r="G551" i="10"/>
  <c r="F551" i="10"/>
  <c r="S550" i="10" a="1"/>
  <c r="S550" i="10" s="1"/>
  <c r="G550" i="10"/>
  <c r="F550" i="10"/>
  <c r="S549" i="10" a="1"/>
  <c r="S549" i="10" s="1"/>
  <c r="G549" i="10"/>
  <c r="F549" i="10"/>
  <c r="S548" i="10" a="1"/>
  <c r="S548" i="10" s="1"/>
  <c r="G548" i="10"/>
  <c r="F548" i="10"/>
  <c r="S547" i="10"/>
  <c r="S547" i="10" a="1"/>
  <c r="G547" i="10"/>
  <c r="F547" i="10"/>
  <c r="S546" i="10" a="1"/>
  <c r="S546" i="10" s="1"/>
  <c r="G546" i="10"/>
  <c r="F546" i="10"/>
  <c r="S545" i="10" a="1"/>
  <c r="S545" i="10" s="1"/>
  <c r="G545" i="10"/>
  <c r="F545" i="10"/>
  <c r="S544" i="10" a="1"/>
  <c r="S544" i="10" s="1"/>
  <c r="G544" i="10"/>
  <c r="F544" i="10"/>
  <c r="S543" i="10"/>
  <c r="S543" i="10" a="1"/>
  <c r="G543" i="10"/>
  <c r="F543" i="10"/>
  <c r="S542" i="10" a="1"/>
  <c r="S542" i="10" s="1"/>
  <c r="G542" i="10"/>
  <c r="F542" i="10"/>
  <c r="S541" i="10"/>
  <c r="S541" i="10" a="1"/>
  <c r="G541" i="10"/>
  <c r="F541" i="10"/>
  <c r="S540" i="10" a="1"/>
  <c r="S540" i="10" s="1"/>
  <c r="G540" i="10"/>
  <c r="F540" i="10"/>
  <c r="S539" i="10" a="1"/>
  <c r="S539" i="10" s="1"/>
  <c r="G539" i="10"/>
  <c r="F539" i="10"/>
  <c r="S538" i="10" a="1"/>
  <c r="S538" i="10" s="1"/>
  <c r="G538" i="10"/>
  <c r="F538" i="10"/>
  <c r="S537" i="10" a="1"/>
  <c r="S537" i="10" s="1"/>
  <c r="G537" i="10"/>
  <c r="F537" i="10"/>
  <c r="S536" i="10" a="1"/>
  <c r="S536" i="10" s="1"/>
  <c r="G536" i="10"/>
  <c r="F536" i="10"/>
  <c r="S535" i="10" a="1"/>
  <c r="S535" i="10" s="1"/>
  <c r="G535" i="10"/>
  <c r="F535" i="10"/>
  <c r="S534" i="10" a="1"/>
  <c r="S534" i="10" s="1"/>
  <c r="G534" i="10"/>
  <c r="F534" i="10"/>
  <c r="S533" i="10"/>
  <c r="S533" i="10" a="1"/>
  <c r="G533" i="10"/>
  <c r="F533" i="10"/>
  <c r="S532" i="10" a="1"/>
  <c r="S532" i="10" s="1"/>
  <c r="G532" i="10"/>
  <c r="F532" i="10"/>
  <c r="S531" i="10" a="1"/>
  <c r="S531" i="10" s="1"/>
  <c r="G531" i="10"/>
  <c r="F531" i="10"/>
  <c r="S530" i="10" a="1"/>
  <c r="S530" i="10" s="1"/>
  <c r="G530" i="10"/>
  <c r="F530" i="10"/>
  <c r="S529" i="10" a="1"/>
  <c r="S529" i="10" s="1"/>
  <c r="G529" i="10"/>
  <c r="F529" i="10"/>
  <c r="S528" i="10" a="1"/>
  <c r="S528" i="10" s="1"/>
  <c r="G528" i="10"/>
  <c r="F528" i="10"/>
  <c r="S527" i="10" a="1"/>
  <c r="S527" i="10" s="1"/>
  <c r="G527" i="10"/>
  <c r="F527" i="10"/>
  <c r="S526" i="10"/>
  <c r="S526" i="10" a="1"/>
  <c r="G526" i="10"/>
  <c r="F526" i="10"/>
  <c r="S525" i="10" a="1"/>
  <c r="S525" i="10" s="1"/>
  <c r="G525" i="10"/>
  <c r="F525" i="10"/>
  <c r="S524" i="10" a="1"/>
  <c r="S524" i="10" s="1"/>
  <c r="G524" i="10"/>
  <c r="F524" i="10"/>
  <c r="S523" i="10" a="1"/>
  <c r="S523" i="10" s="1"/>
  <c r="G523" i="10"/>
  <c r="F523" i="10"/>
  <c r="S522" i="10" a="1"/>
  <c r="S522" i="10" s="1"/>
  <c r="G522" i="10"/>
  <c r="F522" i="10"/>
  <c r="S521" i="10" a="1"/>
  <c r="S521" i="10" s="1"/>
  <c r="G521" i="10"/>
  <c r="F521" i="10"/>
  <c r="S520" i="10" a="1"/>
  <c r="S520" i="10" s="1"/>
  <c r="G520" i="10"/>
  <c r="F520" i="10"/>
  <c r="S519" i="10"/>
  <c r="S519" i="10" a="1"/>
  <c r="G519" i="10"/>
  <c r="F519" i="10"/>
  <c r="S518" i="10" a="1"/>
  <c r="S518" i="10" s="1"/>
  <c r="G518" i="10"/>
  <c r="F518" i="10"/>
  <c r="S517" i="10" a="1"/>
  <c r="S517" i="10" s="1"/>
  <c r="G517" i="10"/>
  <c r="F517" i="10"/>
  <c r="S516" i="10" a="1"/>
  <c r="S516" i="10" s="1"/>
  <c r="G516" i="10"/>
  <c r="F516" i="10"/>
  <c r="S515" i="10"/>
  <c r="S515" i="10" a="1"/>
  <c r="G515" i="10"/>
  <c r="F515" i="10"/>
  <c r="S514" i="10" a="1"/>
  <c r="S514" i="10" s="1"/>
  <c r="G514" i="10"/>
  <c r="F514" i="10"/>
  <c r="S513" i="10"/>
  <c r="S513" i="10" a="1"/>
  <c r="G513" i="10"/>
  <c r="F513" i="10"/>
  <c r="S512" i="10" a="1"/>
  <c r="S512" i="10" s="1"/>
  <c r="G512" i="10"/>
  <c r="F512" i="10"/>
  <c r="S511" i="10" a="1"/>
  <c r="S511" i="10" s="1"/>
  <c r="G511" i="10"/>
  <c r="F511" i="10"/>
  <c r="S510" i="10" a="1"/>
  <c r="S510" i="10" s="1"/>
  <c r="G510" i="10"/>
  <c r="F510" i="10"/>
  <c r="S509" i="10" a="1"/>
  <c r="S509" i="10" s="1"/>
  <c r="G509" i="10"/>
  <c r="F509" i="10"/>
  <c r="S508" i="10" a="1"/>
  <c r="S508" i="10" s="1"/>
  <c r="G508" i="10"/>
  <c r="F508" i="10"/>
  <c r="S507" i="10" a="1"/>
  <c r="S507" i="10" s="1"/>
  <c r="G507" i="10"/>
  <c r="F507" i="10"/>
  <c r="S506" i="10"/>
  <c r="S506" i="10" a="1"/>
  <c r="G506" i="10"/>
  <c r="F506" i="10"/>
  <c r="S505" i="10" a="1"/>
  <c r="S505" i="10" s="1"/>
  <c r="G505" i="10"/>
  <c r="F505" i="10"/>
  <c r="S504" i="10" a="1"/>
  <c r="S504" i="10" s="1"/>
  <c r="G504" i="10"/>
  <c r="F504" i="10"/>
  <c r="S503" i="10" a="1"/>
  <c r="S503" i="10" s="1"/>
  <c r="G503" i="10"/>
  <c r="F503" i="10"/>
  <c r="S502" i="10" a="1"/>
  <c r="S502" i="10" s="1"/>
  <c r="G502" i="10"/>
  <c r="S501" i="10" a="1"/>
  <c r="S501" i="10" s="1"/>
  <c r="G501" i="10"/>
  <c r="F501" i="10"/>
  <c r="S500" i="10"/>
  <c r="S500" i="10" a="1"/>
  <c r="G500" i="10"/>
  <c r="F500" i="10"/>
  <c r="S499" i="10" a="1"/>
  <c r="S499" i="10" s="1"/>
  <c r="G499" i="10"/>
  <c r="F499" i="10"/>
  <c r="S498" i="10" a="1"/>
  <c r="S498" i="10" s="1"/>
  <c r="G498" i="10"/>
  <c r="F498" i="10"/>
  <c r="S497" i="10" a="1"/>
  <c r="S497" i="10" s="1"/>
  <c r="G497" i="10"/>
  <c r="F497" i="10"/>
  <c r="S496" i="10"/>
  <c r="S496" i="10" a="1"/>
  <c r="G496" i="10"/>
  <c r="F496" i="10"/>
  <c r="S495" i="10" a="1"/>
  <c r="S495" i="10" s="1"/>
  <c r="G495" i="10"/>
  <c r="F495" i="10"/>
  <c r="S494" i="10" a="1"/>
  <c r="S494" i="10" s="1"/>
  <c r="G494" i="10"/>
  <c r="F494" i="10"/>
  <c r="S493" i="10" a="1"/>
  <c r="S493" i="10" s="1"/>
  <c r="G493" i="10"/>
  <c r="F493" i="10"/>
  <c r="S492" i="10"/>
  <c r="S492" i="10" a="1"/>
  <c r="G492" i="10"/>
  <c r="F492" i="10"/>
  <c r="S491" i="10" a="1"/>
  <c r="S491" i="10" s="1"/>
  <c r="G491" i="10"/>
  <c r="F491" i="10"/>
  <c r="S490" i="10" a="1"/>
  <c r="S490" i="10" s="1"/>
  <c r="G490" i="10"/>
  <c r="F490" i="10"/>
  <c r="S489" i="10" a="1"/>
  <c r="S489" i="10" s="1"/>
  <c r="G489" i="10"/>
  <c r="F489" i="10"/>
  <c r="S488" i="10" a="1"/>
  <c r="S488" i="10" s="1"/>
  <c r="G488" i="10"/>
  <c r="F488" i="10"/>
  <c r="S487" i="10" a="1"/>
  <c r="S487" i="10" s="1"/>
  <c r="G487" i="10"/>
  <c r="F487" i="10"/>
  <c r="S486" i="10"/>
  <c r="S486" i="10" a="1"/>
  <c r="G486" i="10"/>
  <c r="F486" i="10"/>
  <c r="S485" i="10" a="1"/>
  <c r="S485" i="10" s="1"/>
  <c r="G485" i="10"/>
  <c r="F485" i="10"/>
  <c r="S484" i="10" a="1"/>
  <c r="S484" i="10" s="1"/>
  <c r="G484" i="10"/>
  <c r="F484" i="10"/>
  <c r="S483" i="10" a="1"/>
  <c r="S483" i="10" s="1"/>
  <c r="G483" i="10"/>
  <c r="F483" i="10"/>
  <c r="S482" i="10" a="1"/>
  <c r="S482" i="10" s="1"/>
  <c r="G482" i="10"/>
  <c r="F482" i="10"/>
  <c r="S481" i="10" a="1"/>
  <c r="S481" i="10" s="1"/>
  <c r="G481" i="10"/>
  <c r="F481" i="10"/>
  <c r="S480" i="10" a="1"/>
  <c r="S480" i="10" s="1"/>
  <c r="G480" i="10"/>
  <c r="F480" i="10"/>
  <c r="S479" i="10"/>
  <c r="S479" i="10" a="1"/>
  <c r="G479" i="10"/>
  <c r="F479" i="10"/>
  <c r="S478" i="10" a="1"/>
  <c r="S478" i="10" s="1"/>
  <c r="G478" i="10"/>
  <c r="F478" i="10"/>
  <c r="S477" i="10" a="1"/>
  <c r="S477" i="10" s="1"/>
  <c r="G477" i="10"/>
  <c r="F477" i="10"/>
  <c r="S476" i="10" a="1"/>
  <c r="S476" i="10" s="1"/>
  <c r="G476" i="10"/>
  <c r="F476" i="10"/>
  <c r="S475" i="10" a="1"/>
  <c r="S475" i="10" s="1"/>
  <c r="G475" i="10"/>
  <c r="F475" i="10"/>
  <c r="S474" i="10" a="1"/>
  <c r="S474" i="10" s="1"/>
  <c r="G474" i="10"/>
  <c r="F474" i="10"/>
  <c r="S473" i="10" a="1"/>
  <c r="S473" i="10" s="1"/>
  <c r="G473" i="10"/>
  <c r="F473" i="10"/>
  <c r="S472" i="10" a="1"/>
  <c r="S472" i="10" s="1"/>
  <c r="G472" i="10"/>
  <c r="F472" i="10"/>
  <c r="S471" i="10" a="1"/>
  <c r="S471" i="10" s="1"/>
  <c r="G471" i="10"/>
  <c r="F471" i="10"/>
  <c r="S470" i="10"/>
  <c r="S470" i="10" a="1"/>
  <c r="G470" i="10"/>
  <c r="F470" i="10"/>
  <c r="S469" i="10" a="1"/>
  <c r="S469" i="10" s="1"/>
  <c r="G469" i="10"/>
  <c r="F469" i="10"/>
  <c r="S468" i="10" a="1"/>
  <c r="S468" i="10" s="1"/>
  <c r="G468" i="10"/>
  <c r="F468" i="10"/>
  <c r="S467" i="10" a="1"/>
  <c r="S467" i="10" s="1"/>
  <c r="G467" i="10"/>
  <c r="F467" i="10"/>
  <c r="S466" i="10" a="1"/>
  <c r="S466" i="10" s="1"/>
  <c r="G466" i="10"/>
  <c r="F466" i="10"/>
  <c r="S465" i="10" a="1"/>
  <c r="S465" i="10" s="1"/>
  <c r="G465" i="10"/>
  <c r="F465" i="10"/>
  <c r="S464" i="10" a="1"/>
  <c r="S464" i="10" s="1"/>
  <c r="G464" i="10"/>
  <c r="F464" i="10"/>
  <c r="S463" i="10" a="1"/>
  <c r="S463" i="10" s="1"/>
  <c r="G463" i="10"/>
  <c r="F463" i="10"/>
  <c r="S462" i="10" a="1"/>
  <c r="S462" i="10" s="1"/>
  <c r="G462" i="10"/>
  <c r="F462" i="10"/>
  <c r="S461" i="10" a="1"/>
  <c r="S461" i="10" s="1"/>
  <c r="G461" i="10"/>
  <c r="F461" i="10"/>
  <c r="S460" i="10" a="1"/>
  <c r="S460" i="10" s="1"/>
  <c r="G460" i="10"/>
  <c r="F460" i="10"/>
  <c r="S459" i="10" a="1"/>
  <c r="S459" i="10" s="1"/>
  <c r="G459" i="10"/>
  <c r="F459" i="10"/>
  <c r="S458" i="10" a="1"/>
  <c r="S458" i="10" s="1"/>
  <c r="G458" i="10"/>
  <c r="F458" i="10"/>
  <c r="S457" i="10" a="1"/>
  <c r="S457" i="10" s="1"/>
  <c r="G457" i="10"/>
  <c r="F457" i="10"/>
  <c r="S456" i="10" a="1"/>
  <c r="S456" i="10" s="1"/>
  <c r="G456" i="10"/>
  <c r="F456" i="10"/>
  <c r="S455" i="10" a="1"/>
  <c r="S455" i="10" s="1"/>
  <c r="G455" i="10"/>
  <c r="F455" i="10"/>
  <c r="S454" i="10" a="1"/>
  <c r="S454" i="10" s="1"/>
  <c r="G454" i="10"/>
  <c r="F454" i="10"/>
  <c r="S453" i="10" a="1"/>
  <c r="S453" i="10" s="1"/>
  <c r="G453" i="10"/>
  <c r="F453" i="10"/>
  <c r="S452" i="10" a="1"/>
  <c r="S452" i="10" s="1"/>
  <c r="G452" i="10"/>
  <c r="F452" i="10"/>
  <c r="S451" i="10" a="1"/>
  <c r="S451" i="10" s="1"/>
  <c r="G451" i="10"/>
  <c r="F451" i="10"/>
  <c r="S450" i="10" a="1"/>
  <c r="S450" i="10" s="1"/>
  <c r="G450" i="10"/>
  <c r="F450" i="10"/>
  <c r="S449" i="10" a="1"/>
  <c r="S449" i="10" s="1"/>
  <c r="G449" i="10"/>
  <c r="F449" i="10"/>
  <c r="S448" i="10" a="1"/>
  <c r="S448" i="10" s="1"/>
  <c r="G448" i="10"/>
  <c r="F448" i="10"/>
  <c r="S447" i="10" a="1"/>
  <c r="S447" i="10" s="1"/>
  <c r="G447" i="10"/>
  <c r="F447" i="10"/>
  <c r="S446" i="10" a="1"/>
  <c r="S446" i="10" s="1"/>
  <c r="G446" i="10"/>
  <c r="F446" i="10"/>
  <c r="S445" i="10" a="1"/>
  <c r="S445" i="10" s="1"/>
  <c r="G445" i="10"/>
  <c r="F445" i="10"/>
  <c r="S444" i="10" a="1"/>
  <c r="S444" i="10" s="1"/>
  <c r="G444" i="10"/>
  <c r="F444" i="10"/>
  <c r="S443" i="10" a="1"/>
  <c r="S443" i="10" s="1"/>
  <c r="G443" i="10"/>
  <c r="F443" i="10"/>
  <c r="S442" i="10"/>
  <c r="S442" i="10" a="1"/>
  <c r="G442" i="10"/>
  <c r="F442" i="10"/>
  <c r="S441" i="10" a="1"/>
  <c r="S441" i="10" s="1"/>
  <c r="G441" i="10"/>
  <c r="F441" i="10"/>
  <c r="S440" i="10" a="1"/>
  <c r="S440" i="10" s="1"/>
  <c r="G440" i="10"/>
  <c r="F440" i="10"/>
  <c r="S439" i="10" a="1"/>
  <c r="S439" i="10" s="1"/>
  <c r="G439" i="10"/>
  <c r="F439" i="10"/>
  <c r="S438" i="10"/>
  <c r="S438" i="10" a="1"/>
  <c r="G438" i="10"/>
  <c r="F438" i="10"/>
  <c r="S437" i="10" a="1"/>
  <c r="S437" i="10" s="1"/>
  <c r="G437" i="10"/>
  <c r="F437" i="10"/>
  <c r="S436" i="10" a="1"/>
  <c r="S436" i="10" s="1"/>
  <c r="G436" i="10"/>
  <c r="F436" i="10"/>
  <c r="S435" i="10"/>
  <c r="S435" i="10" a="1"/>
  <c r="G435" i="10"/>
  <c r="F435" i="10"/>
  <c r="S434" i="10" a="1"/>
  <c r="S434" i="10" s="1"/>
  <c r="G434" i="10"/>
  <c r="F434" i="10"/>
  <c r="S433" i="10" a="1"/>
  <c r="S433" i="10" s="1"/>
  <c r="G433" i="10"/>
  <c r="F433" i="10"/>
  <c r="S432" i="10" a="1"/>
  <c r="S432" i="10" s="1"/>
  <c r="G432" i="10"/>
  <c r="F432" i="10"/>
  <c r="S431" i="10" a="1"/>
  <c r="S431" i="10" s="1"/>
  <c r="G431" i="10"/>
  <c r="F431" i="10"/>
  <c r="S430" i="10"/>
  <c r="S430" i="10" a="1"/>
  <c r="G430" i="10"/>
  <c r="F430" i="10"/>
  <c r="S429" i="10" a="1"/>
  <c r="S429" i="10" s="1"/>
  <c r="G429" i="10"/>
  <c r="F429" i="10"/>
  <c r="S428" i="10" a="1"/>
  <c r="S428" i="10" s="1"/>
  <c r="G428" i="10"/>
  <c r="F428" i="10"/>
  <c r="S427" i="10"/>
  <c r="S427" i="10" a="1"/>
  <c r="G427" i="10"/>
  <c r="F427" i="10"/>
  <c r="S426" i="10" a="1"/>
  <c r="S426" i="10" s="1"/>
  <c r="G426" i="10"/>
  <c r="F426" i="10"/>
  <c r="S425" i="10" a="1"/>
  <c r="S425" i="10" s="1"/>
  <c r="G425" i="10"/>
  <c r="F425" i="10"/>
  <c r="S424" i="10" a="1"/>
  <c r="S424" i="10" s="1"/>
  <c r="G424" i="10"/>
  <c r="F424" i="10"/>
  <c r="S423" i="10" a="1"/>
  <c r="S423" i="10" s="1"/>
  <c r="G423" i="10"/>
  <c r="F423" i="10"/>
  <c r="S422" i="10" a="1"/>
  <c r="S422" i="10" s="1"/>
  <c r="G422" i="10"/>
  <c r="F422" i="10"/>
  <c r="S421" i="10" a="1"/>
  <c r="S421" i="10" s="1"/>
  <c r="G421" i="10"/>
  <c r="F421" i="10"/>
  <c r="S420" i="10" a="1"/>
  <c r="S420" i="10" s="1"/>
  <c r="G420" i="10"/>
  <c r="F420" i="10"/>
  <c r="S419" i="10" a="1"/>
  <c r="S419" i="10" s="1"/>
  <c r="G419" i="10"/>
  <c r="F419" i="10"/>
  <c r="S418" i="10" a="1"/>
  <c r="S418" i="10" s="1"/>
  <c r="G418" i="10"/>
  <c r="F418" i="10"/>
  <c r="S417" i="10" a="1"/>
  <c r="S417" i="10" s="1"/>
  <c r="G417" i="10"/>
  <c r="F417" i="10"/>
  <c r="S416" i="10" a="1"/>
  <c r="S416" i="10" s="1"/>
  <c r="G416" i="10"/>
  <c r="F416" i="10"/>
  <c r="S415" i="10" a="1"/>
  <c r="S415" i="10" s="1"/>
  <c r="G415" i="10"/>
  <c r="F415" i="10"/>
  <c r="S414" i="10"/>
  <c r="S414" i="10" a="1"/>
  <c r="G414" i="10"/>
  <c r="F414" i="10"/>
  <c r="S413" i="10" a="1"/>
  <c r="S413" i="10" s="1"/>
  <c r="G413" i="10"/>
  <c r="F413" i="10"/>
  <c r="S412" i="10" a="1"/>
  <c r="S412" i="10" s="1"/>
  <c r="G412" i="10"/>
  <c r="F412" i="10"/>
  <c r="S411" i="10" a="1"/>
  <c r="S411" i="10" s="1"/>
  <c r="G411" i="10"/>
  <c r="F411" i="10"/>
  <c r="S410" i="10" a="1"/>
  <c r="S410" i="10" s="1"/>
  <c r="G410" i="10"/>
  <c r="F410" i="10"/>
  <c r="S409" i="10" a="1"/>
  <c r="S409" i="10" s="1"/>
  <c r="G409" i="10"/>
  <c r="F409" i="10"/>
  <c r="S408" i="10" a="1"/>
  <c r="S408" i="10" s="1"/>
  <c r="G408" i="10"/>
  <c r="F408" i="10"/>
  <c r="S407" i="10" a="1"/>
  <c r="S407" i="10" s="1"/>
  <c r="G407" i="10"/>
  <c r="F407" i="10"/>
  <c r="S406" i="10" a="1"/>
  <c r="S406" i="10" s="1"/>
  <c r="G406" i="10"/>
  <c r="F406" i="10"/>
  <c r="S405" i="10" a="1"/>
  <c r="S405" i="10" s="1"/>
  <c r="G405" i="10"/>
  <c r="F405" i="10"/>
  <c r="S404" i="10" a="1"/>
  <c r="S404" i="10" s="1"/>
  <c r="G404" i="10"/>
  <c r="F404" i="10"/>
  <c r="S403" i="10" a="1"/>
  <c r="S403" i="10" s="1"/>
  <c r="G403" i="10"/>
  <c r="F403" i="10"/>
  <c r="S402" i="10" a="1"/>
  <c r="S402" i="10" s="1"/>
  <c r="G402" i="10"/>
  <c r="F402" i="10"/>
  <c r="S401" i="10" a="1"/>
  <c r="S401" i="10" s="1"/>
  <c r="G401" i="10"/>
  <c r="F401" i="10"/>
  <c r="S400" i="10" a="1"/>
  <c r="S400" i="10" s="1"/>
  <c r="G400" i="10"/>
  <c r="F400" i="10"/>
  <c r="S399" i="10" a="1"/>
  <c r="S399" i="10" s="1"/>
  <c r="G399" i="10"/>
  <c r="F399" i="10"/>
  <c r="S398" i="10" a="1"/>
  <c r="S398" i="10" s="1"/>
  <c r="G398" i="10"/>
  <c r="F398" i="10"/>
  <c r="S397" i="10" a="1"/>
  <c r="S397" i="10" s="1"/>
  <c r="G397" i="10"/>
  <c r="F397" i="10"/>
  <c r="S396" i="10" a="1"/>
  <c r="S396" i="10" s="1"/>
  <c r="G396" i="10"/>
  <c r="F396" i="10"/>
  <c r="S395" i="10" a="1"/>
  <c r="S395" i="10" s="1"/>
  <c r="G395" i="10"/>
  <c r="F395" i="10"/>
  <c r="S394" i="10" a="1"/>
  <c r="S394" i="10" s="1"/>
  <c r="G394" i="10"/>
  <c r="F394" i="10"/>
  <c r="S393" i="10" a="1"/>
  <c r="S393" i="10" s="1"/>
  <c r="G393" i="10"/>
  <c r="F393" i="10"/>
  <c r="S392" i="10" a="1"/>
  <c r="S392" i="10" s="1"/>
  <c r="G392" i="10"/>
  <c r="F392" i="10"/>
  <c r="S391" i="10" a="1"/>
  <c r="S391" i="10" s="1"/>
  <c r="G391" i="10"/>
  <c r="F391" i="10"/>
  <c r="S390" i="10" a="1"/>
  <c r="S390" i="10" s="1"/>
  <c r="G390" i="10"/>
  <c r="F390" i="10"/>
  <c r="S389" i="10" a="1"/>
  <c r="S389" i="10" s="1"/>
  <c r="G389" i="10"/>
  <c r="F389" i="10"/>
  <c r="S388" i="10" a="1"/>
  <c r="S388" i="10" s="1"/>
  <c r="G388" i="10"/>
  <c r="F388" i="10"/>
  <c r="S387" i="10" a="1"/>
  <c r="S387" i="10" s="1"/>
  <c r="G387" i="10"/>
  <c r="F387" i="10"/>
  <c r="S386" i="10" a="1"/>
  <c r="S386" i="10" s="1"/>
  <c r="G386" i="10"/>
  <c r="F386" i="10"/>
  <c r="S385" i="10" a="1"/>
  <c r="S385" i="10" s="1"/>
  <c r="G385" i="10"/>
  <c r="F385" i="10"/>
  <c r="S384" i="10" a="1"/>
  <c r="S384" i="10" s="1"/>
  <c r="G384" i="10"/>
  <c r="F384" i="10"/>
  <c r="S383" i="10" a="1"/>
  <c r="S383" i="10" s="1"/>
  <c r="G383" i="10"/>
  <c r="F383" i="10"/>
  <c r="S382" i="10" a="1"/>
  <c r="S382" i="10" s="1"/>
  <c r="G382" i="10"/>
  <c r="F382" i="10"/>
  <c r="S381" i="10" a="1"/>
  <c r="S381" i="10" s="1"/>
  <c r="G381" i="10"/>
  <c r="F381" i="10"/>
  <c r="S380" i="10" a="1"/>
  <c r="S380" i="10" s="1"/>
  <c r="G380" i="10"/>
  <c r="F380" i="10"/>
  <c r="S379" i="10"/>
  <c r="S379" i="10" a="1"/>
  <c r="G379" i="10"/>
  <c r="F379" i="10"/>
  <c r="S378" i="10" a="1"/>
  <c r="S378" i="10" s="1"/>
  <c r="G378" i="10"/>
  <c r="F378" i="10"/>
  <c r="S377" i="10" a="1"/>
  <c r="S377" i="10" s="1"/>
  <c r="G377" i="10"/>
  <c r="F377" i="10"/>
  <c r="S376" i="10" a="1"/>
  <c r="S376" i="10" s="1"/>
  <c r="G376" i="10"/>
  <c r="F376" i="10"/>
  <c r="S375" i="10" a="1"/>
  <c r="S375" i="10" s="1"/>
  <c r="G375" i="10"/>
  <c r="F375" i="10"/>
  <c r="S374" i="10" a="1"/>
  <c r="S374" i="10" s="1"/>
  <c r="G374" i="10"/>
  <c r="F374" i="10"/>
  <c r="S373" i="10" a="1"/>
  <c r="S373" i="10" s="1"/>
  <c r="G373" i="10"/>
  <c r="F373" i="10"/>
  <c r="S372" i="10" a="1"/>
  <c r="S372" i="10" s="1"/>
  <c r="G372" i="10"/>
  <c r="F372" i="10"/>
  <c r="S371" i="10" a="1"/>
  <c r="S371" i="10" s="1"/>
  <c r="G371" i="10"/>
  <c r="F371" i="10"/>
  <c r="S370" i="10" a="1"/>
  <c r="S370" i="10" s="1"/>
  <c r="G370" i="10"/>
  <c r="F370" i="10"/>
  <c r="S369" i="10" a="1"/>
  <c r="S369" i="10" s="1"/>
  <c r="G369" i="10"/>
  <c r="F369" i="10"/>
  <c r="S368" i="10" a="1"/>
  <c r="S368" i="10" s="1"/>
  <c r="G368" i="10"/>
  <c r="F368" i="10"/>
  <c r="S367" i="10" a="1"/>
  <c r="S367" i="10" s="1"/>
  <c r="G367" i="10"/>
  <c r="F367" i="10"/>
  <c r="S366" i="10"/>
  <c r="S366" i="10" a="1"/>
  <c r="G366" i="10"/>
  <c r="F366" i="10"/>
  <c r="S365" i="10" a="1"/>
  <c r="S365" i="10" s="1"/>
  <c r="G365" i="10"/>
  <c r="F365" i="10"/>
  <c r="S364" i="10" a="1"/>
  <c r="S364" i="10" s="1"/>
  <c r="G364" i="10"/>
  <c r="F364" i="10"/>
  <c r="S363" i="10"/>
  <c r="S363" i="10" a="1"/>
  <c r="G363" i="10"/>
  <c r="F363" i="10"/>
  <c r="S362" i="10" a="1"/>
  <c r="S362" i="10" s="1"/>
  <c r="G362" i="10"/>
  <c r="F362" i="10"/>
  <c r="S361" i="10" a="1"/>
  <c r="S361" i="10" s="1"/>
  <c r="G361" i="10"/>
  <c r="F361" i="10"/>
  <c r="S360" i="10" a="1"/>
  <c r="S360" i="10" s="1"/>
  <c r="G360" i="10"/>
  <c r="F360" i="10"/>
  <c r="S359" i="10" a="1"/>
  <c r="S359" i="10" s="1"/>
  <c r="G359" i="10"/>
  <c r="F359" i="10"/>
  <c r="S358" i="10" a="1"/>
  <c r="S358" i="10" s="1"/>
  <c r="G358" i="10"/>
  <c r="F358" i="10"/>
  <c r="S357" i="10" a="1"/>
  <c r="S357" i="10" s="1"/>
  <c r="G357" i="10"/>
  <c r="F357" i="10"/>
  <c r="S356" i="10" a="1"/>
  <c r="S356" i="10" s="1"/>
  <c r="G356" i="10"/>
  <c r="F356" i="10"/>
  <c r="S355" i="10" a="1"/>
  <c r="S355" i="10" s="1"/>
  <c r="G355" i="10"/>
  <c r="F355" i="10"/>
  <c r="S354" i="10" a="1"/>
  <c r="S354" i="10" s="1"/>
  <c r="G354" i="10"/>
  <c r="F354" i="10"/>
  <c r="S353" i="10" a="1"/>
  <c r="S353" i="10" s="1"/>
  <c r="G353" i="10"/>
  <c r="F353" i="10"/>
  <c r="S352" i="10" a="1"/>
  <c r="S352" i="10" s="1"/>
  <c r="G352" i="10"/>
  <c r="F352" i="10"/>
  <c r="S351" i="10" a="1"/>
  <c r="S351" i="10" s="1"/>
  <c r="G351" i="10"/>
  <c r="F351" i="10"/>
  <c r="S350" i="10"/>
  <c r="S350" i="10" a="1"/>
  <c r="G350" i="10"/>
  <c r="F350" i="10"/>
  <c r="S349" i="10" a="1"/>
  <c r="S349" i="10" s="1"/>
  <c r="G349" i="10"/>
  <c r="F349" i="10"/>
  <c r="S348" i="10" a="1"/>
  <c r="S348" i="10" s="1"/>
  <c r="G348" i="10"/>
  <c r="F348" i="10"/>
  <c r="S347" i="10" a="1"/>
  <c r="S347" i="10" s="1"/>
  <c r="G347" i="10"/>
  <c r="F347" i="10"/>
  <c r="S346" i="10" a="1"/>
  <c r="S346" i="10" s="1"/>
  <c r="G346" i="10"/>
  <c r="F346" i="10"/>
  <c r="S345" i="10" a="1"/>
  <c r="S345" i="10" s="1"/>
  <c r="G345" i="10"/>
  <c r="F345" i="10"/>
  <c r="S344" i="10" a="1"/>
  <c r="S344" i="10" s="1"/>
  <c r="G344" i="10"/>
  <c r="F344" i="10"/>
  <c r="S343" i="10" a="1"/>
  <c r="S343" i="10" s="1"/>
  <c r="G343" i="10"/>
  <c r="F343" i="10"/>
  <c r="S342" i="10" a="1"/>
  <c r="S342" i="10" s="1"/>
  <c r="G342" i="10"/>
  <c r="F342" i="10"/>
  <c r="S341" i="10" a="1"/>
  <c r="S341" i="10" s="1"/>
  <c r="G341" i="10"/>
  <c r="F341" i="10"/>
  <c r="S340" i="10" a="1"/>
  <c r="S340" i="10" s="1"/>
  <c r="G340" i="10"/>
  <c r="F340" i="10"/>
  <c r="S339" i="10" a="1"/>
  <c r="S339" i="10" s="1"/>
  <c r="G339" i="10"/>
  <c r="F339" i="10"/>
  <c r="S338" i="10" a="1"/>
  <c r="S338" i="10" s="1"/>
  <c r="G338" i="10"/>
  <c r="F338" i="10"/>
  <c r="S337" i="10" a="1"/>
  <c r="S337" i="10" s="1"/>
  <c r="G337" i="10"/>
  <c r="F337" i="10"/>
  <c r="S336" i="10" a="1"/>
  <c r="S336" i="10" s="1"/>
  <c r="G336" i="10"/>
  <c r="F336" i="10"/>
  <c r="S335" i="10" a="1"/>
  <c r="S335" i="10" s="1"/>
  <c r="G335" i="10"/>
  <c r="F335" i="10"/>
  <c r="S334" i="10" a="1"/>
  <c r="S334" i="10" s="1"/>
  <c r="G334" i="10"/>
  <c r="F334" i="10"/>
  <c r="S333" i="10" a="1"/>
  <c r="S333" i="10" s="1"/>
  <c r="G333" i="10"/>
  <c r="F333" i="10"/>
  <c r="S332" i="10" a="1"/>
  <c r="S332" i="10" s="1"/>
  <c r="G332" i="10"/>
  <c r="F332" i="10"/>
  <c r="S331" i="10" a="1"/>
  <c r="S331" i="10" s="1"/>
  <c r="G331" i="10"/>
  <c r="F331" i="10"/>
  <c r="S330" i="10" a="1"/>
  <c r="S330" i="10" s="1"/>
  <c r="G330" i="10"/>
  <c r="F330" i="10"/>
  <c r="S329" i="10" a="1"/>
  <c r="S329" i="10" s="1"/>
  <c r="G329" i="10"/>
  <c r="F329" i="10"/>
  <c r="S328" i="10" a="1"/>
  <c r="S328" i="10" s="1"/>
  <c r="G328" i="10"/>
  <c r="F328" i="10"/>
  <c r="S327" i="10" a="1"/>
  <c r="S327" i="10" s="1"/>
  <c r="G327" i="10"/>
  <c r="F327" i="10"/>
  <c r="S326" i="10" a="1"/>
  <c r="S326" i="10" s="1"/>
  <c r="G326" i="10"/>
  <c r="F326" i="10"/>
  <c r="S325" i="10" a="1"/>
  <c r="S325" i="10" s="1"/>
  <c r="G325" i="10"/>
  <c r="F325" i="10"/>
  <c r="S324" i="10" a="1"/>
  <c r="S324" i="10" s="1"/>
  <c r="G324" i="10"/>
  <c r="F324" i="10"/>
  <c r="S323" i="10" a="1"/>
  <c r="S323" i="10" s="1"/>
  <c r="G323" i="10"/>
  <c r="F323" i="10"/>
  <c r="S322" i="10" a="1"/>
  <c r="S322" i="10" s="1"/>
  <c r="G322" i="10"/>
  <c r="F322" i="10"/>
  <c r="S321" i="10" a="1"/>
  <c r="S321" i="10" s="1"/>
  <c r="G321" i="10"/>
  <c r="F321" i="10"/>
  <c r="S320" i="10" a="1"/>
  <c r="S320" i="10" s="1"/>
  <c r="G320" i="10"/>
  <c r="F320" i="10"/>
  <c r="S319" i="10" a="1"/>
  <c r="S319" i="10" s="1"/>
  <c r="G319" i="10"/>
  <c r="F319" i="10"/>
  <c r="S318" i="10" a="1"/>
  <c r="S318" i="10" s="1"/>
  <c r="G318" i="10"/>
  <c r="F318" i="10"/>
  <c r="S317" i="10" a="1"/>
  <c r="S317" i="10" s="1"/>
  <c r="G317" i="10"/>
  <c r="F317" i="10"/>
  <c r="S316" i="10" a="1"/>
  <c r="S316" i="10" s="1"/>
  <c r="G316" i="10"/>
  <c r="F316" i="10"/>
  <c r="S315" i="10"/>
  <c r="S315" i="10" a="1"/>
  <c r="G315" i="10"/>
  <c r="F315" i="10"/>
  <c r="S314" i="10" a="1"/>
  <c r="S314" i="10" s="1"/>
  <c r="G314" i="10"/>
  <c r="F314" i="10"/>
  <c r="S313" i="10" a="1"/>
  <c r="S313" i="10" s="1"/>
  <c r="G313" i="10"/>
  <c r="F313" i="10"/>
  <c r="S312" i="10" a="1"/>
  <c r="S312" i="10" s="1"/>
  <c r="G312" i="10"/>
  <c r="F312" i="10"/>
  <c r="S311" i="10" a="1"/>
  <c r="S311" i="10" s="1"/>
  <c r="G311" i="10"/>
  <c r="F311" i="10"/>
  <c r="S310" i="10" a="1"/>
  <c r="S310" i="10" s="1"/>
  <c r="G310" i="10"/>
  <c r="F310" i="10"/>
  <c r="S309" i="10" a="1"/>
  <c r="S309" i="10" s="1"/>
  <c r="G309" i="10"/>
  <c r="F309" i="10"/>
  <c r="S308" i="10" a="1"/>
  <c r="S308" i="10" s="1"/>
  <c r="G308" i="10"/>
  <c r="F308" i="10"/>
  <c r="S307" i="10" a="1"/>
  <c r="S307" i="10" s="1"/>
  <c r="G307" i="10"/>
  <c r="F307" i="10"/>
  <c r="S306" i="10" a="1"/>
  <c r="S306" i="10" s="1"/>
  <c r="G306" i="10"/>
  <c r="F306" i="10"/>
  <c r="S305" i="10" a="1"/>
  <c r="S305" i="10" s="1"/>
  <c r="G305" i="10"/>
  <c r="F305" i="10"/>
  <c r="S304" i="10" a="1"/>
  <c r="S304" i="10" s="1"/>
  <c r="G304" i="10"/>
  <c r="F304" i="10"/>
  <c r="S303" i="10" a="1"/>
  <c r="S303" i="10" s="1"/>
  <c r="G303" i="10"/>
  <c r="F303" i="10"/>
  <c r="S302" i="10"/>
  <c r="S302" i="10" a="1"/>
  <c r="G302" i="10"/>
  <c r="F302" i="10"/>
  <c r="S301" i="10" a="1"/>
  <c r="S301" i="10" s="1"/>
  <c r="G301" i="10"/>
  <c r="F301" i="10"/>
  <c r="S300" i="10" a="1"/>
  <c r="S300" i="10" s="1"/>
  <c r="G300" i="10"/>
  <c r="F300" i="10"/>
  <c r="S299" i="10"/>
  <c r="S299" i="10" a="1"/>
  <c r="G299" i="10"/>
  <c r="F299" i="10"/>
  <c r="S298" i="10" a="1"/>
  <c r="S298" i="10" s="1"/>
  <c r="G298" i="10"/>
  <c r="F298" i="10"/>
  <c r="S297" i="10" a="1"/>
  <c r="S297" i="10" s="1"/>
  <c r="G297" i="10"/>
  <c r="F297" i="10"/>
  <c r="S296" i="10" a="1"/>
  <c r="S296" i="10" s="1"/>
  <c r="G296" i="10"/>
  <c r="F296" i="10"/>
  <c r="S295" i="10"/>
  <c r="S295" i="10" a="1"/>
  <c r="G295" i="10"/>
  <c r="F295" i="10"/>
  <c r="S294" i="10" a="1"/>
  <c r="S294" i="10" s="1"/>
  <c r="G294" i="10"/>
  <c r="F294" i="10"/>
  <c r="S293" i="10" a="1"/>
  <c r="S293" i="10" s="1"/>
  <c r="G293" i="10"/>
  <c r="F293" i="10"/>
  <c r="S292" i="10" a="1"/>
  <c r="S292" i="10" s="1"/>
  <c r="G292" i="10"/>
  <c r="F292" i="10"/>
  <c r="S291" i="10" a="1"/>
  <c r="S291" i="10" s="1"/>
  <c r="G291" i="10"/>
  <c r="F291" i="10"/>
  <c r="S290" i="10" a="1"/>
  <c r="S290" i="10" s="1"/>
  <c r="G290" i="10"/>
  <c r="F290" i="10"/>
  <c r="S289" i="10" a="1"/>
  <c r="S289" i="10" s="1"/>
  <c r="G289" i="10"/>
  <c r="F289" i="10"/>
  <c r="S288" i="10" a="1"/>
  <c r="S288" i="10" s="1"/>
  <c r="G288" i="10"/>
  <c r="F288" i="10"/>
  <c r="S287" i="10" a="1"/>
  <c r="S287" i="10" s="1"/>
  <c r="G287" i="10"/>
  <c r="F287" i="10"/>
  <c r="S286" i="10" a="1"/>
  <c r="S286" i="10" s="1"/>
  <c r="G286" i="10"/>
  <c r="F286" i="10"/>
  <c r="S285" i="10" a="1"/>
  <c r="S285" i="10" s="1"/>
  <c r="G285" i="10"/>
  <c r="F285" i="10"/>
  <c r="S284" i="10" a="1"/>
  <c r="S284" i="10" s="1"/>
  <c r="G284" i="10"/>
  <c r="F284" i="10"/>
  <c r="S283" i="10" a="1"/>
  <c r="S283" i="10" s="1"/>
  <c r="G283" i="10"/>
  <c r="F283" i="10"/>
  <c r="S282" i="10" a="1"/>
  <c r="S282" i="10" s="1"/>
  <c r="G282" i="10"/>
  <c r="F282" i="10"/>
  <c r="S281" i="10"/>
  <c r="S281" i="10" a="1"/>
  <c r="G281" i="10"/>
  <c r="F281" i="10"/>
  <c r="S280" i="10" a="1"/>
  <c r="S280" i="10" s="1"/>
  <c r="G280" i="10"/>
  <c r="F280" i="10"/>
  <c r="S279" i="10" a="1"/>
  <c r="S279" i="10" s="1"/>
  <c r="G279" i="10"/>
  <c r="F279" i="10"/>
  <c r="S278" i="10" a="1"/>
  <c r="S278" i="10" s="1"/>
  <c r="G278" i="10"/>
  <c r="F278" i="10"/>
  <c r="S277" i="10"/>
  <c r="S277" i="10" a="1"/>
  <c r="G277" i="10"/>
  <c r="F277" i="10"/>
  <c r="S276" i="10" a="1"/>
  <c r="S276" i="10" s="1"/>
  <c r="G276" i="10"/>
  <c r="F276" i="10"/>
  <c r="S275" i="10" a="1"/>
  <c r="S275" i="10" s="1"/>
  <c r="G275" i="10"/>
  <c r="F275" i="10"/>
  <c r="S274" i="10"/>
  <c r="S274" i="10" a="1"/>
  <c r="G274" i="10"/>
  <c r="F274" i="10"/>
  <c r="S273" i="10" a="1"/>
  <c r="S273" i="10" s="1"/>
  <c r="G273" i="10"/>
  <c r="F273" i="10"/>
  <c r="S272" i="10" a="1"/>
  <c r="S272" i="10" s="1"/>
  <c r="G272" i="10"/>
  <c r="F272" i="10"/>
  <c r="S271" i="10" a="1"/>
  <c r="S271" i="10" s="1"/>
  <c r="G271" i="10"/>
  <c r="F271" i="10"/>
  <c r="S270" i="10"/>
  <c r="S270" i="10" a="1"/>
  <c r="G270" i="10"/>
  <c r="F270" i="10"/>
  <c r="S269" i="10" a="1"/>
  <c r="S269" i="10" s="1"/>
  <c r="G269" i="10"/>
  <c r="F269" i="10"/>
  <c r="S268" i="10" a="1"/>
  <c r="S268" i="10" s="1"/>
  <c r="G268" i="10"/>
  <c r="F268" i="10"/>
  <c r="S267" i="10" a="1"/>
  <c r="S267" i="10" s="1"/>
  <c r="G267" i="10"/>
  <c r="F267" i="10"/>
  <c r="S266" i="10" a="1"/>
  <c r="S266" i="10" s="1"/>
  <c r="G266" i="10"/>
  <c r="F266" i="10"/>
  <c r="S265" i="10" a="1"/>
  <c r="S265" i="10" s="1"/>
  <c r="G265" i="10"/>
  <c r="F265" i="10"/>
  <c r="S264" i="10" a="1"/>
  <c r="S264" i="10" s="1"/>
  <c r="G264" i="10"/>
  <c r="F264" i="10"/>
  <c r="S263" i="10"/>
  <c r="S263" i="10" a="1"/>
  <c r="G263" i="10"/>
  <c r="F263" i="10"/>
  <c r="S262" i="10" a="1"/>
  <c r="S262" i="10" s="1"/>
  <c r="G262" i="10"/>
  <c r="F262" i="10"/>
  <c r="S261" i="10" a="1"/>
  <c r="S261" i="10" s="1"/>
  <c r="G261" i="10"/>
  <c r="F261" i="10"/>
  <c r="S260" i="10" a="1"/>
  <c r="S260" i="10" s="1"/>
  <c r="G260" i="10"/>
  <c r="F260" i="10"/>
  <c r="S259" i="10" a="1"/>
  <c r="S259" i="10" s="1"/>
  <c r="G259" i="10"/>
  <c r="F259" i="10"/>
  <c r="S258" i="10" a="1"/>
  <c r="S258" i="10" s="1"/>
  <c r="G258" i="10"/>
  <c r="F258" i="10"/>
  <c r="S257" i="10"/>
  <c r="S257" i="10" a="1"/>
  <c r="G257" i="10"/>
  <c r="F257" i="10"/>
  <c r="S256" i="10" a="1"/>
  <c r="S256" i="10" s="1"/>
  <c r="G256" i="10"/>
  <c r="F256" i="10"/>
  <c r="S255" i="10" a="1"/>
  <c r="S255" i="10" s="1"/>
  <c r="G255" i="10"/>
  <c r="F255" i="10"/>
  <c r="S254" i="10" a="1"/>
  <c r="S254" i="10" s="1"/>
  <c r="G254" i="10"/>
  <c r="F254" i="10"/>
  <c r="S253" i="10" a="1"/>
  <c r="S253" i="10" s="1"/>
  <c r="G253" i="10"/>
  <c r="F253" i="10"/>
  <c r="S252" i="10" a="1"/>
  <c r="S252" i="10" s="1"/>
  <c r="G252" i="10"/>
  <c r="F252" i="10"/>
  <c r="S251" i="10" a="1"/>
  <c r="S251" i="10" s="1"/>
  <c r="G251" i="10"/>
  <c r="F251" i="10"/>
  <c r="S250" i="10" a="1"/>
  <c r="S250" i="10" s="1"/>
  <c r="G250" i="10"/>
  <c r="F250" i="10"/>
  <c r="S249" i="10"/>
  <c r="S249" i="10" a="1"/>
  <c r="G249" i="10"/>
  <c r="F249" i="10"/>
  <c r="S248" i="10" a="1"/>
  <c r="S248" i="10" s="1"/>
  <c r="G248" i="10"/>
  <c r="F248" i="10"/>
  <c r="S247" i="10" a="1"/>
  <c r="S247" i="10" s="1"/>
  <c r="G247" i="10"/>
  <c r="F247" i="10"/>
  <c r="S246" i="10" a="1"/>
  <c r="S246" i="10" s="1"/>
  <c r="G246" i="10"/>
  <c r="F246" i="10"/>
  <c r="S245" i="10"/>
  <c r="S245" i="10" a="1"/>
  <c r="G245" i="10"/>
  <c r="F245" i="10"/>
  <c r="S244" i="10" a="1"/>
  <c r="S244" i="10" s="1"/>
  <c r="G244" i="10"/>
  <c r="F244" i="10"/>
  <c r="S243" i="10" a="1"/>
  <c r="S243" i="10" s="1"/>
  <c r="G243" i="10"/>
  <c r="F243" i="10"/>
  <c r="S242" i="10"/>
  <c r="S242" i="10" a="1"/>
  <c r="G242" i="10"/>
  <c r="F242" i="10"/>
  <c r="S241" i="10" a="1"/>
  <c r="S241" i="10" s="1"/>
  <c r="G241" i="10"/>
  <c r="F241" i="10"/>
  <c r="S240" i="10" a="1"/>
  <c r="S240" i="10" s="1"/>
  <c r="G240" i="10"/>
  <c r="F240" i="10"/>
  <c r="S239" i="10" a="1"/>
  <c r="S239" i="10" s="1"/>
  <c r="G239" i="10"/>
  <c r="F239" i="10"/>
  <c r="S238" i="10"/>
  <c r="S238" i="10" a="1"/>
  <c r="G238" i="10"/>
  <c r="F238" i="10"/>
  <c r="S237" i="10" a="1"/>
  <c r="S237" i="10" s="1"/>
  <c r="G237" i="10"/>
  <c r="F237" i="10"/>
  <c r="S236" i="10" a="1"/>
  <c r="S236" i="10" s="1"/>
  <c r="G236" i="10"/>
  <c r="F236" i="10"/>
  <c r="S235" i="10"/>
  <c r="S235" i="10" a="1"/>
  <c r="G235" i="10"/>
  <c r="F235" i="10"/>
  <c r="S234" i="10" a="1"/>
  <c r="S234" i="10" s="1"/>
  <c r="G234" i="10"/>
  <c r="F234" i="10"/>
  <c r="S233" i="10" a="1"/>
  <c r="S233" i="10" s="1"/>
  <c r="G233" i="10"/>
  <c r="F233" i="10"/>
  <c r="S232" i="10" a="1"/>
  <c r="S232" i="10" s="1"/>
  <c r="G232" i="10"/>
  <c r="F232" i="10"/>
  <c r="S231" i="10" a="1"/>
  <c r="S231" i="10" s="1"/>
  <c r="G231" i="10"/>
  <c r="F231" i="10"/>
  <c r="S230" i="10" a="1"/>
  <c r="S230" i="10" s="1"/>
  <c r="G230" i="10"/>
  <c r="F230" i="10"/>
  <c r="S229" i="10" a="1"/>
  <c r="S229" i="10" s="1"/>
  <c r="G229" i="10"/>
  <c r="F229" i="10"/>
  <c r="S228" i="10" a="1"/>
  <c r="S228" i="10" s="1"/>
  <c r="G228" i="10"/>
  <c r="F228" i="10"/>
  <c r="S227" i="10" a="1"/>
  <c r="S227" i="10" s="1"/>
  <c r="G227" i="10"/>
  <c r="F227" i="10"/>
  <c r="S226" i="10" a="1"/>
  <c r="S226" i="10" s="1"/>
  <c r="G226" i="10"/>
  <c r="F226" i="10"/>
  <c r="S225" i="10"/>
  <c r="S225" i="10" a="1"/>
  <c r="G225" i="10"/>
  <c r="F225" i="10"/>
  <c r="S224" i="10" a="1"/>
  <c r="S224" i="10" s="1"/>
  <c r="G224" i="10"/>
  <c r="F224" i="10"/>
  <c r="S223" i="10" a="1"/>
  <c r="S223" i="10" s="1"/>
  <c r="G223" i="10"/>
  <c r="F223" i="10"/>
  <c r="S222" i="10" a="1"/>
  <c r="S222" i="10" s="1"/>
  <c r="G222" i="10"/>
  <c r="F222" i="10"/>
  <c r="S221" i="10" a="1"/>
  <c r="S221" i="10" s="1"/>
  <c r="G221" i="10"/>
  <c r="F221" i="10"/>
  <c r="S220" i="10" a="1"/>
  <c r="S220" i="10" s="1"/>
  <c r="G220" i="10"/>
  <c r="F220" i="10"/>
  <c r="S219" i="10" a="1"/>
  <c r="S219" i="10" s="1"/>
  <c r="G219" i="10"/>
  <c r="F219" i="10"/>
  <c r="S218" i="10"/>
  <c r="S218" i="10" a="1"/>
  <c r="G218" i="10"/>
  <c r="F218" i="10"/>
  <c r="S217" i="10" a="1"/>
  <c r="S217" i="10" s="1"/>
  <c r="G217" i="10"/>
  <c r="F217" i="10"/>
  <c r="S216" i="10" a="1"/>
  <c r="S216" i="10" s="1"/>
  <c r="G216" i="10"/>
  <c r="F216" i="10"/>
  <c r="S215" i="10" a="1"/>
  <c r="S215" i="10" s="1"/>
  <c r="G215" i="10"/>
  <c r="F215" i="10"/>
  <c r="S214" i="10" a="1"/>
  <c r="S214" i="10" s="1"/>
  <c r="G214" i="10"/>
  <c r="F214" i="10"/>
  <c r="S213" i="10" a="1"/>
  <c r="S213" i="10" s="1"/>
  <c r="G213" i="10"/>
  <c r="F213" i="10"/>
  <c r="S212" i="10" a="1"/>
  <c r="S212" i="10" s="1"/>
  <c r="G212" i="10"/>
  <c r="F212" i="10"/>
  <c r="S211" i="10"/>
  <c r="S211" i="10" a="1"/>
  <c r="G211" i="10"/>
  <c r="F211" i="10"/>
  <c r="S210" i="10" a="1"/>
  <c r="S210" i="10" s="1"/>
  <c r="G210" i="10"/>
  <c r="F210" i="10"/>
  <c r="S209" i="10" a="1"/>
  <c r="S209" i="10" s="1"/>
  <c r="G209" i="10"/>
  <c r="F209" i="10"/>
  <c r="S208" i="10" a="1"/>
  <c r="S208" i="10" s="1"/>
  <c r="G208" i="10"/>
  <c r="F208" i="10"/>
  <c r="S207" i="10" a="1"/>
  <c r="S207" i="10" s="1"/>
  <c r="G207" i="10"/>
  <c r="F207" i="10"/>
  <c r="S206" i="10" a="1"/>
  <c r="S206" i="10" s="1"/>
  <c r="G206" i="10"/>
  <c r="F206" i="10"/>
  <c r="S205" i="10" a="1"/>
  <c r="S205" i="10" s="1"/>
  <c r="G205" i="10"/>
  <c r="F205" i="10"/>
  <c r="S204" i="10" a="1"/>
  <c r="S204" i="10" s="1"/>
  <c r="G204" i="10"/>
  <c r="F204" i="10"/>
  <c r="S203" i="10"/>
  <c r="S203" i="10" a="1"/>
  <c r="G203" i="10"/>
  <c r="F203" i="10"/>
  <c r="S202" i="10" a="1"/>
  <c r="S202" i="10" s="1"/>
  <c r="G202" i="10"/>
  <c r="F202" i="10"/>
  <c r="S201" i="10" a="1"/>
  <c r="S201" i="10" s="1"/>
  <c r="G201" i="10"/>
  <c r="F201" i="10"/>
  <c r="S200" i="10" a="1"/>
  <c r="S200" i="10" s="1"/>
  <c r="G200" i="10"/>
  <c r="F200" i="10"/>
  <c r="S199" i="10"/>
  <c r="S199" i="10" a="1"/>
  <c r="G199" i="10"/>
  <c r="F199" i="10"/>
  <c r="S198" i="10" a="1"/>
  <c r="S198" i="10" s="1"/>
  <c r="G198" i="10"/>
  <c r="F198" i="10"/>
  <c r="S197" i="10" a="1"/>
  <c r="S197" i="10" s="1"/>
  <c r="G197" i="10"/>
  <c r="F197" i="10"/>
  <c r="S196" i="10" a="1"/>
  <c r="S196" i="10" s="1"/>
  <c r="G196" i="10"/>
  <c r="F196" i="10"/>
  <c r="S195" i="10" a="1"/>
  <c r="S195" i="10" s="1"/>
  <c r="G195" i="10"/>
  <c r="F195" i="10"/>
  <c r="S194" i="10" a="1"/>
  <c r="S194" i="10" s="1"/>
  <c r="G194" i="10"/>
  <c r="F194" i="10"/>
  <c r="S193" i="10"/>
  <c r="S193" i="10" a="1"/>
  <c r="G193" i="10"/>
  <c r="F193" i="10"/>
  <c r="S192" i="10" a="1"/>
  <c r="S192" i="10" s="1"/>
  <c r="G192" i="10"/>
  <c r="F192" i="10"/>
  <c r="S191" i="10" a="1"/>
  <c r="S191" i="10" s="1"/>
  <c r="G191" i="10"/>
  <c r="F191" i="10"/>
  <c r="S190" i="10" a="1"/>
  <c r="S190" i="10" s="1"/>
  <c r="G190" i="10"/>
  <c r="F190" i="10"/>
  <c r="S189" i="10" a="1"/>
  <c r="S189" i="10" s="1"/>
  <c r="G189" i="10"/>
  <c r="F189" i="10"/>
  <c r="S188" i="10" a="1"/>
  <c r="S188" i="10" s="1"/>
  <c r="G188" i="10"/>
  <c r="F188" i="10"/>
  <c r="S187" i="10" a="1"/>
  <c r="S187" i="10" s="1"/>
  <c r="G187" i="10"/>
  <c r="F187" i="10"/>
  <c r="S186" i="10" a="1"/>
  <c r="S186" i="10" s="1"/>
  <c r="G186" i="10"/>
  <c r="F186" i="10"/>
  <c r="S185" i="10"/>
  <c r="S185" i="10" a="1"/>
  <c r="G185" i="10"/>
  <c r="F185" i="10"/>
  <c r="S184" i="10" a="1"/>
  <c r="S184" i="10" s="1"/>
  <c r="G184" i="10"/>
  <c r="F184" i="10"/>
  <c r="S183" i="10" a="1"/>
  <c r="S183" i="10" s="1"/>
  <c r="G183" i="10"/>
  <c r="F183" i="10"/>
  <c r="S182" i="10" a="1"/>
  <c r="S182" i="10" s="1"/>
  <c r="G182" i="10"/>
  <c r="F182" i="10"/>
  <c r="S181" i="10"/>
  <c r="S181" i="10" a="1"/>
  <c r="G181" i="10"/>
  <c r="F181" i="10"/>
  <c r="S180" i="10" a="1"/>
  <c r="S180" i="10" s="1"/>
  <c r="G180" i="10"/>
  <c r="F180" i="10"/>
  <c r="S179" i="10" a="1"/>
  <c r="S179" i="10" s="1"/>
  <c r="G179" i="10"/>
  <c r="F179" i="10"/>
  <c r="S178" i="10"/>
  <c r="S178" i="10" a="1"/>
  <c r="G178" i="10"/>
  <c r="F178" i="10"/>
  <c r="S177" i="10" a="1"/>
  <c r="S177" i="10" s="1"/>
  <c r="G177" i="10"/>
  <c r="F177" i="10"/>
  <c r="S176" i="10" a="1"/>
  <c r="S176" i="10" s="1"/>
  <c r="G176" i="10"/>
  <c r="F176" i="10"/>
  <c r="S175" i="10" a="1"/>
  <c r="S175" i="10" s="1"/>
  <c r="G175" i="10"/>
  <c r="F175" i="10"/>
  <c r="S174" i="10"/>
  <c r="S174" i="10" a="1"/>
  <c r="G174" i="10"/>
  <c r="F174" i="10"/>
  <c r="S173" i="10" a="1"/>
  <c r="S173" i="10" s="1"/>
  <c r="G173" i="10"/>
  <c r="F173" i="10"/>
  <c r="S172" i="10" a="1"/>
  <c r="S172" i="10" s="1"/>
  <c r="G172" i="10"/>
  <c r="F172" i="10"/>
  <c r="S171" i="10" a="1"/>
  <c r="S171" i="10" s="1"/>
  <c r="G171" i="10"/>
  <c r="F171" i="10"/>
  <c r="S170" i="10"/>
  <c r="S170" i="10" a="1"/>
  <c r="G170" i="10"/>
  <c r="F170" i="10"/>
  <c r="S169" i="10" a="1"/>
  <c r="S169" i="10" s="1"/>
  <c r="G169" i="10"/>
  <c r="F169" i="10"/>
  <c r="S168" i="10" a="1"/>
  <c r="S168" i="10" s="1"/>
  <c r="G168" i="10"/>
  <c r="F168" i="10"/>
  <c r="S167" i="10"/>
  <c r="S167" i="10" a="1"/>
  <c r="G167" i="10"/>
  <c r="F167" i="10"/>
  <c r="S166" i="10" a="1"/>
  <c r="S166" i="10" s="1"/>
  <c r="G166" i="10"/>
  <c r="F166" i="10"/>
  <c r="S165" i="10" a="1"/>
  <c r="S165" i="10" s="1"/>
  <c r="G165" i="10"/>
  <c r="F165" i="10"/>
  <c r="S164" i="10" a="1"/>
  <c r="S164" i="10" s="1"/>
  <c r="G164" i="10"/>
  <c r="F164" i="10"/>
  <c r="S163" i="10" a="1"/>
  <c r="S163" i="10" s="1"/>
  <c r="G163" i="10"/>
  <c r="F163" i="10"/>
  <c r="S162" i="10" a="1"/>
  <c r="S162" i="10" s="1"/>
  <c r="G162" i="10"/>
  <c r="F162" i="10"/>
  <c r="S161" i="10"/>
  <c r="S161" i="10" a="1"/>
  <c r="G161" i="10"/>
  <c r="F161" i="10"/>
  <c r="S160" i="10" a="1"/>
  <c r="S160" i="10" s="1"/>
  <c r="G160" i="10"/>
  <c r="F160" i="10"/>
  <c r="S159" i="10" a="1"/>
  <c r="S159" i="10" s="1"/>
  <c r="G159" i="10"/>
  <c r="F159" i="10"/>
  <c r="S158" i="10" a="1"/>
  <c r="S158" i="10" s="1"/>
  <c r="G158" i="10"/>
  <c r="F158" i="10"/>
  <c r="S157" i="10" a="1"/>
  <c r="S157" i="10" s="1"/>
  <c r="G157" i="10"/>
  <c r="F157" i="10"/>
  <c r="S156" i="10" a="1"/>
  <c r="S156" i="10" s="1"/>
  <c r="G156" i="10"/>
  <c r="F156" i="10"/>
  <c r="S155" i="10" a="1"/>
  <c r="S155" i="10" s="1"/>
  <c r="G155" i="10"/>
  <c r="F155" i="10"/>
  <c r="S154" i="10"/>
  <c r="S154" i="10" a="1"/>
  <c r="G154" i="10"/>
  <c r="F154" i="10"/>
  <c r="S153" i="10" a="1"/>
  <c r="S153" i="10" s="1"/>
  <c r="G153" i="10"/>
  <c r="F153" i="10"/>
  <c r="S152" i="10" a="1"/>
  <c r="S152" i="10" s="1"/>
  <c r="G152" i="10"/>
  <c r="F152" i="10"/>
  <c r="S151" i="10" a="1"/>
  <c r="S151" i="10" s="1"/>
  <c r="G151" i="10"/>
  <c r="F151" i="10"/>
  <c r="S150" i="10" a="1"/>
  <c r="S150" i="10" s="1"/>
  <c r="G150" i="10"/>
  <c r="F150" i="10"/>
  <c r="S149" i="10" a="1"/>
  <c r="S149" i="10" s="1"/>
  <c r="G149" i="10"/>
  <c r="F149" i="10"/>
  <c r="S148" i="10" a="1"/>
  <c r="S148" i="10" s="1"/>
  <c r="G148" i="10"/>
  <c r="F148" i="10"/>
  <c r="S147" i="10"/>
  <c r="S147" i="10" a="1"/>
  <c r="G147" i="10"/>
  <c r="F147" i="10"/>
  <c r="S146" i="10" a="1"/>
  <c r="S146" i="10" s="1"/>
  <c r="G146" i="10"/>
  <c r="F146" i="10"/>
  <c r="S145" i="10" a="1"/>
  <c r="S145" i="10" s="1"/>
  <c r="G145" i="10"/>
  <c r="F145" i="10"/>
  <c r="S144" i="10" a="1"/>
  <c r="S144" i="10" s="1"/>
  <c r="G144" i="10"/>
  <c r="F144" i="10"/>
  <c r="S143" i="10" a="1"/>
  <c r="S143" i="10" s="1"/>
  <c r="G143" i="10"/>
  <c r="F143" i="10"/>
  <c r="S142" i="10" a="1"/>
  <c r="S142" i="10" s="1"/>
  <c r="G142" i="10"/>
  <c r="F142" i="10"/>
  <c r="S141" i="10" a="1"/>
  <c r="S141" i="10" s="1"/>
  <c r="G141" i="10"/>
  <c r="F141" i="10"/>
  <c r="S140" i="10" a="1"/>
  <c r="S140" i="10" s="1"/>
  <c r="G140" i="10"/>
  <c r="F140" i="10"/>
  <c r="S139" i="10" a="1"/>
  <c r="S139" i="10" s="1"/>
  <c r="G139" i="10"/>
  <c r="F139" i="10"/>
  <c r="S138" i="10" a="1"/>
  <c r="S138" i="10" s="1"/>
  <c r="G138" i="10"/>
  <c r="F138" i="10"/>
  <c r="S137" i="10"/>
  <c r="S137" i="10" a="1"/>
  <c r="G137" i="10"/>
  <c r="F137" i="10"/>
  <c r="S136" i="10" a="1"/>
  <c r="S136" i="10" s="1"/>
  <c r="G136" i="10"/>
  <c r="F136" i="10"/>
  <c r="S135" i="10" a="1"/>
  <c r="S135" i="10" s="1"/>
  <c r="G135" i="10"/>
  <c r="F135" i="10"/>
  <c r="S134" i="10" a="1"/>
  <c r="S134" i="10" s="1"/>
  <c r="G134" i="10"/>
  <c r="F134" i="10"/>
  <c r="S133" i="10" a="1"/>
  <c r="S133" i="10" s="1"/>
  <c r="G133" i="10"/>
  <c r="F133" i="10"/>
  <c r="S132" i="10" a="1"/>
  <c r="S132" i="10" s="1"/>
  <c r="G132" i="10"/>
  <c r="F132" i="10"/>
  <c r="S131" i="10" a="1"/>
  <c r="S131" i="10" s="1"/>
  <c r="G131" i="10"/>
  <c r="F131" i="10"/>
  <c r="S130" i="10" a="1"/>
  <c r="S130" i="10" s="1"/>
  <c r="G130" i="10"/>
  <c r="F130" i="10"/>
  <c r="S129" i="10" a="1"/>
  <c r="S129" i="10" s="1"/>
  <c r="G129" i="10"/>
  <c r="F129" i="10"/>
  <c r="S128" i="10" a="1"/>
  <c r="S128" i="10" s="1"/>
  <c r="G128" i="10"/>
  <c r="F128" i="10"/>
  <c r="S127" i="10" a="1"/>
  <c r="S127" i="10" s="1"/>
  <c r="G127" i="10"/>
  <c r="F127" i="10"/>
  <c r="S126" i="10" a="1"/>
  <c r="S126" i="10" s="1"/>
  <c r="G126" i="10"/>
  <c r="F126" i="10"/>
  <c r="S125" i="10" a="1"/>
  <c r="S125" i="10" s="1"/>
  <c r="G125" i="10"/>
  <c r="F125" i="10"/>
  <c r="S124" i="10" a="1"/>
  <c r="S124" i="10" s="1"/>
  <c r="G124" i="10"/>
  <c r="F124" i="10"/>
  <c r="S123" i="10" a="1"/>
  <c r="S123" i="10" s="1"/>
  <c r="G123" i="10"/>
  <c r="F123" i="10"/>
  <c r="S122" i="10" a="1"/>
  <c r="S122" i="10" s="1"/>
  <c r="G122" i="10"/>
  <c r="F122" i="10"/>
  <c r="S121" i="10"/>
  <c r="S121" i="10" a="1"/>
  <c r="G121" i="10"/>
  <c r="F121" i="10"/>
  <c r="S120" i="10" a="1"/>
  <c r="S120" i="10" s="1"/>
  <c r="G120" i="10"/>
  <c r="F120" i="10"/>
  <c r="S119" i="10" a="1"/>
  <c r="S119" i="10" s="1"/>
  <c r="G119" i="10"/>
  <c r="F119" i="10"/>
  <c r="S118" i="10" a="1"/>
  <c r="S118" i="10" s="1"/>
  <c r="G118" i="10"/>
  <c r="F118" i="10"/>
  <c r="S117" i="10" a="1"/>
  <c r="S117" i="10" s="1"/>
  <c r="G117" i="10"/>
  <c r="F117" i="10"/>
  <c r="S116" i="10" a="1"/>
  <c r="S116" i="10" s="1"/>
  <c r="G116" i="10"/>
  <c r="F116" i="10"/>
  <c r="S115" i="10" a="1"/>
  <c r="S115" i="10" s="1"/>
  <c r="G115" i="10"/>
  <c r="F115" i="10"/>
  <c r="S114" i="10"/>
  <c r="S114" i="10" a="1"/>
  <c r="G114" i="10"/>
  <c r="F114" i="10"/>
  <c r="S113" i="10" a="1"/>
  <c r="S113" i="10" s="1"/>
  <c r="G113" i="10"/>
  <c r="F113" i="10"/>
  <c r="S112" i="10" a="1"/>
  <c r="S112" i="10" s="1"/>
  <c r="G112" i="10"/>
  <c r="F112" i="10"/>
  <c r="S111" i="10" a="1"/>
  <c r="S111" i="10" s="1"/>
  <c r="G111" i="10"/>
  <c r="F111" i="10"/>
  <c r="S110" i="10" a="1"/>
  <c r="S110" i="10" s="1"/>
  <c r="G110" i="10"/>
  <c r="F110" i="10"/>
  <c r="S109" i="10" a="1"/>
  <c r="S109" i="10" s="1"/>
  <c r="G109" i="10"/>
  <c r="F109" i="10"/>
  <c r="S108" i="10" a="1"/>
  <c r="S108" i="10" s="1"/>
  <c r="G108" i="10"/>
  <c r="F108" i="10"/>
  <c r="S107" i="10" a="1"/>
  <c r="S107" i="10" s="1"/>
  <c r="G107" i="10"/>
  <c r="F107" i="10"/>
  <c r="S106" i="10" a="1"/>
  <c r="S106" i="10" s="1"/>
  <c r="G106" i="10"/>
  <c r="F106" i="10"/>
  <c r="S105" i="10" a="1"/>
  <c r="S105" i="10" s="1"/>
  <c r="G105" i="10"/>
  <c r="F105" i="10"/>
  <c r="S104" i="10" a="1"/>
  <c r="S104" i="10" s="1"/>
  <c r="G104" i="10"/>
  <c r="F104" i="10"/>
  <c r="S103" i="10" a="1"/>
  <c r="S103" i="10" s="1"/>
  <c r="G103" i="10"/>
  <c r="F103" i="10"/>
  <c r="S102" i="10" a="1"/>
  <c r="S102" i="10" s="1"/>
  <c r="G102" i="10"/>
  <c r="F102" i="10"/>
  <c r="S101" i="10" a="1"/>
  <c r="S101" i="10" s="1"/>
  <c r="G101" i="10"/>
  <c r="F101" i="10"/>
  <c r="S100" i="10" a="1"/>
  <c r="S100" i="10" s="1"/>
  <c r="G100" i="10"/>
  <c r="F100" i="10"/>
  <c r="S99" i="10" a="1"/>
  <c r="S99" i="10" s="1"/>
  <c r="G99" i="10"/>
  <c r="F99" i="10"/>
  <c r="S98" i="10" a="1"/>
  <c r="S98" i="10" s="1"/>
  <c r="G98" i="10"/>
  <c r="F98" i="10"/>
  <c r="S97" i="10" a="1"/>
  <c r="S97" i="10" s="1"/>
  <c r="G97" i="10"/>
  <c r="F97" i="10"/>
  <c r="S96" i="10" a="1"/>
  <c r="S96" i="10" s="1"/>
  <c r="G96" i="10"/>
  <c r="F96" i="10"/>
  <c r="S95" i="10" a="1"/>
  <c r="S95" i="10" s="1"/>
  <c r="G95" i="10"/>
  <c r="F95" i="10"/>
  <c r="S94" i="10" a="1"/>
  <c r="S94" i="10" s="1"/>
  <c r="G94" i="10"/>
  <c r="F94" i="10"/>
  <c r="S93" i="10" a="1"/>
  <c r="S93" i="10" s="1"/>
  <c r="G93" i="10"/>
  <c r="F93" i="10"/>
  <c r="S92" i="10" a="1"/>
  <c r="S92" i="10" s="1"/>
  <c r="G92" i="10"/>
  <c r="F92" i="10"/>
  <c r="S91" i="10" a="1"/>
  <c r="S91" i="10" s="1"/>
  <c r="G91" i="10"/>
  <c r="F91" i="10"/>
  <c r="S90" i="10" a="1"/>
  <c r="S90" i="10" s="1"/>
  <c r="G90" i="10"/>
  <c r="F90" i="10"/>
  <c r="S89" i="10"/>
  <c r="S89" i="10" a="1"/>
  <c r="G89" i="10"/>
  <c r="F89" i="10"/>
  <c r="S88" i="10" a="1"/>
  <c r="S88" i="10" s="1"/>
  <c r="G88" i="10"/>
  <c r="F88" i="10"/>
  <c r="S87" i="10" a="1"/>
  <c r="S87" i="10" s="1"/>
  <c r="G87" i="10"/>
  <c r="F87" i="10"/>
  <c r="S86" i="10" a="1"/>
  <c r="S86" i="10" s="1"/>
  <c r="G86" i="10"/>
  <c r="F86" i="10"/>
  <c r="S85" i="10"/>
  <c r="S85" i="10" a="1"/>
  <c r="G85" i="10"/>
  <c r="F85" i="10"/>
  <c r="S84" i="10" a="1"/>
  <c r="S84" i="10" s="1"/>
  <c r="G84" i="10"/>
  <c r="F84" i="10"/>
  <c r="S83" i="10" a="1"/>
  <c r="S83" i="10" s="1"/>
  <c r="G83" i="10"/>
  <c r="F83" i="10"/>
  <c r="S82" i="10"/>
  <c r="S82" i="10" a="1"/>
  <c r="G82" i="10"/>
  <c r="F82" i="10"/>
  <c r="S81" i="10" a="1"/>
  <c r="S81" i="10" s="1"/>
  <c r="G81" i="10"/>
  <c r="F81" i="10"/>
  <c r="S80" i="10" a="1"/>
  <c r="S80" i="10" s="1"/>
  <c r="G80" i="10"/>
  <c r="F80" i="10"/>
  <c r="S79" i="10" a="1"/>
  <c r="S79" i="10" s="1"/>
  <c r="G79" i="10"/>
  <c r="F79" i="10"/>
  <c r="S78" i="10"/>
  <c r="S78" i="10" a="1"/>
  <c r="G78" i="10"/>
  <c r="F78" i="10"/>
  <c r="S77" i="10" a="1"/>
  <c r="S77" i="10" s="1"/>
  <c r="G77" i="10"/>
  <c r="F77" i="10"/>
  <c r="S76" i="10" a="1"/>
  <c r="S76" i="10" s="1"/>
  <c r="G76" i="10"/>
  <c r="F76" i="10"/>
  <c r="S75" i="10"/>
  <c r="S75" i="10" a="1"/>
  <c r="G75" i="10"/>
  <c r="F75" i="10"/>
  <c r="S74" i="10" a="1"/>
  <c r="S74" i="10" s="1"/>
  <c r="G74" i="10"/>
  <c r="F74" i="10"/>
  <c r="S73" i="10" a="1"/>
  <c r="S73" i="10" s="1"/>
  <c r="G73" i="10"/>
  <c r="F73" i="10"/>
  <c r="S72" i="10" a="1"/>
  <c r="S72" i="10" s="1"/>
  <c r="G72" i="10"/>
  <c r="F72" i="10"/>
  <c r="S71" i="10" a="1"/>
  <c r="S71" i="10" s="1"/>
  <c r="G71" i="10"/>
  <c r="F71" i="10"/>
  <c r="S70" i="10" a="1"/>
  <c r="S70" i="10" s="1"/>
  <c r="G70" i="10"/>
  <c r="F70" i="10"/>
  <c r="S69" i="10" a="1"/>
  <c r="S69" i="10" s="1"/>
  <c r="G69" i="10"/>
  <c r="F69" i="10"/>
  <c r="S68" i="10" a="1"/>
  <c r="S68" i="10" s="1"/>
  <c r="G68" i="10"/>
  <c r="F68" i="10"/>
  <c r="S67" i="10" a="1"/>
  <c r="S67" i="10" s="1"/>
  <c r="G67" i="10"/>
  <c r="F67" i="10"/>
  <c r="S66" i="10" a="1"/>
  <c r="S66" i="10" s="1"/>
  <c r="G66" i="10"/>
  <c r="F66" i="10"/>
  <c r="S65" i="10"/>
  <c r="S65" i="10" a="1"/>
  <c r="G65" i="10"/>
  <c r="F65" i="10"/>
  <c r="S64" i="10" a="1"/>
  <c r="S64" i="10" s="1"/>
  <c r="G64" i="10"/>
  <c r="F64" i="10"/>
  <c r="S63" i="10" a="1"/>
  <c r="S63" i="10" s="1"/>
  <c r="G63" i="10"/>
  <c r="F63" i="10"/>
  <c r="S62" i="10" a="1"/>
  <c r="S62" i="10" s="1"/>
  <c r="G62" i="10"/>
  <c r="F62" i="10"/>
  <c r="S61" i="10" a="1"/>
  <c r="S61" i="10" s="1"/>
  <c r="G61" i="10"/>
  <c r="F61" i="10"/>
  <c r="S60" i="10" a="1"/>
  <c r="S60" i="10" s="1"/>
  <c r="G60" i="10"/>
  <c r="F60" i="10"/>
  <c r="S59" i="10" a="1"/>
  <c r="S59" i="10" s="1"/>
  <c r="G59" i="10"/>
  <c r="F59" i="10"/>
  <c r="S58" i="10"/>
  <c r="S58" i="10" a="1"/>
  <c r="G58" i="10"/>
  <c r="F58" i="10"/>
  <c r="S57" i="10" a="1"/>
  <c r="S57" i="10" s="1"/>
  <c r="G57" i="10"/>
  <c r="F57" i="10"/>
  <c r="S56" i="10" a="1"/>
  <c r="S56" i="10" s="1"/>
  <c r="G56" i="10"/>
  <c r="F56" i="10"/>
  <c r="S55" i="10" a="1"/>
  <c r="S55" i="10" s="1"/>
  <c r="G55" i="10"/>
  <c r="F55" i="10"/>
  <c r="S54" i="10" a="1"/>
  <c r="S54" i="10" s="1"/>
  <c r="G54" i="10"/>
  <c r="F54" i="10"/>
  <c r="S53" i="10" a="1"/>
  <c r="S53" i="10" s="1"/>
  <c r="G53" i="10"/>
  <c r="F53" i="10"/>
  <c r="S52" i="10" a="1"/>
  <c r="S52" i="10" s="1"/>
  <c r="G52" i="10"/>
  <c r="F52" i="10"/>
  <c r="S51" i="10"/>
  <c r="S51" i="10" a="1"/>
  <c r="G51" i="10"/>
  <c r="F51" i="10"/>
  <c r="S50" i="10" a="1"/>
  <c r="S50" i="10" s="1"/>
  <c r="G50" i="10"/>
  <c r="F50" i="10"/>
  <c r="S49" i="10" a="1"/>
  <c r="S49" i="10" s="1"/>
  <c r="G49" i="10"/>
  <c r="F49" i="10"/>
  <c r="S48" i="10" a="1"/>
  <c r="S48" i="10" s="1"/>
  <c r="G48" i="10"/>
  <c r="F48" i="10"/>
  <c r="S47" i="10" a="1"/>
  <c r="S47" i="10" s="1"/>
  <c r="G47" i="10"/>
  <c r="F47" i="10"/>
  <c r="S46" i="10" a="1"/>
  <c r="S46" i="10" s="1"/>
  <c r="G46" i="10"/>
  <c r="F46" i="10"/>
  <c r="S45" i="10" a="1"/>
  <c r="S45" i="10" s="1"/>
  <c r="G45" i="10"/>
  <c r="F45" i="10"/>
  <c r="S44" i="10" a="1"/>
  <c r="S44" i="10" s="1"/>
  <c r="G44" i="10"/>
  <c r="F44" i="10"/>
  <c r="S43" i="10"/>
  <c r="S43" i="10" a="1"/>
  <c r="G43" i="10"/>
  <c r="F43" i="10"/>
  <c r="S42" i="10" a="1"/>
  <c r="S42" i="10" s="1"/>
  <c r="G42" i="10"/>
  <c r="F42" i="10"/>
  <c r="S41" i="10" a="1"/>
  <c r="S41" i="10" s="1"/>
  <c r="G41" i="10"/>
  <c r="F41" i="10"/>
  <c r="S40" i="10" a="1"/>
  <c r="S40" i="10" s="1"/>
  <c r="G40" i="10"/>
  <c r="F40" i="10"/>
  <c r="S39" i="10" a="1"/>
  <c r="S39" i="10" s="1"/>
  <c r="G39" i="10"/>
  <c r="F39" i="10"/>
  <c r="S38" i="10" a="1"/>
  <c r="S38" i="10" s="1"/>
  <c r="G38" i="10"/>
  <c r="F38" i="10"/>
  <c r="S37" i="10" a="1"/>
  <c r="S37" i="10" s="1"/>
  <c r="G37" i="10"/>
  <c r="F37" i="10"/>
  <c r="S36" i="10" a="1"/>
  <c r="S36" i="10" s="1"/>
  <c r="G36" i="10"/>
  <c r="F36" i="10"/>
  <c r="S35" i="10" a="1"/>
  <c r="S35" i="10" s="1"/>
  <c r="G35" i="10"/>
  <c r="F35" i="10"/>
  <c r="S34" i="10" a="1"/>
  <c r="S34" i="10" s="1"/>
  <c r="G34" i="10"/>
  <c r="F34" i="10"/>
  <c r="S33" i="10" a="1"/>
  <c r="S33" i="10" s="1"/>
  <c r="G33" i="10"/>
  <c r="F33" i="10"/>
  <c r="S32" i="10" a="1"/>
  <c r="S32" i="10" s="1"/>
  <c r="G32" i="10"/>
  <c r="F32" i="10"/>
  <c r="S31" i="10" a="1"/>
  <c r="S31" i="10" s="1"/>
  <c r="G31" i="10"/>
  <c r="F31" i="10"/>
  <c r="S30" i="10" a="1"/>
  <c r="S30" i="10" s="1"/>
  <c r="G30" i="10"/>
  <c r="F30" i="10"/>
  <c r="S29" i="10" a="1"/>
  <c r="S29" i="10" s="1"/>
  <c r="G29" i="10"/>
  <c r="F29" i="10"/>
  <c r="S28" i="10" a="1"/>
  <c r="S28" i="10" s="1"/>
  <c r="G28" i="10"/>
  <c r="F28" i="10"/>
  <c r="S27" i="10" a="1"/>
  <c r="S27" i="10" s="1"/>
  <c r="G27" i="10"/>
  <c r="F27" i="10"/>
  <c r="S26" i="10"/>
  <c r="S26" i="10" a="1"/>
  <c r="G26" i="10"/>
  <c r="F26" i="10"/>
  <c r="S25" i="10" a="1"/>
  <c r="S25" i="10" s="1"/>
  <c r="G25" i="10"/>
  <c r="F25" i="10"/>
  <c r="S24" i="10" a="1"/>
  <c r="S24" i="10" s="1"/>
  <c r="G24" i="10"/>
  <c r="F24" i="10"/>
  <c r="S23" i="10" a="1"/>
  <c r="S23" i="10" s="1"/>
  <c r="G23" i="10"/>
  <c r="F23" i="10"/>
  <c r="S22" i="10" a="1"/>
  <c r="S22" i="10" s="1"/>
  <c r="G22" i="10"/>
  <c r="F22" i="10"/>
  <c r="S21" i="10"/>
  <c r="S21" i="10" a="1"/>
  <c r="G21" i="10"/>
  <c r="F21" i="10"/>
  <c r="S20" i="10" a="1"/>
  <c r="S20" i="10" s="1"/>
  <c r="G20" i="10"/>
  <c r="F20" i="10"/>
  <c r="S19" i="10"/>
  <c r="S19" i="10" a="1"/>
  <c r="G19" i="10"/>
  <c r="F19" i="10"/>
  <c r="S18" i="10" a="1"/>
  <c r="S18" i="10" s="1"/>
  <c r="G18" i="10"/>
  <c r="F18" i="10"/>
  <c r="S17" i="10" a="1"/>
  <c r="S17" i="10" s="1"/>
  <c r="G17" i="10"/>
  <c r="F17" i="10"/>
  <c r="S16" i="10" a="1"/>
  <c r="S16" i="10" s="1"/>
  <c r="G16" i="10"/>
  <c r="F16" i="10"/>
  <c r="S15" i="10" a="1"/>
  <c r="S15" i="10" s="1"/>
  <c r="G15" i="10"/>
  <c r="F15" i="10"/>
  <c r="S14" i="10"/>
  <c r="S14" i="10" a="1"/>
  <c r="G14" i="10"/>
  <c r="F14" i="10"/>
  <c r="S13" i="10" a="1"/>
  <c r="S13" i="10" s="1"/>
  <c r="G13" i="10"/>
  <c r="F13" i="10"/>
  <c r="S12" i="10" a="1"/>
  <c r="S12" i="10" s="1"/>
  <c r="G12" i="10"/>
  <c r="F12" i="10"/>
  <c r="S11" i="10"/>
  <c r="S11" i="10" a="1"/>
  <c r="G11" i="10"/>
  <c r="F11" i="10"/>
  <c r="S10" i="10" a="1"/>
  <c r="S10" i="10" s="1"/>
  <c r="G10" i="10"/>
  <c r="F10" i="10"/>
  <c r="S9" i="10" a="1"/>
  <c r="S9" i="10" s="1"/>
  <c r="G9" i="10"/>
  <c r="F9" i="10"/>
  <c r="S8" i="10" a="1"/>
  <c r="S8" i="10" s="1"/>
  <c r="G8" i="10"/>
  <c r="F8" i="10"/>
  <c r="S7" i="10"/>
  <c r="S7" i="10" a="1"/>
  <c r="G7" i="10"/>
  <c r="F7" i="10"/>
  <c r="S6" i="10" a="1"/>
  <c r="S6" i="10" s="1"/>
  <c r="G6" i="10"/>
  <c r="F6" i="10"/>
  <c r="S5" i="10" a="1"/>
  <c r="S5" i="10" s="1"/>
  <c r="G5" i="10"/>
  <c r="F5" i="10"/>
  <c r="S4" i="10" a="1"/>
  <c r="S4" i="10" s="1"/>
  <c r="G4" i="10"/>
  <c r="F4" i="10"/>
  <c r="S3" i="10" a="1"/>
  <c r="S3" i="10" s="1"/>
  <c r="G3" i="10"/>
  <c r="F3" i="10"/>
  <c r="S2" i="10" a="1"/>
  <c r="S2" i="10" s="1"/>
  <c r="G2" i="10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6" i="12" l="1"/>
  <c r="G6" i="12" s="1"/>
  <c r="E2" i="12"/>
  <c r="G2" i="12" s="1"/>
  <c r="E13" i="12"/>
  <c r="F13" i="12" s="1"/>
  <c r="E5" i="12"/>
  <c r="G5" i="12" s="1"/>
  <c r="E12" i="12"/>
  <c r="F12" i="12" s="1"/>
  <c r="E4" i="12"/>
  <c r="G4" i="12" s="1"/>
  <c r="E11" i="12"/>
  <c r="G11" i="12" s="1"/>
  <c r="E3" i="12"/>
  <c r="H3" i="12" s="1"/>
  <c r="E10" i="12"/>
  <c r="H10" i="12" s="1"/>
  <c r="E9" i="12"/>
  <c r="G9" i="12" s="1"/>
  <c r="E8" i="12"/>
  <c r="G8" i="12" s="1"/>
  <c r="E7" i="12"/>
  <c r="H7" i="12" s="1"/>
  <c r="H6" i="12" l="1"/>
  <c r="F6" i="12"/>
  <c r="F2" i="12"/>
  <c r="H13" i="12"/>
  <c r="F5" i="12"/>
  <c r="G13" i="12"/>
  <c r="F9" i="12"/>
  <c r="H9" i="12"/>
  <c r="F4" i="12"/>
  <c r="G12" i="12"/>
  <c r="H12" i="12"/>
  <c r="F8" i="12"/>
  <c r="H4" i="12"/>
  <c r="G7" i="12"/>
  <c r="H2" i="12"/>
  <c r="H5" i="12"/>
  <c r="F3" i="12"/>
  <c r="H8" i="12"/>
  <c r="G10" i="12"/>
  <c r="F10" i="12"/>
  <c r="G3" i="12"/>
  <c r="F11" i="12"/>
  <c r="H11" i="12"/>
  <c r="F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<sst xmlns="http://schemas.openxmlformats.org/spreadsheetml/2006/main" count="13091" uniqueCount="2114">
  <si>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</si>
  <si>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</si>
  <si>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</si>
  <si>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</si>
  <si>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</si>
  <si>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</si>
  <si>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</si>
  <si>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</si>
  <si>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</si>
  <si>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</si>
  <si>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</si>
  <si>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</si>
  <si>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</si>
  <si>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</si>
  <si>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</si>
  <si>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</si>
  <si>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</si>
  <si>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</si>
  <si>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</si>
  <si>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</si>
  <si>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</si>
  <si>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</si>
  <si>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</si>
  <si>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</si>
  <si>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</si>
  <si>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</si>
  <si>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</si>
  <si>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</si>
  <si>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</si>
  <si>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</si>
  <si>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</si>
  <si>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</si>
  <si>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</si>
  <si>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</si>
  <si>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</si>
  <si>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</si>
  <si>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</si>
  <si>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</si>
  <si>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</si>
  <si>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</si>
  <si>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</si>
  <si>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</si>
  <si>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</si>
  <si>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</si>
  <si>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</si>
  <si>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</si>
  <si>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</si>
  <si>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</si>
  <si>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</si>
  <si>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</si>
  <si>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</si>
  <si>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</si>
  <si>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</si>
  <si>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</si>
  <si>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</si>
  <si>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</si>
  <si>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</si>
  <si>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</si>
  <si>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</si>
  <si>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</si>
  <si>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</si>
  <si>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</si>
  <si>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</si>
  <si>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</si>
  <si>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</si>
  <si>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</si>
  <si>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</si>
  <si>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</si>
  <si>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</si>
  <si>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</si>
  <si>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</si>
  <si>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</si>
  <si>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</si>
  <si>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</si>
  <si>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</si>
  <si>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</si>
  <si>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</si>
  <si>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</si>
  <si>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</si>
  <si>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</si>
  <si>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</si>
  <si>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</si>
  <si>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</si>
  <si>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</si>
  <si>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</si>
  <si>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</si>
  <si>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</si>
  <si>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</si>
  <si>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</si>
  <si>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</si>
  <si>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</si>
  <si>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</si>
  <si>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</si>
  <si>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</si>
  <si>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</si>
  <si>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</si>
  <si>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</si>
  <si>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</si>
  <si>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</si>
  <si>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</si>
  <si>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</si>
  <si>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</si>
  <si>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</si>
  <si>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</si>
  <si>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</si>
  <si>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</si>
  <si>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</si>
  <si>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</si>
  <si>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</si>
  <si>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</si>
  <si>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</si>
  <si>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</si>
  <si>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</si>
  <si>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</si>
  <si>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</si>
  <si>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</si>
  <si>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</si>
  <si>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</si>
  <si>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</si>
  <si>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</si>
  <si>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</si>
  <si>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</si>
  <si>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</si>
  <si>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</si>
  <si>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</si>
  <si>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</si>
  <si>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</si>
  <si>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</si>
  <si>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</si>
  <si>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</si>
  <si>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</si>
  <si>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</si>
  <si>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</si>
  <si>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</si>
  <si>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</si>
  <si>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</si>
  <si>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</si>
  <si>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</si>
  <si>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</si>
  <si>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</si>
  <si>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</si>
  <si>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</si>
  <si>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</si>
  <si>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</si>
  <si>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</si>
  <si>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</si>
  <si>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</si>
  <si>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</si>
  <si>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</si>
  <si>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</si>
  <si>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</si>
  <si>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</si>
  <si>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</si>
  <si>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</si>
  <si>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</si>
  <si>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</si>
  <si>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</si>
  <si>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</si>
  <si>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</si>
  <si>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</si>
  <si>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</si>
  <si>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</si>
  <si>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</si>
  <si>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</si>
  <si>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</si>
  <si>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</si>
  <si>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</si>
  <si>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</si>
  <si>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</si>
  <si>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</si>
  <si>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</si>
  <si>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</si>
  <si>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</si>
  <si>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</si>
  <si>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</si>
  <si>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</si>
  <si>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</si>
  <si>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</si>
  <si>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</si>
  <si>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</si>
  <si>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</si>
  <si>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</si>
  <si>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</si>
  <si>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</si>
  <si>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</si>
  <si>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</si>
  <si>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</si>
  <si>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</si>
  <si>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</si>
  <si>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</si>
  <si>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</si>
  <si>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</si>
  <si>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</si>
  <si>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</si>
  <si>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</si>
  <si>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</si>
  <si>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</si>
  <si>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</si>
  <si>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</si>
  <si>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</si>
  <si>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</si>
  <si>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</si>
  <si>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</si>
  <si>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</si>
  <si>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</si>
  <si>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</si>
  <si>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</si>
  <si>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</si>
  <si>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</si>
  <si>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</si>
  <si>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</si>
  <si>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</si>
  <si>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</si>
  <si>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</si>
  <si>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</si>
  <si>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</si>
  <si>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</si>
  <si>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</si>
  <si>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</si>
  <si>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</si>
  <si>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</si>
  <si>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</si>
  <si>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</si>
  <si>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</si>
  <si>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</si>
  <si>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</si>
  <si>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</si>
  <si>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</si>
  <si>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</si>
  <si>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</si>
  <si>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</si>
  <si>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</si>
  <si>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</si>
  <si>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</si>
  <si>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</si>
  <si>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</si>
  <si>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</si>
  <si>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</si>
  <si>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</si>
  <si>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</si>
  <si>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</si>
  <si>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</si>
  <si>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</si>
  <si>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</si>
  <si>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</si>
  <si>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</si>
  <si>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</si>
  <si>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</si>
  <si>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</si>
  <si>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</si>
  <si>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</si>
  <si>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</si>
  <si>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</si>
  <si>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</si>
  <si>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</si>
  <si>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</si>
  <si>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</si>
  <si>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</si>
  <si>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</si>
  <si>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</si>
  <si>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</si>
  <si>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</si>
  <si>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</si>
  <si>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</si>
  <si>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</si>
  <si>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</si>
  <si>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</si>
  <si>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</si>
  <si>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</si>
  <si>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</si>
  <si>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</si>
  <si>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</si>
  <si>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</si>
  <si>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</si>
  <si>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</si>
  <si>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</si>
  <si>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</si>
  <si>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</si>
  <si>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</si>
  <si>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</si>
  <si>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</si>
  <si>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</si>
  <si>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</si>
  <si>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</si>
  <si>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</si>
  <si>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</si>
  <si>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</si>
  <si>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</si>
  <si>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</si>
  <si>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</si>
  <si>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</si>
  <si>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</si>
  <si>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</si>
  <si>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</si>
  <si>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</si>
  <si>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</si>
  <si>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</si>
  <si>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</si>
  <si>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</si>
  <si>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</si>
  <si>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</si>
  <si>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</si>
  <si>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</si>
  <si>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</si>
  <si>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</si>
  <si>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</si>
  <si>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</si>
  <si>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</si>
  <si>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</si>
  <si>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</si>
  <si>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</si>
  <si>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</si>
  <si>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</si>
  <si>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</si>
  <si>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</si>
  <si>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</si>
  <si>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</si>
  <si>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</si>
  <si>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</si>
  <si>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</si>
  <si>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</si>
  <si>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</si>
  <si>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</si>
  <si>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</si>
  <si>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</si>
  <si>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</si>
  <si>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</si>
  <si>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</si>
  <si>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</si>
  <si>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</si>
  <si>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</si>
  <si>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</si>
  <si>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</si>
  <si>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</si>
  <si>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</si>
  <si>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</si>
  <si>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</si>
  <si>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</si>
  <si>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</si>
  <si>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</si>
  <si>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</si>
  <si>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</si>
  <si>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</si>
  <si>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</si>
  <si>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</si>
  <si>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</si>
  <si>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</si>
  <si>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</si>
  <si>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</si>
  <si>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</si>
  <si>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</si>
  <si>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</si>
  <si>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</si>
  <si>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</si>
  <si>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</si>
  <si>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</si>
  <si>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</si>
  <si>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</si>
  <si>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</si>
  <si>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</si>
  <si>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</si>
  <si>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</si>
  <si>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</si>
  <si>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</si>
  <si>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</si>
  <si>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</si>
  <si>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</si>
  <si>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</si>
  <si>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</si>
  <si>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</si>
  <si>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</si>
  <si>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</si>
  <si>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</si>
  <si>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</si>
  <si>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</si>
  <si>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</si>
  <si>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</si>
  <si>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</si>
  <si>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</si>
  <si>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</si>
  <si>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</si>
  <si>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</si>
  <si>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</si>
  <si>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</si>
  <si>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</si>
  <si>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</si>
  <si>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</si>
  <si>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</si>
  <si>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</si>
  <si>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</si>
  <si>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</si>
  <si>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</si>
  <si>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</si>
  <si>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</si>
  <si>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</si>
  <si>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</si>
  <si>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</si>
  <si>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</si>
  <si>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</si>
  <si>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</si>
  <si>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</si>
  <si>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</si>
  <si>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</si>
  <si>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</si>
  <si>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</si>
  <si>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</si>
  <si>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</si>
  <si>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</si>
  <si>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</si>
  <si>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</si>
  <si>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</si>
  <si>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</si>
  <si>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</si>
  <si>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</si>
  <si>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</si>
  <si>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</si>
  <si>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</si>
  <si>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</si>
  <si>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</si>
  <si>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</si>
  <si>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</si>
  <si>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</si>
  <si>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</si>
  <si>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</si>
  <si>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</si>
  <si>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</si>
  <si>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</si>
  <si>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</si>
  <si>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</si>
  <si>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</si>
  <si>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</si>
  <si>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</si>
  <si>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</si>
  <si>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</si>
  <si>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</si>
  <si>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</si>
  <si>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</si>
  <si>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</si>
  <si>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</si>
  <si>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</si>
  <si>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</si>
  <si>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</si>
  <si>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</si>
  <si>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</si>
  <si>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</si>
  <si>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</si>
  <si>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</si>
  <si>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</si>
  <si>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</si>
  <si>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</si>
  <si>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</si>
  <si>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</si>
  <si>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</si>
  <si>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</si>
  <si>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</si>
  <si>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</si>
  <si>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</si>
  <si>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</si>
  <si>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</si>
  <si>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</si>
  <si>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</si>
  <si>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</si>
  <si>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</si>
  <si>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</si>
  <si>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</si>
  <si>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</si>
  <si>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</si>
  <si>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</si>
  <si>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</si>
  <si>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</si>
  <si>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</si>
  <si>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</si>
  <si>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</si>
  <si>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</si>
  <si>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</si>
  <si>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</si>
  <si>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</si>
  <si>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</si>
  <si>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</si>
  <si>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</si>
  <si>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</si>
  <si>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</si>
  <si>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</si>
  <si>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</si>
  <si>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</si>
  <si>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</si>
  <si>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</si>
  <si>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</si>
  <si>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</si>
  <si>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</si>
  <si>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</si>
  <si>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</si>
  <si>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</si>
  <si>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</si>
  <si>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</si>
  <si>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</si>
  <si>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</si>
  <si>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</si>
  <si>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</si>
  <si>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</si>
  <si>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</si>
  <si>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</si>
  <si>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</si>
  <si>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</si>
  <si>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</si>
  <si>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</si>
  <si>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</si>
  <si>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</si>
  <si>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</si>
  <si>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</si>
  <si>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</si>
  <si>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</si>
  <si>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</si>
  <si>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</si>
  <si>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</si>
  <si>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</si>
  <si>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</si>
  <si>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</si>
  <si>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</si>
  <si>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</si>
  <si>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</si>
  <si>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</si>
  <si>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</si>
  <si>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</si>
  <si>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</si>
  <si>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</si>
  <si>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</si>
  <si>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</si>
  <si>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</si>
  <si>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</si>
  <si>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</si>
  <si>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</si>
  <si>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</si>
  <si>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</si>
  <si>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</si>
  <si>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</si>
  <si>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</si>
  <si>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</si>
  <si>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</si>
  <si>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</si>
  <si>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</si>
  <si>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</si>
  <si>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</si>
  <si>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</si>
  <si>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</si>
  <si>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</si>
  <si>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</si>
  <si>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</si>
  <si>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</si>
  <si>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</si>
  <si>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</si>
  <si>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</si>
  <si>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</si>
  <si>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</si>
  <si>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</si>
  <si>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</si>
  <si>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</si>
  <si>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</si>
  <si>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</si>
  <si>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</si>
  <si>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</si>
  <si>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</si>
  <si>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</si>
  <si>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</si>
  <si>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</si>
  <si>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</si>
  <si>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</si>
  <si>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</si>
  <si>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</si>
  <si>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</si>
  <si>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</si>
  <si>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</si>
  <si>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</si>
  <si>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</si>
  <si>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</si>
  <si>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</si>
  <si>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</si>
  <si>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</si>
  <si>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</si>
  <si>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</si>
  <si>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</si>
  <si>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</si>
  <si>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</si>
  <si>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</si>
  <si>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</si>
  <si>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</si>
  <si>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</si>
  <si>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</si>
  <si>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</si>
  <si>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</si>
  <si>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</si>
  <si>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</si>
  <si>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</si>
  <si>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</si>
  <si>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</si>
  <si>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</si>
  <si>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</si>
  <si>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</si>
  <si>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</si>
  <si>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</si>
  <si>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</si>
  <si>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</si>
  <si>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</si>
  <si>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</si>
  <si>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</si>
  <si>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</si>
  <si>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</si>
  <si>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</si>
  <si>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</si>
  <si>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</si>
  <si>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</si>
  <si>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</si>
  <si>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</si>
  <si>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</si>
  <si>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</si>
  <si>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</si>
  <si>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</si>
  <si>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</si>
  <si>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</si>
  <si>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</si>
  <si>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</si>
  <si>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</si>
  <si>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</si>
  <si>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</si>
  <si>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</si>
  <si>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</si>
  <si>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</si>
  <si>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</si>
  <si>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</si>
  <si>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</si>
  <si>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</si>
  <si>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</si>
  <si>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</si>
  <si>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</si>
  <si>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</si>
  <si>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</si>
  <si>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</si>
  <si>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</si>
  <si>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</si>
  <si>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</si>
  <si>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</si>
  <si>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</si>
  <si>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</si>
  <si>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</si>
  <si>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</si>
  <si>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</si>
  <si>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</si>
  <si>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</si>
  <si>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</si>
  <si>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</si>
  <si>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</si>
  <si>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</si>
  <si>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</si>
  <si>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</si>
  <si>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</si>
  <si>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</si>
  <si>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</si>
  <si>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</si>
  <si>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</si>
  <si>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</si>
  <si>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</si>
  <si>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</si>
  <si>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</si>
  <si>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</si>
  <si>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</si>
  <si>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</si>
  <si>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</si>
  <si>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</si>
  <si>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</si>
  <si>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</si>
  <si>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</si>
  <si>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</si>
  <si>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</si>
  <si>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</si>
  <si>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</si>
  <si>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</si>
  <si>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</si>
  <si>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</si>
  <si>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</si>
  <si>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</si>
  <si>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</si>
  <si>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</si>
  <si>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</si>
  <si>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</si>
  <si>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</si>
  <si>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</si>
  <si>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</si>
  <si>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</si>
  <si>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</si>
  <si>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</si>
  <si>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</si>
  <si>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</si>
  <si>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</si>
  <si>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</si>
  <si>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</si>
  <si>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</si>
  <si>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</si>
  <si>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</si>
  <si>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</si>
  <si>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</si>
  <si>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</si>
  <si>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</si>
  <si>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</si>
  <si>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</si>
  <si>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</si>
  <si>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</si>
  <si>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</si>
  <si>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</si>
  <si>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</si>
  <si>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</si>
  <si>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</si>
  <si>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</si>
  <si>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</si>
  <si>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</si>
  <si>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</si>
  <si>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</si>
  <si>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</si>
  <si>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</si>
  <si>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</si>
  <si>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</si>
  <si>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</si>
  <si>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</si>
  <si>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</si>
  <si>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</si>
  <si>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</si>
  <si>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</si>
  <si>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</si>
  <si>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</si>
  <si>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</si>
  <si>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</si>
  <si>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</si>
  <si>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</si>
  <si>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</si>
  <si>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</si>
  <si>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</si>
  <si>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</si>
  <si>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</si>
  <si>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</si>
  <si>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</si>
  <si>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</si>
  <si>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</si>
  <si>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</si>
  <si>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</si>
  <si>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</si>
  <si>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</si>
  <si>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</si>
  <si>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</si>
  <si>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</si>
  <si>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</si>
  <si>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</si>
  <si>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</si>
  <si>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</si>
  <si>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</si>
  <si>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</si>
  <si>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</si>
  <si>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</si>
  <si>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</si>
  <si>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</si>
  <si>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</si>
  <si>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</si>
  <si>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</si>
  <si>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</si>
  <si>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</si>
  <si>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</si>
  <si>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</si>
  <si>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</si>
  <si>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</si>
  <si>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</si>
  <si>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</si>
  <si>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</si>
  <si>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</si>
  <si>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</si>
  <si>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</si>
  <si>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</si>
  <si>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</si>
  <si>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</si>
  <si>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</si>
  <si>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</si>
  <si>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</si>
  <si>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</si>
  <si>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</si>
  <si>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</si>
  <si>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</si>
  <si>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</si>
  <si>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</si>
  <si>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</si>
  <si>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</si>
  <si>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</si>
  <si>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</si>
  <si>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</si>
  <si>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</si>
  <si>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</si>
  <si>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</si>
  <si>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</si>
  <si>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</si>
  <si>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</si>
  <si>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</si>
  <si>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</si>
  <si>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</si>
  <si>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</si>
  <si>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</si>
  <si>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</si>
  <si>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</si>
  <si>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</si>
  <si>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</si>
  <si>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</si>
  <si>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</si>
  <si>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</si>
  <si>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</si>
  <si>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</si>
  <si>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</si>
  <si>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</si>
  <si>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</si>
  <si>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</si>
  <si>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</si>
  <si>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</si>
  <si>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</si>
  <si>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</si>
  <si>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</si>
  <si>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</si>
  <si>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</si>
  <si>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</si>
  <si>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</si>
  <si>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</si>
  <si>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</si>
  <si>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</si>
  <si>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</si>
  <si>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</si>
  <si>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</si>
  <si>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</si>
  <si>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</si>
  <si>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</si>
  <si>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</si>
  <si>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</si>
  <si>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</si>
  <si>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</si>
  <si>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</si>
  <si>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</si>
  <si>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</si>
  <si>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</si>
  <si>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</si>
  <si>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</si>
  <si>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</si>
  <si>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</si>
  <si>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</si>
  <si>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</si>
  <si>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</si>
  <si>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</si>
  <si>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</si>
  <si>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</si>
  <si>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</si>
  <si>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</si>
  <si>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</si>
  <si>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</si>
  <si>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</si>
  <si>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</si>
  <si>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</si>
  <si>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</si>
  <si>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</si>
  <si>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</si>
  <si>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</si>
  <si>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</si>
  <si>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</si>
  <si>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</si>
  <si>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</si>
  <si>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</si>
  <si>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</si>
  <si>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</si>
  <si>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</si>
  <si>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</si>
  <si>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</si>
  <si>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</si>
  <si>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</si>
  <si>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</si>
  <si>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</si>
  <si>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</si>
  <si>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</si>
  <si>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</si>
  <si>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</si>
  <si>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</si>
  <si>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</si>
  <si>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</si>
  <si>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</si>
  <si>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</si>
  <si>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</si>
  <si>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</si>
  <si>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</si>
  <si>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</si>
  <si>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</si>
  <si>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</si>
  <si>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</si>
  <si>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</si>
  <si>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</si>
  <si>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</si>
  <si>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</si>
  <si>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</si>
  <si>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</si>
  <si>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</si>
  <si>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</si>
  <si>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</si>
  <si>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</si>
  <si>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</si>
  <si>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</si>
  <si>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</si>
  <si>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</si>
  <si>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</si>
  <si>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</si>
  <si>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</si>
  <si>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</si>
  <si>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</si>
  <si>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</si>
  <si>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</si>
  <si>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</si>
  <si>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</si>
  <si>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</si>
  <si>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</si>
  <si>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</si>
  <si>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</si>
  <si>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</si>
  <si>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</si>
  <si>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</si>
  <si>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</si>
  <si>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</si>
  <si>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</si>
  <si>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</si>
  <si>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</si>
  <si>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</si>
  <si>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</si>
  <si>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</si>
  <si>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</si>
  <si>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</si>
  <si>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</si>
  <si>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</si>
  <si>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</si>
  <si>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</si>
  <si>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</si>
  <si>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</si>
  <si>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</si>
  <si>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</si>
  <si>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</si>
  <si>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</si>
  <si>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</si>
  <si>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</si>
  <si>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</si>
  <si>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</si>
  <si>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</si>
  <si>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</si>
  <si>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</si>
  <si>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</si>
  <si>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</si>
  <si>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</si>
  <si>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</si>
  <si>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</si>
  <si>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</si>
  <si>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</si>
  <si>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</si>
  <si>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</si>
  <si>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</si>
  <si>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</si>
  <si>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</si>
  <si>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</si>
  <si>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</si>
  <si>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</si>
  <si>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</si>
  <si>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</si>
  <si>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</si>
  <si>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</si>
  <si>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</si>
  <si>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</si>
  <si>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</si>
  <si>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</si>
  <si>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</si>
  <si>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</si>
  <si>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</si>
  <si>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</si>
  <si>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</si>
  <si>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</si>
  <si>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</si>
  <si>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</si>
  <si>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</si>
  <si>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</si>
  <si>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</si>
  <si>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</si>
  <si>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</si>
  <si>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</si>
  <si>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</si>
  <si>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</si>
  <si>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</si>
  <si>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</si>
  <si>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</si>
  <si>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</si>
  <si>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</si>
  <si>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</si>
  <si>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</si>
  <si>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</si>
  <si>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</si>
  <si>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</si>
  <si>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</si>
  <si>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</si>
  <si>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</si>
  <si>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</si>
  <si>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</si>
  <si>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</si>
  <si>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</si>
  <si>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</si>
  <si>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</si>
  <si>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</si>
  <si>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</si>
  <si>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</si>
  <si>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</si>
  <si>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</si>
  <si>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</si>
  <si>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</si>
  <si>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</si>
  <si>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</si>
  <si>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</si>
  <si>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</si>
  <si>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</si>
  <si>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</si>
  <si>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</si>
  <si>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</si>
  <si>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</si>
  <si>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</si>
  <si>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</si>
  <si>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</si>
  <si>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</si>
  <si>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</si>
  <si>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</si>
  <si>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</si>
  <si>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</si>
  <si>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</si>
  <si>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</si>
  <si>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</si>
  <si>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</si>
  <si>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</si>
  <si>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</si>
  <si>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</si>
  <si>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</si>
  <si>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</si>
  <si>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</si>
  <si>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</si>
  <si>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</si>
  <si>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</si>
  <si>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</si>
  <si>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</si>
  <si>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</si>
  <si>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</si>
  <si>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</si>
  <si>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</si>
  <si>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</si>
  <si>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</si>
  <si>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</si>
  <si>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</si>
  <si>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</si>
  <si>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</si>
  <si>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</si>
  <si>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</si>
  <si>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</si>
  <si>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</si>
  <si>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</si>
  <si>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</si>
  <si>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</si>
  <si>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</si>
  <si>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</si>
  <si>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</si>
  <si>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</si>
  <si>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</si>
  <si>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</si>
  <si>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</si>
  <si>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</si>
  <si>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</si>
  <si>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</si>
  <si>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</si>
  <si>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</si>
  <si>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</si>
  <si>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</si>
  <si>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</si>
  <si>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</si>
  <si>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</si>
  <si>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</si>
  <si>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</si>
  <si>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</si>
  <si>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</si>
  <si>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</si>
  <si>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</si>
  <si>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</si>
  <si>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</si>
  <si>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</si>
  <si>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</si>
  <si>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</si>
  <si>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</si>
  <si>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</si>
  <si>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</si>
  <si>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</si>
  <si>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</si>
  <si>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</si>
  <si>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</si>
  <si>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</si>
  <si>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</si>
  <si>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</si>
  <si>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</si>
  <si>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</si>
  <si>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</si>
  <si>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</si>
  <si>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</si>
  <si>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</si>
  <si>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</si>
  <si>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</si>
  <si>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</si>
  <si>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</si>
  <si>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</si>
  <si>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</si>
  <si>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</si>
  <si>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</si>
  <si>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</si>
  <si>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</si>
  <si>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</si>
  <si>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</si>
  <si>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</si>
  <si>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</si>
  <si>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</si>
  <si>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</si>
  <si>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</si>
  <si>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</si>
  <si>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</si>
  <si>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</si>
  <si>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</si>
  <si>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</si>
  <si>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</si>
  <si>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</si>
  <si>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</si>
  <si>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</si>
  <si>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</si>
  <si>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</si>
  <si>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</si>
  <si>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</si>
  <si>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</si>
  <si>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</si>
  <si>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</si>
  <si>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</si>
  <si>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</si>
  <si>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</si>
  <si>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</si>
  <si>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</si>
  <si>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</si>
  <si>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</si>
  <si>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</si>
  <si>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</si>
  <si>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</si>
  <si>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</si>
  <si>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</si>
  <si>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</si>
  <si>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</si>
  <si>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</si>
  <si>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</si>
  <si>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</si>
  <si>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</si>
  <si>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</si>
  <si>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</si>
  <si>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</si>
  <si>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</si>
  <si>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</si>
  <si>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</si>
  <si>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</si>
  <si>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</si>
  <si>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</si>
  <si>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</si>
  <si>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</si>
  <si>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</si>
  <si>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</si>
  <si>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</si>
  <si>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</si>
  <si>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</si>
  <si>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</si>
  <si>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</si>
  <si>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</si>
  <si>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</si>
  <si>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</si>
  <si>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</si>
  <si>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</si>
  <si>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</si>
  <si>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</si>
  <si>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</si>
  <si>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</si>
  <si>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</si>
  <si>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</si>
  <si>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</si>
  <si>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</si>
  <si>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</si>
  <si>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</si>
  <si>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</si>
  <si>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</si>
  <si>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</si>
  <si>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</si>
  <si>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</si>
  <si>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</si>
  <si>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</si>
  <si>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</si>
  <si>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</si>
  <si>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</si>
  <si>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</si>
  <si>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</si>
  <si>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</si>
  <si>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</si>
  <si>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</si>
  <si>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</si>
  <si>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</si>
  <si>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</si>
  <si>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</si>
  <si>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</si>
  <si>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</si>
  <si>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</si>
  <si>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</si>
  <si>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</si>
  <si>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</si>
  <si>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</si>
  <si>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</si>
  <si>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</si>
  <si>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</si>
  <si>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</si>
  <si>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</si>
  <si>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</si>
  <si>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</si>
  <si>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</si>
  <si>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</si>
  <si>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</si>
  <si>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</si>
  <si>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</si>
  <si>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</si>
  <si>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</si>
  <si>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</si>
  <si>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</si>
  <si>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</si>
  <si>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</si>
  <si>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</si>
  <si>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</si>
  <si>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</si>
  <si>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</si>
  <si>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</si>
  <si>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</si>
  <si>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</si>
  <si>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</si>
  <si>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</si>
  <si>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</si>
  <si>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</si>
  <si>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</si>
  <si>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</si>
  <si>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</si>
  <si>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</si>
  <si>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</si>
  <si>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</si>
  <si>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</si>
  <si>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</si>
  <si>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</si>
  <si>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</si>
  <si>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</si>
  <si>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</si>
  <si>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</si>
  <si>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</si>
  <si>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</si>
  <si>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</si>
  <si>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</si>
  <si>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</si>
  <si>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</si>
  <si>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</si>
  <si>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</si>
  <si>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</si>
  <si>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</si>
  <si>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</si>
  <si>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</si>
  <si>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</si>
  <si>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</si>
  <si>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</si>
  <si>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</si>
  <si>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</si>
  <si>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</si>
  <si>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</si>
  <si>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</si>
  <si>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</si>
  <si>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</si>
  <si>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</si>
  <si>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</si>
  <si>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</si>
  <si>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</si>
  <si>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</si>
  <si>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</si>
  <si>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</si>
  <si>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</si>
  <si>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</si>
  <si>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</si>
  <si>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</si>
  <si>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</si>
  <si>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</si>
  <si>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</si>
  <si>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</si>
  <si>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</si>
  <si>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</si>
  <si>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</si>
  <si>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</si>
  <si>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</si>
  <si>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</si>
  <si>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</si>
  <si>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</si>
  <si>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</si>
  <si>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</si>
  <si>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</si>
  <si>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</si>
  <si>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</si>
  <si>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</si>
  <si>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</si>
  <si>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</si>
  <si>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</si>
  <si>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</si>
  <si>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</si>
  <si>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</si>
  <si>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</si>
  <si>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</si>
  <si>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</si>
  <si>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</si>
  <si>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</si>
  <si>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</si>
  <si>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</si>
  <si>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</si>
  <si>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</si>
  <si>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</si>
  <si>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</si>
  <si>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</si>
  <si>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</si>
  <si>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</si>
  <si>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</si>
  <si>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</si>
  <si>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</si>
  <si>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</si>
  <si>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</si>
  <si>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</si>
  <si>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</si>
  <si>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</si>
  <si>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</si>
  <si>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</si>
  <si>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</si>
  <si>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</si>
  <si>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</si>
  <si>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</si>
  <si>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</si>
  <si>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</si>
  <si>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</si>
  <si>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</si>
  <si>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</si>
  <si>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</si>
  <si>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</si>
  <si>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</si>
  <si>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</si>
  <si>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</si>
  <si>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</si>
  <si>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</si>
  <si>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</si>
  <si>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</si>
  <si>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</si>
  <si>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</si>
  <si>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</si>
  <si>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</si>
  <si>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</si>
  <si>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</si>
  <si>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</si>
  <si>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</si>
  <si>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</si>
  <si>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</si>
  <si>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</si>
  <si>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</si>
  <si>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</si>
  <si>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</si>
  <si>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</si>
  <si>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</si>
  <si>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</si>
  <si>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</si>
  <si>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</si>
  <si>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</si>
  <si>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</si>
  <si>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</si>
  <si>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</si>
  <si>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</si>
  <si>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</si>
  <si>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</si>
  <si>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</si>
  <si>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</si>
  <si>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</si>
  <si>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</si>
  <si>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</si>
  <si>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</si>
  <si>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</si>
  <si>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</si>
  <si>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</si>
  <si>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</si>
  <si>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</si>
  <si>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</si>
  <si>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</si>
  <si>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</si>
  <si>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</si>
  <si>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</si>
  <si>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</si>
  <si>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</si>
  <si>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</si>
  <si>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</si>
  <si>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</si>
  <si>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</si>
  <si>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</si>
  <si>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</si>
  <si>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</si>
  <si>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</si>
  <si>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</si>
  <si>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</si>
  <si>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</si>
  <si>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</si>
  <si>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</si>
  <si>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</si>
  <si>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</si>
  <si>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</si>
  <si>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</si>
  <si>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</si>
  <si>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</si>
  <si>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</si>
  <si>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</si>
  <si>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</si>
  <si>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</si>
  <si>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</si>
  <si>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</si>
  <si>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</si>
  <si>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</si>
  <si>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</si>
  <si>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</si>
  <si>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</si>
  <si>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</si>
  <si>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</si>
  <si>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</si>
  <si>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</si>
  <si>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</si>
  <si>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</si>
  <si>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</si>
  <si>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</si>
  <si>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</si>
  <si>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</si>
  <si>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</si>
  <si>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</si>
  <si>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</si>
  <si>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</si>
  <si>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</si>
  <si>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</si>
  <si>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</si>
  <si>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</si>
  <si>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</si>
  <si>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</si>
  <si>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</si>
  <si>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</si>
  <si>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</si>
  <si>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</si>
  <si>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</si>
  <si>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</si>
  <si>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</si>
  <si>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</si>
  <si>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</si>
  <si>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</si>
  <si>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</si>
  <si>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</si>
  <si>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</si>
  <si>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</si>
  <si>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</si>
  <si>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</si>
  <si>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</si>
  <si>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</si>
  <si>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</si>
  <si>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</si>
  <si>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</si>
  <si>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</si>
  <si>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</si>
  <si>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</si>
  <si>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</si>
  <si>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</si>
  <si>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</si>
  <si>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</si>
  <si>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</si>
  <si>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</si>
  <si>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</si>
  <si>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</si>
  <si>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</si>
  <si>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</si>
  <si>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</si>
  <si>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</si>
  <si>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</si>
  <si>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</si>
  <si>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</si>
  <si>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</si>
  <si>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</si>
  <si>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</si>
  <si>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</si>
  <si>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</si>
  <si>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</si>
  <si>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</si>
  <si>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</si>
  <si>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</si>
  <si>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</si>
  <si>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</si>
  <si>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</si>
  <si>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</si>
  <si>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</si>
  <si>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</si>
  <si>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</si>
  <si>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</si>
  <si>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</si>
  <si>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</si>
  <si>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</si>
  <si>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</si>
  <si>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</si>
  <si>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</si>
  <si>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</si>
  <si>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</si>
  <si>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</si>
  <si>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</si>
  <si>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</si>
  <si>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</si>
  <si>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</si>
  <si>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</si>
  <si>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</si>
  <si>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</si>
  <si>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</si>
  <si>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</si>
  <si>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</si>
  <si>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</si>
  <si>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</si>
  <si>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</si>
  <si>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</si>
  <si>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</si>
  <si>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</si>
  <si>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</si>
  <si>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</si>
  <si>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</si>
  <si>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</si>
  <si>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</si>
  <si>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</si>
  <si>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</si>
  <si>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</si>
  <si>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</si>
  <si>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</si>
  <si>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</si>
  <si>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</si>
  <si>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</si>
  <si>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</si>
  <si>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</si>
  <si>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</si>
  <si>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</si>
  <si>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</si>
  <si>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</si>
  <si>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</si>
  <si>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</si>
  <si>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</si>
  <si>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</si>
  <si>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</si>
  <si>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</si>
  <si>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</si>
  <si>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</si>
  <si>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</si>
  <si>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</si>
  <si>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</si>
  <si>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</si>
  <si>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</si>
  <si>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</si>
  <si>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</si>
  <si>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</si>
  <si>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</si>
  <si>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</si>
  <si>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</si>
  <si>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</si>
  <si>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</si>
  <si>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</si>
  <si>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</si>
  <si>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</si>
  <si>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</si>
  <si>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</si>
  <si>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</si>
  <si>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</si>
  <si>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</si>
  <si>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</si>
  <si>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</si>
  <si>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</si>
  <si>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</si>
  <si>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</si>
  <si>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</si>
  <si>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</si>
  <si>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</si>
  <si>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</si>
  <si>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</si>
  <si>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</si>
  <si>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</si>
  <si>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</si>
  <si>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</si>
  <si>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</si>
  <si>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</si>
  <si>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</si>
  <si>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</si>
  <si>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</si>
  <si>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</si>
  <si>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</si>
  <si>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</si>
  <si>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</si>
  <si>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</si>
  <si>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</si>
  <si>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</si>
  <si>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</si>
  <si>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</si>
  <si>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</si>
  <si>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</si>
  <si>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</si>
  <si>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</si>
  <si>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</si>
  <si>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</si>
  <si>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</si>
  <si>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</si>
  <si>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</si>
  <si>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</si>
  <si>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</si>
  <si>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</si>
  <si>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</si>
  <si>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</si>
  <si>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</si>
  <si>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</si>
  <si>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</si>
  <si>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</si>
  <si>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</si>
  <si>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</si>
  <si>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</si>
  <si>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</si>
  <si>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</si>
  <si>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</si>
  <si>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</si>
  <si>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</si>
  <si>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</si>
  <si>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</si>
  <si>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</si>
  <si>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</si>
  <si>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</si>
  <si>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</si>
  <si>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</si>
  <si>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</si>
  <si>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</si>
  <si>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</si>
  <si>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</si>
  <si>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</si>
  <si>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</si>
  <si>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</si>
  <si>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</si>
  <si>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</si>
  <si>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</si>
  <si>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</si>
  <si>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</si>
  <si>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</si>
  <si>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</si>
  <si>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</si>
  <si>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</si>
  <si>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</si>
  <si>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</si>
  <si>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</si>
  <si>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</si>
  <si>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</si>
  <si>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</si>
  <si>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</si>
  <si>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</si>
  <si>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</si>
  <si>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</si>
  <si>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</si>
  <si>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</si>
  <si>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</si>
  <si>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</si>
  <si>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</si>
  <si>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</si>
  <si>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</si>
  <si>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</si>
  <si>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</si>
  <si>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</si>
  <si>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</si>
  <si>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</si>
  <si>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</si>
  <si>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</si>
  <si>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</si>
  <si>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</si>
  <si>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</si>
  <si>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</si>
  <si>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</si>
  <si>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</si>
  <si>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</si>
  <si>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</si>
  <si>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</si>
  <si>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</si>
  <si>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</si>
  <si>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</si>
  <si>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</si>
  <si>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</si>
  <si>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</si>
  <si>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</si>
  <si>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</si>
  <si>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</si>
  <si>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</si>
  <si>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</si>
  <si>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</si>
  <si>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</si>
  <si>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</si>
  <si>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</si>
  <si>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</si>
  <si>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</si>
  <si>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</si>
  <si>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</si>
  <si>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</si>
  <si>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</si>
  <si>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</si>
  <si>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</si>
  <si>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</si>
  <si>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</si>
  <si>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</si>
  <si>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</si>
  <si>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</si>
  <si>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</si>
  <si>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</si>
  <si>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</si>
  <si>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</si>
  <si>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</si>
  <si>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</si>
  <si>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</si>
  <si>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</si>
  <si>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</si>
  <si>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</si>
  <si>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</si>
  <si>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</si>
  <si>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</si>
  <si>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</si>
  <si>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</si>
  <si>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</si>
  <si>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</si>
  <si>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</si>
  <si>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</si>
  <si>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</si>
  <si>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</si>
  <si>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</si>
  <si>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</si>
  <si>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</si>
  <si>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</si>
  <si>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</si>
  <si>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</si>
  <si>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</si>
  <si>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</si>
  <si>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</si>
  <si>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</si>
  <si>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</si>
  <si>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</si>
  <si>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</si>
  <si>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</si>
  <si>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</si>
  <si>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</si>
  <si>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</si>
  <si>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</si>
  <si>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</si>
  <si>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</si>
  <si>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</si>
  <si>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</si>
  <si>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</si>
  <si>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</si>
  <si>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</si>
  <si>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</si>
  <si>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</si>
  <si>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</si>
  <si>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</si>
  <si>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</si>
  <si>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</si>
  <si>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</si>
  <si>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</si>
  <si>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</si>
  <si>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</si>
  <si>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</si>
  <si>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</si>
  <si>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</si>
  <si>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</si>
  <si>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</si>
  <si>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</si>
  <si>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</si>
  <si>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</si>
  <si>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</si>
  <si>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</si>
  <si>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</si>
  <si>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</si>
  <si>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</si>
  <si>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</si>
  <si>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</si>
  <si>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</si>
  <si>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</si>
  <si>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</si>
  <si>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</si>
  <si>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</si>
  <si>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</si>
  <si>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</si>
  <si>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</si>
  <si>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</si>
  <si>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</si>
  <si>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</si>
  <si>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</si>
  <si>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</si>
  <si>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</si>
  <si>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</si>
  <si>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</si>
  <si>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</si>
  <si>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</si>
  <si>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</si>
  <si>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</si>
  <si>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</si>
  <si>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</si>
  <si>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</si>
  <si>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</si>
  <si>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</si>
  <si>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</si>
  <si>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</si>
  <si>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</si>
  <si>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</si>
  <si>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</si>
  <si>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</si>
  <si>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</si>
  <si>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</si>
  <si>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</si>
  <si>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</si>
  <si>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</si>
  <si>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</si>
  <si>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</si>
  <si>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</si>
  <si>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</si>
  <si>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</si>
  <si>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</si>
  <si>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</si>
  <si>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</si>
  <si>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</si>
  <si>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</si>
  <si>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</si>
  <si>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</si>
  <si>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</si>
  <si>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</si>
  <si>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</si>
  <si>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</si>
  <si>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</si>
  <si>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</si>
  <si>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</si>
  <si>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</si>
  <si>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</si>
  <si>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</si>
  <si>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</si>
  <si>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</si>
  <si>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</si>
  <si>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</si>
  <si>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</si>
  <si>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</si>
  <si>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</si>
  <si>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</si>
  <si>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</si>
  <si>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</si>
  <si>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</si>
  <si>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</si>
  <si>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</si>
  <si>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</si>
  <si>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</si>
  <si>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</si>
  <si>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</si>
  <si>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</si>
  <si>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</si>
  <si>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</si>
  <si>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</si>
  <si>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</si>
  <si>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</si>
  <si>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</si>
  <si>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</si>
  <si>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</si>
  <si>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</si>
  <si>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</si>
  <si>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</si>
  <si>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</si>
  <si>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</si>
  <si>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</si>
  <si>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</si>
  <si>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</si>
  <si>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</si>
  <si>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</si>
  <si>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</si>
  <si>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</si>
  <si>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</si>
  <si>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</si>
  <si>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</si>
  <si>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</si>
  <si>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</si>
  <si>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</si>
  <si>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</si>
  <si>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</si>
  <si>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</si>
  <si>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</si>
  <si>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</si>
  <si>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</si>
  <si>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</si>
  <si>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</si>
  <si>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</si>
  <si>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</si>
  <si>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</si>
  <si>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</si>
  <si>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</si>
  <si>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</si>
  <si>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</si>
  <si>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</si>
  <si>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</si>
  <si>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</si>
  <si>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</si>
  <si>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</si>
  <si>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</si>
  <si>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</si>
  <si>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</si>
  <si>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</si>
  <si>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</si>
  <si>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</si>
  <si>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</si>
  <si>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</si>
  <si>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</si>
  <si>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</si>
  <si>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</si>
  <si>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</si>
  <si>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</si>
  <si>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</si>
  <si>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</si>
  <si>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</si>
  <si>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</si>
  <si>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</si>
  <si>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</si>
  <si>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</si>
  <si>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</si>
  <si>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</si>
  <si>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</si>
  <si>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</si>
  <si>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</si>
  <si>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</si>
  <si>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</si>
  <si>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</si>
  <si>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</si>
  <si>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</si>
  <si>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</si>
  <si>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</si>
  <si>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</si>
  <si>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</si>
  <si>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</si>
  <si>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</si>
  <si>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</si>
  <si>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</si>
  <si>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</si>
  <si>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</si>
  <si>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</si>
  <si>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</si>
  <si>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</si>
  <si>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</si>
  <si>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</si>
  <si>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</si>
  <si>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</si>
  <si>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</si>
  <si>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</si>
  <si>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</si>
  <si>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</si>
  <si>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</si>
  <si>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</si>
  <si>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</si>
  <si>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</si>
  <si>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</si>
  <si>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</si>
  <si>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</si>
  <si>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</si>
  <si>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</si>
  <si>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</si>
  <si>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</si>
  <si>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</si>
  <si>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</si>
  <si>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</si>
  <si>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</si>
  <si>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</si>
  <si>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</si>
  <si>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</si>
  <si>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</si>
  <si>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</si>
  <si>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</si>
  <si>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</si>
  <si>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</si>
  <si>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</si>
  <si>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</si>
  <si>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</si>
  <si>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</si>
  <si>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</si>
  <si>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</si>
  <si>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</si>
  <si>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</si>
  <si>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</si>
  <si>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</si>
  <si>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</si>
  <si>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</si>
  <si>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</si>
  <si>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</si>
  <si>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</si>
  <si>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</si>
  <si>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</si>
  <si>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</si>
  <si>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</si>
  <si>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</si>
  <si>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</si>
  <si>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</si>
  <si>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</si>
  <si>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</si>
  <si>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</si>
  <si>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</si>
  <si>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</si>
  <si>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</si>
  <si>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</si>
  <si>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</si>
  <si>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</si>
  <si>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</si>
  <si>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</si>
  <si>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</si>
  <si>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</si>
  <si>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</si>
  <si>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</si>
  <si>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</si>
  <si>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</si>
  <si>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</si>
  <si>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</si>
  <si>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</si>
  <si>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</si>
  <si>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</si>
  <si>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</si>
  <si>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</si>
  <si>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</si>
  <si>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</si>
  <si>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</si>
  <si>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</si>
  <si>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</si>
  <si>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</si>
  <si>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</si>
  <si>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</si>
  <si>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</si>
  <si>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</si>
  <si>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</si>
  <si>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</si>
  <si>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</si>
  <si>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</si>
  <si>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</si>
  <si>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</si>
  <si>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</si>
  <si>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</si>
  <si>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</si>
  <si>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</si>
  <si>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</si>
  <si>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</si>
  <si>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</si>
  <si>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</si>
  <si>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</si>
  <si>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</si>
  <si>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</si>
  <si>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</si>
  <si>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</si>
  <si>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</si>
  <si>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</si>
  <si>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</si>
  <si>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</si>
  <si>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</si>
  <si>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</si>
  <si>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</si>
  <si>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</si>
  <si>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</si>
  <si>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</si>
  <si>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</si>
  <si>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</si>
  <si>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</si>
  <si>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</t>
  </si>
  <si>
    <t>`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</si>
  <si>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</si>
  <si>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</si>
  <si>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</si>
  <si>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</si>
  <si>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</si>
  <si>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</si>
  <si>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</si>
  <si>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</si>
  <si>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</si>
  <si>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</si>
  <si>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</si>
  <si>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</si>
  <si>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</si>
  <si>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</si>
  <si>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</si>
  <si>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</si>
  <si>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</si>
  <si>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</si>
  <si>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Number Cancelled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</si>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</sst>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  <dxf>
      <fill>
        <patternFill>
          <bgColor rgb="FFFF9799"/>
        </patternFill>
      </fill>
    </dxf>
    <dxf>
      <fill>
        <patternFill>
          <bgColor rgb="FFA9D08E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FF9799"/>
        </patternFill>
      </fill>
    </dxf>
    <dxf>
      <fill>
        <patternFill>
          <bgColor rgb="FFA9D08E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6699FF"/>
        </patternFill>
      </fill>
    </dxf>
  </dxfs>
  <tableStyles count="0" defaultTableStyle="TableStyleMedium2" defaultPivotStyle="PivotStyleLight16"/>
  <colors>
    <mruColors>
      <color rgb="FF5B9BD5"/>
      <color rgb="FF3366FF"/>
      <color rgb="FF066DC9"/>
      <color rgb="FF3399FF"/>
      <color rgb="FF6FA7DA"/>
      <color rgb="FFFFD966"/>
      <color rgb="FF2975A6"/>
      <color rgb="FFC00000"/>
      <color rgb="FF0070C0"/>
      <color rgb="FFF96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Count of outcome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AU" baseline="0"/>
              <a:t> vs </a:t>
            </a:r>
            <a:r>
              <a:rPr lang="en-A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Parent Category</a:t>
            </a:r>
          </a:p>
        </c:rich>
      </c:tx>
      <c:layout>
        <c:manualLayout>
          <c:xMode val="edge"/>
          <c:yMode val="edge"/>
          <c:x val="0.42461423144657751"/>
          <c:y val="3.67655966081162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323F5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9D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811507784827872E-2"/>
          <c:y val="0.2123172103487064"/>
          <c:w val="0.78460447298456626"/>
          <c:h val="0.447837809336332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8B-4AEA-82F4-F26B8DF1FBC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8B-4AEA-82F4-F26B8DF1FBC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8B-4AEA-82F4-F26B8DF1FBC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D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8B-4AEA-82F4-F26B8DF1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25636031"/>
        <c:axId val="1725621631"/>
      </c:barChart>
      <c:catAx>
        <c:axId val="172563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21631"/>
        <c:crosses val="autoZero"/>
        <c:auto val="1"/>
        <c:lblAlgn val="ctr"/>
        <c:lblOffset val="100"/>
        <c:noMultiLvlLbl val="0"/>
      </c:catAx>
      <c:valAx>
        <c:axId val="172562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3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23080617695427"/>
          <c:y val="0.29794124772864933"/>
          <c:w val="9.1811822338775703E-2"/>
          <c:h val="0.30381481481481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</a:t>
            </a:r>
            <a:r>
              <a:rPr lang="en-AU" baseline="0"/>
              <a:t> of outcome vs Sub-Category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5B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EB0-42A4-AEB8-6EBACDEAB6E2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EB0-42A4-AEB8-6EBACDEAB6E2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EB0-42A4-AEB8-6EBACDEAB6E2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EB0-42A4-AEB8-6EBACDEA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25636511"/>
        <c:axId val="1725609151"/>
      </c:barChart>
      <c:catAx>
        <c:axId val="172563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09151"/>
        <c:crosses val="autoZero"/>
        <c:auto val="1"/>
        <c:lblAlgn val="ctr"/>
        <c:lblOffset val="100"/>
        <c:noMultiLvlLbl val="0"/>
      </c:catAx>
      <c:valAx>
        <c:axId val="1725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3651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23155053227708"/>
          <c:y val="0.28841443999827893"/>
          <c:w val="9.8115073014247198E-2"/>
          <c:h val="0.195077288941736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 of outcome vs Months (date created)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066DC9"/>
            </a:solidFill>
            <a:round/>
          </a:ln>
          <a:effectLst/>
        </c:spPr>
        <c:marker>
          <c:symbol val="circle"/>
          <c:size val="5"/>
          <c:spPr>
            <a:solidFill>
              <a:srgbClr val="066DC9"/>
            </a:solidFill>
            <a:ln w="15875">
              <a:solidFill>
                <a:srgbClr val="FFD96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rgbClr val="FFD966">
                <a:alpha val="94000"/>
              </a:srgbClr>
            </a:solidFill>
            <a:round/>
          </a:ln>
          <a:effectLst/>
        </c:spPr>
        <c:marker>
          <c:symbol val="circle"/>
          <c:size val="5"/>
          <c:spPr>
            <a:noFill/>
            <a:ln w="12700">
              <a:solidFill>
                <a:srgbClr val="066DC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966">
                  <a:alpha val="94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2700">
                <a:solidFill>
                  <a:srgbClr val="066DC9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F-4F97-876B-6A287310905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88F-4F97-876B-6A287310905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88F-4F97-876B-6A287310905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66DC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66DC9"/>
              </a:solidFill>
              <a:ln w="15875">
                <a:solidFill>
                  <a:srgbClr val="FFD96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88F-4F97-876B-6A287310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616351"/>
        <c:axId val="1725626911"/>
      </c:lineChart>
      <c:catAx>
        <c:axId val="172561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 (date created)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26911"/>
        <c:crosses val="autoZero"/>
        <c:auto val="1"/>
        <c:lblAlgn val="ctr"/>
        <c:lblOffset val="100"/>
        <c:noMultiLvlLbl val="0"/>
      </c:catAx>
      <c:valAx>
        <c:axId val="172562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61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2-4028-89CC-FC968969D38B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2-4028-89CC-FC968969D38B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2-4028-89CC-FC968969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978319"/>
        <c:axId val="1757978799"/>
      </c:lineChart>
      <c:catAx>
        <c:axId val="175797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78799"/>
        <c:crosses val="autoZero"/>
        <c:auto val="1"/>
        <c:lblAlgn val="ctr"/>
        <c:lblOffset val="100"/>
        <c:noMultiLvlLbl val="0"/>
      </c:catAx>
      <c:valAx>
        <c:axId val="17579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7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171450</xdr:rowOff>
    </xdr:from>
    <xdr:to>
      <xdr:col>17</xdr:col>
      <xdr:colOff>374650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51EA4-EFC4-2906-59EA-CB389106C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3</xdr:row>
      <xdr:rowOff>19050</xdr:rowOff>
    </xdr:from>
    <xdr:to>
      <xdr:col>17</xdr:col>
      <xdr:colOff>19050</xdr:colOff>
      <xdr:row>30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2D49D4-A1E5-4DDD-420F-02AE48DCB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31750</xdr:rowOff>
    </xdr:from>
    <xdr:to>
      <xdr:col>16</xdr:col>
      <xdr:colOff>527050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9F062-59A4-2377-44F4-685AA46D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14</xdr:row>
      <xdr:rowOff>139700</xdr:rowOff>
    </xdr:from>
    <xdr:to>
      <xdr:col>6</xdr:col>
      <xdr:colOff>1041399</xdr:colOff>
      <xdr:row>32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162FA-6232-1996-6EE1-EE24A8357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pti Radadiya" refreshedDate="45367.677514236108" createdVersion="8" refreshedVersion="8" minRefreshableVersion="3" recordCount="1000" xr:uid="{0EEE64E7-6EBE-438D-B64A-019A59440DF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containsInteger="1" minValue="0" maxValue="113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pti Radadiya" refreshedDate="45368.506634143516" createdVersion="8" refreshedVersion="8" minRefreshableVersion="3" recordCount="1000" xr:uid="{9658E144-F4B7-4A6A-A879-A2309FC792B1}">
  <cacheSource type="worksheet">
    <worksheetSource ref="A1:T1001" sheet="Crowdfunding_dates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containsInteger="1" minValue="0" maxValue="113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92"/>
    <n v="1040"/>
    <x v="1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"/>
    <n v="131"/>
    <x v="1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"/>
    <n v="59"/>
    <x v="0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99"/>
    <n v="69"/>
    <x v="0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76"/>
    <n v="174"/>
    <x v="1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1"/>
    <n v="21"/>
    <x v="0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65"/>
    <n v="328"/>
    <x v="1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31"/>
    <n v="20"/>
    <x v="2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73"/>
    <n v="52"/>
    <x v="0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63"/>
    <n v="266"/>
    <x v="1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"/>
    <n v="48"/>
    <x v="0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102"/>
    <n v="89"/>
    <x v="0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"/>
    <n v="245"/>
    <x v="1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94"/>
    <n v="67"/>
    <x v="0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5"/>
    <n v="47"/>
    <x v="0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110"/>
    <n v="649"/>
    <x v="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08"/>
    <n v="159"/>
    <x v="1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45"/>
    <n v="67"/>
    <x v="3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5"/>
    <n v="49"/>
    <x v="0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6"/>
    <n v="112"/>
    <x v="1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"/>
    <n v="41"/>
    <x v="0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85"/>
    <n v="128"/>
    <x v="1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105"/>
    <n v="332"/>
    <x v="1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"/>
    <n v="113"/>
    <x v="1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"/>
    <n v="216"/>
    <x v="1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35"/>
    <n v="48"/>
    <x v="3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107"/>
    <n v="80"/>
    <x v="0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62"/>
    <n v="105"/>
    <x v="1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94"/>
    <n v="329"/>
    <x v="1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12"/>
    <n v="161"/>
    <x v="1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"/>
    <n v="310"/>
    <x v="1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38"/>
    <n v="87"/>
    <x v="0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"/>
    <n v="378"/>
    <x v="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1"/>
    <x v="1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6"/>
    <n v="150"/>
    <x v="1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69"/>
    <n v="157"/>
    <x v="1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6"/>
    <n v="140"/>
    <x v="1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75"/>
    <n v="325"/>
    <x v="1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7"/>
    <n v="51"/>
    <x v="0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75"/>
    <n v="169"/>
    <x v="1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107"/>
    <n v="213"/>
    <x v="1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36"/>
    <n v="444"/>
    <x v="1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27"/>
    <n v="186"/>
    <x v="1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8"/>
    <n v="659"/>
    <x v="1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"/>
    <n v="48"/>
    <x v="0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46"/>
    <n v="115"/>
    <x v="1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8"/>
    <n v="475"/>
    <x v="1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53"/>
    <n v="387"/>
    <x v="1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45"/>
    <n v="190"/>
    <x v="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"/>
    <n v="92"/>
    <x v="0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3"/>
    <n v="34"/>
    <x v="0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59"/>
    <n v="140"/>
    <x v="1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45"/>
    <n v="90"/>
    <x v="0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90"/>
    <n v="178"/>
    <x v="1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"/>
    <n v="144"/>
    <x v="1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"/>
    <n v="215"/>
    <x v="1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9"/>
    <n v="227"/>
    <x v="1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30"/>
    <n v="275"/>
    <x v="1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85"/>
    <n v="144"/>
    <x v="1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"/>
    <n v="93"/>
    <x v="0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58"/>
    <n v="723"/>
    <x v="1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1"/>
    <n v="12"/>
    <x v="0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72"/>
    <n v="98"/>
    <x v="0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61"/>
    <n v="236"/>
    <x v="1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109"/>
    <n v="45"/>
    <x v="0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29"/>
    <n v="162"/>
    <x v="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59"/>
    <n v="255"/>
    <x v="1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112"/>
    <n v="24"/>
    <x v="3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64"/>
    <n v="124"/>
    <x v="1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"/>
    <n v="108"/>
    <x v="1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74"/>
    <n v="670"/>
    <x v="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"/>
    <n v="661"/>
    <x v="1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56"/>
    <n v="122"/>
    <x v="1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86"/>
    <n v="151"/>
    <x v="1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"/>
    <n v="78"/>
    <x v="0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80"/>
    <n v="47"/>
    <x v="0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"/>
    <n v="301"/>
    <x v="1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48"/>
    <n v="70"/>
    <x v="0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"/>
    <n v="637"/>
    <x v="1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"/>
    <n v="225"/>
    <x v="1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83"/>
    <n v="1497"/>
    <x v="1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40"/>
    <n v="38"/>
    <x v="0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"/>
    <n v="132"/>
    <x v="1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1"/>
    <n v="131"/>
    <x v="1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61"/>
    <n v="168"/>
    <x v="1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83"/>
    <n v="62"/>
    <x v="0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111"/>
    <n v="261"/>
    <x v="1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"/>
    <n v="253"/>
    <x v="1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58"/>
    <n v="79"/>
    <x v="0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110"/>
    <n v="48"/>
    <x v="0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4"/>
    <n v="259"/>
    <x v="1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108"/>
    <n v="61"/>
    <x v="3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49"/>
    <n v="304"/>
    <x v="1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38"/>
    <n v="113"/>
    <x v="1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65"/>
    <n v="217"/>
    <x v="1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107"/>
    <n v="927"/>
    <x v="1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27"/>
    <n v="34"/>
    <x v="0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91"/>
    <n v="197"/>
    <x v="1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56"/>
    <n v="1021"/>
    <x v="1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31"/>
    <n v="282"/>
    <x v="1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7"/>
    <n v="25"/>
    <x v="0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"/>
    <n v="143"/>
    <x v="1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03"/>
    <n v="145"/>
    <x v="1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"/>
    <n v="359"/>
    <x v="1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6"/>
    <n v="186"/>
    <x v="1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108"/>
    <n v="595"/>
    <x v="1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"/>
    <n v="59"/>
    <x v="0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2"/>
    <n v="15"/>
    <x v="0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09"/>
    <n v="120"/>
    <x v="1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9"/>
    <x v="1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95"/>
    <n v="377"/>
    <x v="1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110"/>
    <n v="727"/>
    <x v="1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"/>
    <n v="87"/>
    <x v="0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7"/>
    <n v="88"/>
    <x v="0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31"/>
    <n v="174"/>
    <x v="1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5"/>
    <n v="118"/>
    <x v="1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70"/>
    <n v="215"/>
    <x v="1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63"/>
    <n v="149"/>
    <x v="1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110"/>
    <n v="219"/>
    <x v="1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26"/>
    <n v="64"/>
    <x v="0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50"/>
    <n v="19"/>
    <x v="0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102"/>
    <n v="368"/>
    <x v="1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"/>
    <n v="160"/>
    <x v="1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90"/>
    <n v="39"/>
    <x v="0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9"/>
    <n v="51"/>
    <x v="0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80"/>
    <n v="60"/>
    <x v="3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86"/>
    <n v="3"/>
    <x v="3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28"/>
    <n v="155"/>
    <x v="1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8"/>
    <n v="101"/>
    <x v="1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43"/>
    <n v="116"/>
    <x v="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88"/>
    <n v="311"/>
    <x v="1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5"/>
    <n v="90"/>
    <x v="0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7"/>
    <n v="71"/>
    <x v="0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47"/>
    <n v="3"/>
    <x v="3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94"/>
    <n v="262"/>
    <x v="1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80"/>
    <n v="96"/>
    <x v="0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"/>
    <n v="21"/>
    <x v="0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6"/>
    <n v="223"/>
    <x v="1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1"/>
    <n v="102"/>
    <x v="1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98"/>
    <n v="230"/>
    <x v="1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05"/>
    <n v="136"/>
    <x v="1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"/>
    <n v="129"/>
    <x v="1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77"/>
    <n v="237"/>
    <x v="1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30"/>
    <n v="17"/>
    <x v="3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47"/>
    <n v="112"/>
    <x v="1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05"/>
    <n v="121"/>
    <x v="1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70"/>
    <n v="220"/>
    <x v="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0"/>
    <n v="64"/>
    <x v="0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"/>
    <n v="423"/>
    <x v="1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"/>
    <n v="93"/>
    <x v="0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95"/>
    <n v="59"/>
    <x v="0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76"/>
    <n v="65"/>
    <x v="0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1"/>
    <n v="74"/>
    <x v="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74"/>
    <n v="53"/>
    <x v="0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"/>
    <n v="221"/>
    <x v="1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5"/>
    <n v="100"/>
    <x v="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79"/>
    <n v="162"/>
    <x v="1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"/>
    <n v="78"/>
    <x v="0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"/>
    <n v="150"/>
    <x v="1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36"/>
    <n v="253"/>
    <x v="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8"/>
    <n v="100"/>
    <x v="1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44"/>
    <n v="122"/>
    <x v="1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55"/>
    <n v="137"/>
    <x v="1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6"/>
    <x v="1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42"/>
    <n v="31"/>
    <x v="0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78"/>
    <n v="424"/>
    <x v="1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3"/>
    <n v="3"/>
    <x v="0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"/>
    <n v="11"/>
    <x v="0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26"/>
    <n v="83"/>
    <x v="0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1"/>
    <n v="163"/>
    <x v="1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112"/>
    <n v="895"/>
    <x v="1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2"/>
    <n v="26"/>
    <x v="0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"/>
    <n v="75"/>
    <x v="0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9"/>
    <n v="416"/>
    <x v="1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33"/>
    <n v="96"/>
    <x v="0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45"/>
    <n v="358"/>
    <x v="1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82"/>
    <n v="308"/>
    <x v="1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39"/>
    <n v="62"/>
    <x v="0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9"/>
    <n v="722"/>
    <x v="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1"/>
    <n v="69"/>
    <x v="0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31"/>
    <n v="293"/>
    <x v="1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38"/>
    <n v="72"/>
    <x v="0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n v="32"/>
    <x v="0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96"/>
    <n v="230"/>
    <x v="1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"/>
    <x v="0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102"/>
    <n v="24"/>
    <x v="3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106"/>
    <n v="69"/>
    <x v="0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"/>
    <n v="38"/>
    <x v="0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"/>
    <n v="20"/>
    <x v="0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n v="46"/>
    <x v="0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69"/>
    <n v="123"/>
    <x v="1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109"/>
    <n v="362"/>
    <x v="1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52"/>
    <n v="63"/>
    <x v="0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"/>
    <n v="298"/>
    <x v="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36"/>
    <n v="10"/>
    <x v="0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"/>
    <n v="54"/>
    <x v="0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"/>
    <n v="681"/>
    <x v="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80"/>
    <n v="79"/>
    <x v="3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3"/>
    <n v="134"/>
    <x v="1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63"/>
    <n v="3"/>
    <x v="0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70"/>
    <n v="432"/>
    <x v="1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"/>
    <n v="39"/>
    <x v="3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6"/>
    <x v="1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97"/>
    <n v="101"/>
    <x v="1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"/>
    <n v="21"/>
    <x v="2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28"/>
    <n v="67"/>
    <x v="0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1"/>
    <n v="95"/>
    <x v="0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73"/>
    <n v="152"/>
    <x v="1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40"/>
    <n v="195"/>
    <x v="1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87"/>
    <n v="1023"/>
    <x v="1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2"/>
    <n v="4"/>
    <x v="0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04"/>
    <n v="155"/>
    <x v="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"/>
    <n v="45"/>
    <x v="0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"/>
    <n v="216"/>
    <x v="1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90"/>
    <n v="332"/>
    <x v="1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39"/>
    <n v="8"/>
    <x v="0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55"/>
    <n v="99"/>
    <x v="0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48"/>
    <n v="138"/>
    <x v="1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8"/>
    <n v="94"/>
    <x v="0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52"/>
    <n v="404"/>
    <x v="1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30"/>
    <n v="260"/>
    <x v="1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98"/>
    <n v="367"/>
    <x v="1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9"/>
    <n v="169"/>
    <x v="1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67"/>
    <n v="120"/>
    <x v="1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5"/>
    <n v="194"/>
    <x v="1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100"/>
    <n v="420"/>
    <x v="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"/>
    <n v="77"/>
    <x v="3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63"/>
    <n v="171"/>
    <x v="1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97"/>
    <n v="158"/>
    <x v="1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5"/>
    <n v="109"/>
    <x v="1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"/>
    <n v="42"/>
    <x v="0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6"/>
    <n v="11"/>
    <x v="0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45"/>
    <n v="159"/>
    <x v="1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5"/>
    <n v="422"/>
    <x v="1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76"/>
    <n v="98"/>
    <x v="0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69"/>
    <n v="419"/>
    <x v="1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n v="102"/>
    <x v="1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43"/>
    <n v="128"/>
    <x v="1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3"/>
    <n v="445"/>
    <x v="1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75"/>
    <n v="570"/>
    <x v="1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69"/>
    <n v="509"/>
    <x v="1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66"/>
    <n v="326"/>
    <x v="1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"/>
    <n v="933"/>
    <x v="1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60"/>
    <n v="211"/>
    <x v="1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6"/>
    <n v="273"/>
    <x v="1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38"/>
    <n v="54"/>
    <x v="0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106"/>
    <n v="626"/>
    <x v="1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"/>
    <n v="89"/>
    <x v="0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97"/>
    <n v="185"/>
    <x v="1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"/>
    <n v="120"/>
    <x v="1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64"/>
    <n v="23"/>
    <x v="0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90"/>
    <n v="146"/>
    <x v="1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72"/>
    <n v="268"/>
    <x v="1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78"/>
    <n v="598"/>
    <x v="1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38"/>
    <n v="158"/>
    <x v="1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58"/>
    <n v="31"/>
    <x v="0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50"/>
    <n v="313"/>
    <x v="1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54"/>
    <n v="371"/>
    <x v="1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0"/>
    <n v="363"/>
    <x v="1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70"/>
    <n v="123"/>
    <x v="1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27"/>
    <n v="77"/>
    <x v="0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52"/>
    <n v="234"/>
    <x v="1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56"/>
    <n v="181"/>
    <x v="1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2"/>
    <n v="253"/>
    <x v="1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"/>
    <n v="27"/>
    <x v="3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32"/>
    <n v="1"/>
    <x v="2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"/>
    <n v="304"/>
    <x v="1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38"/>
    <n v="137"/>
    <x v="1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52"/>
    <n v="32"/>
    <x v="0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"/>
    <n v="242"/>
    <x v="1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40"/>
    <n v="97"/>
    <x v="0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90"/>
    <n v="1066"/>
    <x v="1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7"/>
    <n v="326"/>
    <x v="1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25"/>
    <n v="171"/>
    <x v="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37"/>
    <n v="581"/>
    <x v="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"/>
    <n v="92"/>
    <x v="0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68"/>
    <n v="108"/>
    <x v="1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"/>
    <n v="19"/>
    <x v="0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62"/>
    <n v="83"/>
    <x v="0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25"/>
    <n v="706"/>
    <x v="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06"/>
    <n v="17"/>
    <x v="3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75"/>
    <n v="210"/>
    <x v="1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40"/>
    <n v="98"/>
    <x v="0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40"/>
    <n v="1684"/>
    <x v="1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101"/>
    <n v="54"/>
    <x v="0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7"/>
    <n v="457"/>
    <x v="1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72"/>
    <n v="10"/>
    <x v="0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33"/>
    <n v="16"/>
    <x v="3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44"/>
    <n v="1340"/>
    <x v="1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n v="36"/>
    <x v="0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88"/>
    <n v="55"/>
    <x v="0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65"/>
    <n v="94"/>
    <x v="0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70"/>
    <n v="144"/>
    <x v="1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40"/>
    <n v="51"/>
    <x v="0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41"/>
    <n v="1345"/>
    <x v="1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9"/>
    <n v="32"/>
    <x v="0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8"/>
    <n v="83"/>
    <x v="0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81"/>
    <n v="546"/>
    <x v="1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94"/>
    <n v="286"/>
    <x v="1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"/>
    <n v="8"/>
    <x v="0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66"/>
    <n v="132"/>
    <x v="1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109"/>
    <n v="74"/>
    <x v="0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41"/>
    <n v="75"/>
    <x v="3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"/>
    <n v="20"/>
    <x v="0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106"/>
    <n v="203"/>
    <x v="1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49"/>
    <n v="310"/>
    <x v="1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"/>
    <n v="395"/>
    <x v="1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31"/>
    <n v="295"/>
    <x v="1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4"/>
    <n v="34"/>
    <x v="0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59"/>
    <n v="67"/>
    <x v="0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42"/>
    <n v="19"/>
    <x v="0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53"/>
    <n v="16"/>
    <x v="0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51"/>
    <n v="39"/>
    <x v="3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1"/>
    <n v="10"/>
    <x v="0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"/>
    <n v="94"/>
    <x v="0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8"/>
    <n v="167"/>
    <x v="1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83"/>
    <n v="24"/>
    <x v="0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8"/>
    <n v="164"/>
    <x v="1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81"/>
    <n v="91"/>
    <x v="0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6"/>
    <n v="46"/>
    <x v="0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"/>
    <n v="39"/>
    <x v="0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54"/>
    <n v="134"/>
    <x v="1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102"/>
    <n v="23"/>
    <x v="2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"/>
    <n v="185"/>
    <x v="1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77"/>
    <n v="444"/>
    <x v="1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"/>
    <n v="200"/>
    <x v="1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"/>
    <n v="124"/>
    <x v="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11"/>
    <n v="187"/>
    <x v="1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87"/>
    <n v="114"/>
    <x v="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64"/>
    <n v="97"/>
    <x v="0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06"/>
    <n v="123"/>
    <x v="1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74"/>
    <n v="179"/>
    <x v="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"/>
    <n v="80"/>
    <x v="3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89"/>
    <n v="94"/>
    <x v="0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7"/>
    <n v="85"/>
    <x v="0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97"/>
    <n v="67"/>
    <x v="0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33"/>
    <n v="54"/>
    <x v="0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100"/>
    <n v="42"/>
    <x v="0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70"/>
    <n v="15"/>
    <x v="0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110"/>
    <n v="34"/>
    <x v="0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66"/>
    <n v="1401"/>
    <x v="1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41"/>
    <n v="72"/>
    <x v="0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104"/>
    <n v="53"/>
    <x v="0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47"/>
    <n v="128"/>
    <x v="1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0"/>
    <n v="35"/>
    <x v="0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81"/>
    <n v="411"/>
    <x v="1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94"/>
    <n v="124"/>
    <x v="1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26"/>
    <n v="59"/>
    <x v="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6"/>
    <n v="37"/>
    <x v="0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04"/>
    <n v="185"/>
    <x v="1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50"/>
    <n v="12"/>
    <x v="0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4"/>
    <n v="299"/>
    <x v="1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"/>
    <n v="226"/>
    <x v="1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08"/>
    <n v="174"/>
    <x v="1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72"/>
    <n v="372"/>
    <x v="1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60"/>
    <n v="160"/>
    <x v="1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78"/>
    <n v="1616"/>
    <x v="1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5"/>
    <n v="733"/>
    <x v="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6"/>
    <n v="592"/>
    <x v="1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5"/>
    <n v="19"/>
    <x v="0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70"/>
    <n v="277"/>
    <x v="1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6"/>
    <n v="273"/>
    <x v="1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30"/>
    <n v="159"/>
    <x v="1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"/>
    <n v="68"/>
    <x v="0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85"/>
    <n v="1592"/>
    <x v="1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8"/>
    <n v="730"/>
    <x v="1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50"/>
    <n v="13"/>
    <x v="0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"/>
    <n v="55"/>
    <x v="0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94"/>
    <n v="361"/>
    <x v="1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40"/>
    <n v="10"/>
    <x v="0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70"/>
    <n v="14"/>
    <x v="0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"/>
    <n v="40"/>
    <x v="0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8"/>
    <n v="160"/>
    <x v="1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63"/>
    <n v="184"/>
    <x v="1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87"/>
    <n v="64"/>
    <x v="0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"/>
    <n v="225"/>
    <x v="1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"/>
    <n v="172"/>
    <x v="1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"/>
    <n v="146"/>
    <x v="1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7"/>
    <n v="76"/>
    <x v="0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101"/>
    <n v="39"/>
    <x v="0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89"/>
    <n v="11"/>
    <x v="3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88"/>
    <n v="122"/>
    <x v="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90"/>
    <n v="187"/>
    <x v="1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29"/>
    <n v="7"/>
    <x v="0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"/>
    <n v="66"/>
    <x v="0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"/>
    <n v="229"/>
    <x v="1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110"/>
    <n v="469"/>
    <x v="1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2"/>
    <n v="130"/>
    <x v="1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48"/>
    <n v="167"/>
    <x v="1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31"/>
    <n v="174"/>
    <x v="1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99"/>
    <n v="718"/>
    <x v="1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"/>
    <n v="64"/>
    <x v="0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46"/>
    <n v="1530"/>
    <x v="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74"/>
    <n v="40"/>
    <x v="0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56"/>
    <n v="86"/>
    <x v="0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69"/>
    <n v="316"/>
    <x v="1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61"/>
    <n v="90"/>
    <x v="0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11"/>
    <n v="182"/>
    <x v="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6"/>
    <x v="1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79"/>
    <n v="132"/>
    <x v="1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88"/>
    <n v="46"/>
    <x v="0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50"/>
    <n v="36"/>
    <x v="2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0"/>
    <n v="105"/>
    <x v="1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105"/>
    <n v="669"/>
    <x v="1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108"/>
    <n v="62"/>
    <x v="2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9"/>
    <n v="85"/>
    <x v="0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30"/>
    <n v="11"/>
    <x v="0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1"/>
    <n v="44"/>
    <x v="0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3"/>
    <n v="55"/>
    <x v="0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47"/>
    <n v="57"/>
    <x v="0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27"/>
    <n v="123"/>
    <x v="1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68"/>
    <n v="128"/>
    <x v="1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51"/>
    <n v="64"/>
    <x v="0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"/>
    <n v="127"/>
    <x v="1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97"/>
    <n v="11"/>
    <x v="0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25"/>
    <n v="40"/>
    <x v="0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"/>
    <n v="288"/>
    <x v="1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"/>
    <n v="573"/>
    <x v="1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78"/>
    <n v="113"/>
    <x v="1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63"/>
    <n v="46"/>
    <x v="0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"/>
    <n v="91"/>
    <x v="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"/>
    <n v="68"/>
    <x v="0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04"/>
    <n v="192"/>
    <x v="1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70"/>
    <n v="83"/>
    <x v="0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"/>
    <n v="54"/>
    <x v="0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90"/>
    <n v="17"/>
    <x v="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04"/>
    <n v="117"/>
    <x v="1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55"/>
    <n v="1052"/>
    <x v="1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52"/>
    <n v="123"/>
    <x v="1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"/>
    <n v="179"/>
    <x v="1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44"/>
    <n v="355"/>
    <x v="1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"/>
    <n v="162"/>
    <x v="1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55"/>
    <n v="25"/>
    <x v="0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"/>
    <n v="199"/>
    <x v="1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6"/>
    <n v="35"/>
    <x v="3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37"/>
    <n v="176"/>
    <x v="1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"/>
    <n v="511"/>
    <x v="1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30"/>
    <n v="82"/>
    <x v="0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"/>
    <x v="3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"/>
    <n v="50"/>
    <x v="0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101"/>
    <n v="967"/>
    <x v="1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29"/>
    <n v="123"/>
    <x v="1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98"/>
    <n v="63"/>
    <x v="0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"/>
    <n v="56"/>
    <x v="0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"/>
    <n v="44"/>
    <x v="0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"/>
    <n v="118"/>
    <x v="1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5"/>
    <n v="104"/>
    <x v="1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9"/>
    <n v="27"/>
    <x v="0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56"/>
    <n v="351"/>
    <x v="1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54"/>
    <n v="90"/>
    <x v="0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"/>
    <n v="172"/>
    <x v="1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67"/>
    <n v="141"/>
    <x v="1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108"/>
    <n v="31"/>
    <x v="0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"/>
    <n v="108"/>
    <x v="1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"/>
    <n v="133"/>
    <x v="1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10"/>
    <n v="188"/>
    <x v="1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95"/>
    <n v="332"/>
    <x v="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8"/>
    <n v="575"/>
    <x v="1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101"/>
    <n v="41"/>
    <x v="0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65"/>
    <n v="184"/>
    <x v="1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"/>
    <n v="286"/>
    <x v="1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51"/>
    <n v="319"/>
    <x v="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5"/>
    <n v="39"/>
    <x v="0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84"/>
    <n v="178"/>
    <x v="1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103"/>
    <n v="365"/>
    <x v="1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40"/>
    <n v="114"/>
    <x v="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"/>
    <n v="30"/>
    <x v="0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41"/>
    <n v="54"/>
    <x v="0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59"/>
    <n v="236"/>
    <x v="1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71"/>
    <n v="513"/>
    <x v="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99"/>
    <n v="101"/>
    <x v="1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4"/>
    <n v="81"/>
    <x v="0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7"/>
    <n v="16"/>
    <x v="0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87"/>
    <n v="53"/>
    <x v="0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49"/>
    <n v="260"/>
    <x v="1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3"/>
    <n v="31"/>
    <x v="0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"/>
    <n v="14"/>
    <x v="0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84"/>
    <n v="179"/>
    <x v="1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"/>
    <n v="220"/>
    <x v="1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10"/>
    <n v="102"/>
    <x v="1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32"/>
    <n v="192"/>
    <x v="1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71"/>
    <n v="305"/>
    <x v="1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77"/>
    <n v="24"/>
    <x v="3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2"/>
    <n v="724"/>
    <x v="1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"/>
    <n v="547"/>
    <x v="1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"/>
    <n v="415"/>
    <x v="1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31"/>
    <n v="1"/>
    <x v="0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28"/>
    <n v="34"/>
    <x v="0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80"/>
    <n v="24"/>
    <x v="0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38"/>
    <n v="48"/>
    <x v="0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n v="0"/>
    <x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60"/>
    <n v="70"/>
    <x v="0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"/>
    <n v="530"/>
    <x v="1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00"/>
    <n v="180"/>
    <x v="1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112"/>
    <n v="92"/>
    <x v="0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36"/>
    <n v="14"/>
    <x v="0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"/>
    <n v="927"/>
    <x v="1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"/>
    <n v="40"/>
    <x v="0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53"/>
    <n v="112"/>
    <x v="1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95"/>
    <n v="71"/>
    <x v="0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71"/>
    <n v="119"/>
    <x v="1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"/>
    <n v="24"/>
    <x v="0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53"/>
    <n v="139"/>
    <x v="1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"/>
    <n v="39"/>
    <x v="3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9"/>
    <n v="22"/>
    <x v="3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36"/>
    <n v="56"/>
    <x v="0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63"/>
    <n v="43"/>
    <x v="0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85"/>
    <n v="112"/>
    <x v="1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62"/>
    <n v="7"/>
    <x v="0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n v="102"/>
    <x v="1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106"/>
    <n v="426"/>
    <x v="1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30"/>
    <n v="146"/>
    <x v="1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6"/>
    <n v="32"/>
    <x v="0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1"/>
    <n v="700"/>
    <x v="1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1"/>
    <n v="84"/>
    <x v="0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28"/>
    <n v="84"/>
    <x v="0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"/>
    <n v="156"/>
    <x v="1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100"/>
    <x v="0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"/>
    <n v="80"/>
    <x v="0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64"/>
    <n v="11"/>
    <x v="0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4"/>
    <n v="92"/>
    <x v="0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9"/>
    <n v="96"/>
    <x v="2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64"/>
    <n v="503"/>
    <x v="1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3"/>
    <n v="159"/>
    <x v="1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"/>
    <n v="15"/>
    <x v="0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62"/>
    <n v="482"/>
    <x v="1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05"/>
    <n v="150"/>
    <x v="1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"/>
    <n v="117"/>
    <x v="1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"/>
    <n v="38"/>
    <x v="0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92"/>
    <n v="73"/>
    <x v="0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57"/>
    <n v="266"/>
    <x v="1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"/>
    <n v="24"/>
    <x v="0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9"/>
    <n v="3"/>
    <x v="0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"/>
    <n v="16"/>
    <x v="0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92"/>
    <n v="277"/>
    <x v="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61"/>
    <n v="89"/>
    <x v="0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"/>
    <n v="164"/>
    <x v="1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81"/>
    <n v="969"/>
    <x v="1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60"/>
    <n v="271"/>
    <x v="1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"/>
    <n v="284"/>
    <x v="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38"/>
    <n v="59"/>
    <x v="0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"/>
    <n v="99"/>
    <x v="0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3"/>
    <n v="44"/>
    <x v="0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26"/>
    <n v="152"/>
    <x v="1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104"/>
    <n v="224"/>
    <x v="1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102"/>
    <n v="240"/>
    <x v="1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54"/>
    <n v="199"/>
    <x v="1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63"/>
    <n v="137"/>
    <x v="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"/>
    <n v="101"/>
    <x v="1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50"/>
    <n v="794"/>
    <x v="1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56"/>
    <n v="370"/>
    <x v="1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49"/>
    <n v="13"/>
    <x v="0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"/>
    <n v="138"/>
    <x v="1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9"/>
    <n v="84"/>
    <x v="0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54"/>
    <n v="205"/>
    <x v="1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111"/>
    <n v="44"/>
    <x v="0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61"/>
    <n v="219"/>
    <x v="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26"/>
    <n v="186"/>
    <x v="1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1"/>
    <n v="237"/>
    <x v="1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5"/>
    <n v="306"/>
    <x v="1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n v="94"/>
    <x v="0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2"/>
    <n v="54"/>
    <x v="3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25"/>
    <n v="112"/>
    <x v="1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69"/>
    <n v="369"/>
    <x v="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94"/>
    <n v="63"/>
    <x v="0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98"/>
    <n v="65"/>
    <x v="0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42"/>
    <n v="19"/>
    <x v="3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66"/>
    <n v="17"/>
    <x v="0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"/>
    <n v="101"/>
    <x v="1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48"/>
    <n v="342"/>
    <x v="1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54"/>
    <n v="64"/>
    <x v="0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108"/>
    <n v="52"/>
    <x v="0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"/>
    <n v="322"/>
    <x v="1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"/>
    <n v="120"/>
    <x v="1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96"/>
    <n v="147"/>
    <x v="1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51"/>
    <n v="951"/>
    <x v="1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44"/>
    <n v="73"/>
    <x v="0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91"/>
    <n v="79"/>
    <x v="0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50"/>
    <n v="65"/>
    <x v="0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8"/>
    <n v="82"/>
    <x v="0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"/>
    <n v="1038"/>
    <x v="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80"/>
    <n v="13"/>
    <x v="0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47"/>
    <n v="155"/>
    <x v="1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"/>
    <n v="7"/>
    <x v="0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90"/>
    <n v="209"/>
    <x v="1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43"/>
    <n v="100"/>
    <x v="0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8"/>
    <n v="202"/>
    <x v="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"/>
    <n v="162"/>
    <x v="1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62"/>
    <n v="4"/>
    <x v="0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67"/>
    <n v="207"/>
    <x v="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80"/>
    <n v="128"/>
    <x v="1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"/>
    <n v="120"/>
    <x v="1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"/>
    <n v="171"/>
    <x v="1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8"/>
    <n v="187"/>
    <x v="1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40"/>
    <n v="188"/>
    <x v="1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81"/>
    <n v="131"/>
    <x v="1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35"/>
    <n v="284"/>
    <x v="1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03"/>
    <n v="120"/>
    <x v="1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8"/>
    <n v="419"/>
    <x v="1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76"/>
    <n v="14"/>
    <x v="3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45"/>
    <n v="139"/>
    <x v="1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4"/>
    <n v="174"/>
    <x v="1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57"/>
    <n v="155"/>
    <x v="1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85"/>
    <n v="170"/>
    <x v="1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51"/>
    <n v="190"/>
    <x v="1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64"/>
    <n v="250"/>
    <x v="1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81"/>
    <n v="49"/>
    <x v="0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86"/>
    <n v="28"/>
    <x v="0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"/>
    <n v="268"/>
    <x v="1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"/>
    <n v="620"/>
    <x v="1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92"/>
    <n v="3"/>
    <x v="0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56"/>
    <n v="160"/>
    <x v="1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33"/>
    <n v="279"/>
    <x v="1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4"/>
    <n v="77"/>
    <x v="0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70"/>
    <n v="206"/>
    <x v="1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"/>
    <n v="694"/>
    <x v="1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"/>
    <n v="152"/>
    <x v="1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4"/>
    <n v="65"/>
    <x v="0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9"/>
    <n v="63"/>
    <x v="3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60"/>
    <n v="310"/>
    <x v="1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111"/>
    <n v="43"/>
    <x v="2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53"/>
    <n v="83"/>
    <x v="0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6"/>
    <n v="79"/>
    <x v="3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70"/>
    <n v="114"/>
    <x v="1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49"/>
    <n v="65"/>
    <x v="0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4"/>
    <n v="79"/>
    <x v="0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99"/>
    <n v="11"/>
    <x v="0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107"/>
    <n v="56"/>
    <x v="2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7"/>
    <n v="17"/>
    <x v="0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"/>
    <n v="120"/>
    <x v="1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4"/>
    <n v="145"/>
    <x v="1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88"/>
    <n v="221"/>
    <x v="1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"/>
    <x v="0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8"/>
    <n v="93"/>
    <x v="0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30"/>
    <n v="89"/>
    <x v="0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104"/>
    <n v="41"/>
    <x v="0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86"/>
    <n v="63"/>
    <x v="3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98"/>
    <n v="48"/>
    <x v="0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45"/>
    <n v="88"/>
    <x v="0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31"/>
    <n v="127"/>
    <x v="1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60"/>
    <n v="2339"/>
    <x v="1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9"/>
    <n v="508"/>
    <x v="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"/>
    <n v="191"/>
    <x v="1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9"/>
    <n v="42"/>
    <x v="0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59"/>
    <n v="8"/>
    <x v="0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"/>
    <n v="60"/>
    <x v="3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76"/>
    <n v="47"/>
    <x v="0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7"/>
    <n v="82"/>
    <x v="0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77"/>
    <n v="54"/>
    <x v="0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68"/>
    <n v="98"/>
    <x v="0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89"/>
    <n v="77"/>
    <x v="0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25"/>
    <n v="33"/>
    <x v="0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45"/>
    <n v="240"/>
    <x v="1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"/>
    <n v="64"/>
    <x v="3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29"/>
    <n v="176"/>
    <x v="1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4"/>
    <n v="20"/>
    <x v="0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8"/>
    <n v="359"/>
    <x v="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69"/>
    <n v="469"/>
    <x v="1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"/>
    <n v="122"/>
    <x v="1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25"/>
    <n v="56"/>
    <x v="0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2"/>
    <n v="44"/>
    <x v="0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47"/>
    <n v="34"/>
    <x v="3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"/>
    <n v="123"/>
    <x v="1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01"/>
    <n v="190"/>
    <x v="1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40"/>
    <n v="84"/>
    <x v="0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83"/>
    <n v="18"/>
    <x v="3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40"/>
    <n v="1037"/>
    <x v="1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48"/>
    <n v="97"/>
    <x v="0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6"/>
    <n v="86"/>
    <x v="0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79"/>
    <n v="150"/>
    <x v="1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56"/>
    <n v="358"/>
    <x v="1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69"/>
    <n v="543"/>
    <x v="1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102"/>
    <n v="68"/>
    <x v="0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07"/>
    <n v="192"/>
    <x v="1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2"/>
    <n v="932"/>
    <x v="1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71"/>
    <n v="429"/>
    <x v="1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6"/>
    <n v="101"/>
    <x v="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43"/>
    <n v="227"/>
    <x v="1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"/>
    <n v="142"/>
    <x v="1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1"/>
    <n v="91"/>
    <x v="0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6"/>
    <n v="64"/>
    <x v="0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97"/>
    <n v="84"/>
    <x v="0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3"/>
    <n v="134"/>
    <x v="1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109"/>
    <n v="59"/>
    <x v="0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27"/>
    <n v="153"/>
    <x v="1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65"/>
    <n v="447"/>
    <x v="1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112"/>
    <n v="84"/>
    <x v="0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11"/>
    <n v="175"/>
    <x v="1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7"/>
    <n v="54"/>
    <x v="0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97"/>
    <n v="312"/>
    <x v="1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"/>
    <n v="123"/>
    <x v="1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83"/>
    <n v="99"/>
    <x v="0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"/>
    <n v="128"/>
    <x v="1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9"/>
    <n v="159"/>
    <x v="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88"/>
    <n v="707"/>
    <x v="1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75"/>
    <n v="142"/>
    <x v="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1"/>
    <n v="148"/>
    <x v="1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"/>
    <x v="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73"/>
    <n v="1841"/>
    <x v="1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08"/>
    <n v="162"/>
    <x v="1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2"/>
    <n v="473"/>
    <x v="1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44"/>
    <n v="24"/>
    <x v="0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66"/>
    <n v="518"/>
    <x v="1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5"/>
    <n v="248"/>
    <x v="1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28"/>
    <n v="100"/>
    <x v="1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86"/>
    <n v="153"/>
    <x v="1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5"/>
    <n v="37"/>
    <x v="3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90"/>
    <n v="4"/>
    <x v="3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25"/>
    <n v="157"/>
    <x v="1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92"/>
    <n v="270"/>
    <x v="1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93"/>
    <n v="134"/>
    <x v="1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61"/>
    <n v="50"/>
    <x v="0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92"/>
    <n v="89"/>
    <x v="3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"/>
    <n v="165"/>
    <x v="1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74"/>
    <n v="18"/>
    <x v="0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85"/>
    <n v="186"/>
    <x v="1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111"/>
    <n v="413"/>
    <x v="1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3"/>
    <n v="90"/>
    <x v="3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6"/>
    <n v="92"/>
    <x v="0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85"/>
    <n v="527"/>
    <x v="1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25"/>
    <n v="319"/>
    <x v="1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66"/>
    <n v="354"/>
    <x v="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"/>
    <n v="33"/>
    <x v="3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8"/>
    <n v="136"/>
    <x v="1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104"/>
    <n v="2"/>
    <x v="0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32"/>
    <n v="61"/>
    <x v="0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100"/>
    <n v="30"/>
    <x v="0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09"/>
    <n v="1179"/>
    <x v="1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1"/>
    <n v="1126"/>
    <x v="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30"/>
    <n v="13"/>
    <x v="0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102"/>
    <n v="712"/>
    <x v="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2"/>
    <n v="30"/>
    <x v="0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3"/>
    <x v="1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40"/>
    <n v="229"/>
    <x v="1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111"/>
    <n v="35"/>
    <x v="3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7"/>
    <n v="157"/>
    <x v="1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31"/>
    <n v="232"/>
    <x v="1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47"/>
    <n v="92"/>
    <x v="3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88"/>
    <n v="257"/>
    <x v="1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"/>
    <n v="168"/>
    <x v="1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26"/>
    <n v="167"/>
    <x v="1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8"/>
    <n v="772"/>
    <x v="1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50"/>
    <n v="407"/>
    <x v="1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110"/>
    <n v="564"/>
    <x v="1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90"/>
    <n v="68"/>
    <x v="0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79"/>
    <n v="34"/>
    <x v="0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87"/>
    <n v="655"/>
    <x v="1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62"/>
    <n v="177"/>
    <x v="1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27"/>
    <n v="113"/>
    <x v="1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54"/>
    <n v="728"/>
    <x v="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41"/>
    <n v="208"/>
    <x v="1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"/>
    <n v="31"/>
    <x v="0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8"/>
    <n v="57"/>
    <x v="0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4"/>
    <n v="231"/>
    <x v="1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32"/>
    <n v="87"/>
    <x v="0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4"/>
    <n v="271"/>
    <x v="1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7"/>
    <n v="49"/>
    <x v="3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33"/>
    <n v="113"/>
    <x v="1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"/>
    <n v="191"/>
    <x v="1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87"/>
    <n v="136"/>
    <x v="1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97"/>
    <n v="10"/>
    <x v="0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33"/>
    <n v="66"/>
    <x v="0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68"/>
    <n v="49"/>
    <x v="0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59"/>
    <n v="788"/>
    <x v="1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"/>
    <n v="80"/>
    <x v="0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33"/>
    <n v="106"/>
    <x v="1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79"/>
    <n v="51"/>
    <x v="3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68"/>
    <n v="215"/>
    <x v="1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6"/>
    <n v="141"/>
    <x v="1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31"/>
    <n v="115"/>
    <x v="1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2"/>
    <n v="193"/>
    <x v="1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3"/>
    <n v="730"/>
    <x v="1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71"/>
    <n v="100"/>
    <x v="0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102"/>
    <n v="88"/>
    <x v="2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"/>
    <n v="37"/>
    <x v="0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51"/>
    <n v="31"/>
    <x v="3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6"/>
    <x v="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97"/>
    <n v="34"/>
    <x v="0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"/>
    <n v="1186"/>
    <x v="1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75"/>
    <n v="125"/>
    <x v="1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33"/>
    <n v="14"/>
    <x v="0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n v="55"/>
    <x v="0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"/>
    <n v="110"/>
    <x v="1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53"/>
    <n v="188"/>
    <x v="1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60"/>
    <n v="87"/>
    <x v="0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44"/>
    <n v="203"/>
    <x v="1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"/>
    <n v="197"/>
    <x v="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"/>
    <n v="107"/>
    <x v="1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32"/>
    <n v="269"/>
    <x v="1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74"/>
    <n v="51"/>
    <x v="0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09"/>
    <n v="1180"/>
    <x v="1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43"/>
    <n v="264"/>
    <x v="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83"/>
    <n v="30"/>
    <x v="0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3"/>
    <x v="0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6"/>
    <n v="193"/>
    <x v="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105"/>
    <n v="77"/>
    <x v="0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6"/>
    <x v="1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113"/>
    <n v="239"/>
    <x v="1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82"/>
    <n v="92"/>
    <x v="0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64"/>
    <n v="130"/>
    <x v="1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106"/>
    <n v="615"/>
    <x v="1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76"/>
    <n v="369"/>
    <x v="1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11"/>
    <n v="1095"/>
    <x v="1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96"/>
    <n v="51"/>
    <x v="0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"/>
    <n v="801"/>
    <x v="1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68"/>
    <n v="291"/>
    <x v="1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90"/>
    <n v="350"/>
    <x v="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58"/>
    <n v="357"/>
    <x v="1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84"/>
    <n v="126"/>
    <x v="1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89"/>
    <n v="388"/>
    <x v="1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6"/>
    <n v="457"/>
    <x v="1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5"/>
    <n v="267"/>
    <x v="1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70"/>
    <n v="69"/>
    <x v="0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32"/>
    <n v="51"/>
    <x v="0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5"/>
    <n v="1"/>
    <x v="0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25"/>
    <n v="109"/>
    <x v="1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5"/>
    <n v="315"/>
    <x v="1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5"/>
    <n v="158"/>
    <x v="1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"/>
    <n v="154"/>
    <x v="1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44"/>
    <n v="90"/>
    <x v="0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65"/>
    <n v="75"/>
    <x v="0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4"/>
    <n v="853"/>
    <x v="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34"/>
    <n v="139"/>
    <x v="1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93"/>
    <n v="190"/>
    <x v="1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3"/>
    <n v="100"/>
    <x v="1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84"/>
    <n v="143"/>
    <x v="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64"/>
    <n v="563"/>
    <x v="1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2"/>
    <n v="31"/>
    <x v="0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"/>
    <n v="99"/>
    <x v="3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02"/>
    <n v="198"/>
    <x v="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106"/>
    <n v="509"/>
    <x v="1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102"/>
    <n v="238"/>
    <x v="1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63"/>
    <n v="338"/>
    <x v="1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"/>
    <n v="133"/>
    <x v="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78"/>
    <n v="208"/>
    <x v="1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81"/>
    <n v="51"/>
    <x v="0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76"/>
    <n v="652"/>
    <x v="1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3"/>
    <n v="114"/>
    <x v="1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"/>
    <x v="1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54"/>
    <n v="357"/>
    <x v="1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3"/>
    <n v="140"/>
    <x v="1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"/>
    <n v="69"/>
    <x v="0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41"/>
    <n v="36"/>
    <x v="0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77"/>
    <n v="252"/>
    <x v="1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"/>
    <n v="106"/>
    <x v="1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77"/>
    <n v="187"/>
    <x v="1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25"/>
    <n v="387"/>
    <x v="1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"/>
    <n v="347"/>
    <x v="1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"/>
    <n v="186"/>
    <x v="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88"/>
    <n v="43"/>
    <x v="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6"/>
    <n v="162"/>
    <x v="1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3"/>
    <n v="185"/>
    <x v="1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73"/>
    <n v="24"/>
    <x v="0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57"/>
    <n v="90"/>
    <x v="0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"/>
    <n v="273"/>
    <x v="1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99"/>
    <n v="170"/>
    <x v="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"/>
    <n v="188"/>
    <x v="1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"/>
    <n v="347"/>
    <x v="1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2"/>
    <n v="69"/>
    <x v="0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37"/>
    <n v="25"/>
    <x v="0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"/>
    <n v="77"/>
    <x v="0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84"/>
    <n v="37"/>
    <x v="0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103"/>
    <n v="544"/>
    <x v="1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80"/>
    <n v="229"/>
    <x v="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70"/>
    <n v="39"/>
    <x v="0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42"/>
    <n v="238"/>
    <x v="1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8"/>
    <n v="64"/>
    <x v="0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41"/>
    <n v="118"/>
    <x v="1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70"/>
    <n v="85"/>
    <x v="0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74"/>
    <n v="29"/>
    <x v="0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42"/>
    <n v="210"/>
    <x v="1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78"/>
    <n v="170"/>
    <x v="1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"/>
    <n v="116"/>
    <x v="1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"/>
    <n v="259"/>
    <x v="1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"/>
    <n v="231"/>
    <x v="1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"/>
    <n v="128"/>
    <x v="1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57"/>
    <n v="189"/>
    <x v="1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4"/>
    <n v="7"/>
    <x v="0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105"/>
    <n v="774"/>
    <x v="1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90"/>
    <n v="28"/>
    <x v="0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77"/>
    <n v="52"/>
    <x v="0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3"/>
    <n v="407"/>
    <x v="1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55"/>
    <n v="156"/>
    <x v="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32"/>
    <n v="252"/>
    <x v="1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51"/>
    <n v="2"/>
    <x v="2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50"/>
    <n v="12"/>
    <x v="0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5"/>
    <n v="164"/>
    <x v="1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47"/>
    <n v="163"/>
    <x v="1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5"/>
    <n v="20"/>
    <x v="0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"/>
    <n v="319"/>
    <x v="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8"/>
    <n v="479"/>
    <x v="1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02"/>
    <n v="20"/>
    <x v="3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25"/>
    <n v="199"/>
    <x v="1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80"/>
    <n v="795"/>
    <x v="1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68"/>
    <n v="51"/>
    <x v="0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"/>
    <n v="57"/>
    <x v="0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05"/>
    <n v="156"/>
    <x v="1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6"/>
    <n v="36"/>
    <x v="0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78"/>
    <n v="58"/>
    <x v="2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58"/>
    <n v="237"/>
    <x v="1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93"/>
    <n v="59"/>
    <x v="0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38"/>
    <n v="183"/>
    <x v="1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2"/>
    <n v="1"/>
    <x v="0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6"/>
    <x v="1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101"/>
    <n v="238"/>
    <x v="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84"/>
    <n v="488"/>
    <x v="1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"/>
    <n v="224"/>
    <x v="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05"/>
    <n v="18"/>
    <x v="0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89"/>
    <n v="46"/>
    <x v="0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52"/>
    <n v="117"/>
    <x v="1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65"/>
    <n v="217"/>
    <x v="1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"/>
    <n v="112"/>
    <x v="1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51"/>
    <n v="73"/>
    <x v="0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34"/>
    <n v="212"/>
    <x v="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92"/>
    <n v="240"/>
    <x v="1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07"/>
    <n v="182"/>
    <x v="1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6"/>
    <n v="164"/>
    <x v="1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80"/>
    <n v="2"/>
    <x v="0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87"/>
    <n v="50"/>
    <x v="3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5"/>
    <n v="110"/>
    <x v="1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"/>
    <n v="49"/>
    <x v="0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93"/>
    <n v="62"/>
    <x v="2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72"/>
    <n v="13"/>
    <x v="0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93"/>
    <n v="65"/>
    <x v="0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5"/>
    <n v="160"/>
    <x v="1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31"/>
    <n v="81"/>
    <x v="0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"/>
    <n v="32"/>
    <x v="0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"/>
    <n v="10"/>
    <x v="0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74"/>
    <n v="27"/>
    <x v="0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37"/>
    <n v="63"/>
    <x v="3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7"/>
    <n v="161"/>
    <x v="1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2"/>
    <n v="1097"/>
    <x v="1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45"/>
    <n v="70"/>
    <x v="3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"/>
    <n v="60"/>
    <x v="0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"/>
    <n v="367"/>
    <x v="1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97"/>
    <n v="1109"/>
    <x v="1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43"/>
    <n v="19"/>
    <x v="0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5"/>
    <n v="127"/>
    <x v="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"/>
    <n v="735"/>
    <x v="1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1"/>
    <n v="5"/>
    <x v="0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n v="85"/>
    <x v="0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44"/>
    <n v="119"/>
    <x v="1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"/>
    <n v="296"/>
    <x v="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44"/>
    <n v="85"/>
    <x v="0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5"/>
    <n v="356"/>
    <x v="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41"/>
    <n v="386"/>
    <x v="1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55"/>
    <n v="792"/>
    <x v="1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77"/>
    <n v="137"/>
    <x v="1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"/>
    <n v="338"/>
    <x v="1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92"/>
    <n v="108"/>
    <x v="1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97"/>
    <n v="61"/>
    <x v="0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59"/>
    <n v="28"/>
    <x v="0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"/>
    <n v="228"/>
    <x v="1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4"/>
    <n v="22"/>
    <x v="0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"/>
    <n v="374"/>
    <x v="1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62"/>
    <n v="155"/>
    <x v="1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"/>
    <n v="322"/>
    <x v="1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7"/>
    <n v="74"/>
    <x v="0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4"/>
    <n v="864"/>
    <x v="1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5"/>
    <n v="143"/>
    <x v="1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106"/>
    <n v="40"/>
    <x v="0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37"/>
    <n v="178"/>
    <x v="1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2"/>
    <n v="85"/>
    <x v="0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1"/>
    <n v="146"/>
    <x v="1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"/>
    <n v="152"/>
    <x v="1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26"/>
    <n v="67"/>
    <x v="0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"/>
    <n v="40"/>
    <x v="0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8"/>
    <n v="217"/>
    <x v="1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7"/>
    <n v="52"/>
    <x v="0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"/>
    <n v="500"/>
    <x v="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7"/>
    <n v="88"/>
    <x v="0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46"/>
    <n v="113"/>
    <x v="1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100"/>
    <n v="427"/>
    <x v="1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"/>
    <n v="78"/>
    <x v="3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8"/>
    <n v="52"/>
    <x v="0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5"/>
    <n v="157"/>
    <x v="1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43"/>
    <n v="73"/>
    <x v="0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33"/>
    <n v="61"/>
    <x v="3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"/>
    <n v="57"/>
    <x v="0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"/>
    <n v="57"/>
    <x v="3"/>
    <n v="1122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2"/>
    <n v="1040"/>
    <x v="1"/>
    <n v="158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00"/>
    <n v="131"/>
    <x v="1"/>
    <n v="1425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103"/>
    <n v="59"/>
    <x v="0"/>
    <n v="24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99"/>
    <n v="69"/>
    <x v="0"/>
    <n v="53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76"/>
    <n v="174"/>
    <x v="1"/>
    <n v="174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61"/>
    <n v="21"/>
    <x v="0"/>
    <n v="18"/>
    <s v="GB"/>
    <s v="GBP"/>
    <n v="1505278800"/>
    <x v="6"/>
    <n v="1505365200"/>
    <d v="2017-09-14T05:00:00"/>
    <s v="`"/>
    <b v="0"/>
    <s v="film &amp; video/documentary"/>
    <x v="4"/>
    <s v="documentary"/>
  </r>
  <r>
    <n v="7"/>
    <s v="Carter-Guzman"/>
    <s v="Centralized cohesive challenge"/>
    <n v="4500"/>
    <n v="14741"/>
    <n v="65"/>
    <n v="328"/>
    <x v="1"/>
    <n v="227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31"/>
    <n v="20"/>
    <x v="2"/>
    <n v="70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73"/>
    <n v="52"/>
    <x v="0"/>
    <n v="44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63"/>
    <n v="266"/>
    <x v="1"/>
    <n v="220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112"/>
    <n v="48"/>
    <x v="0"/>
    <n v="27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102"/>
    <n v="89"/>
    <x v="0"/>
    <n v="5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05"/>
    <n v="245"/>
    <x v="1"/>
    <n v="98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94"/>
    <n v="67"/>
    <x v="0"/>
    <n v="200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85"/>
    <n v="47"/>
    <x v="0"/>
    <n v="452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110"/>
    <n v="649"/>
    <x v="1"/>
    <n v="100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08"/>
    <n v="159"/>
    <x v="1"/>
    <n v="1249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45"/>
    <n v="67"/>
    <x v="3"/>
    <n v="135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5"/>
    <n v="49"/>
    <x v="0"/>
    <n v="674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06"/>
    <n v="112"/>
    <x v="1"/>
    <n v="1396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69"/>
    <n v="41"/>
    <x v="0"/>
    <n v="558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85"/>
    <n v="128"/>
    <x v="1"/>
    <n v="890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105"/>
    <n v="332"/>
    <x v="1"/>
    <n v="142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39"/>
    <n v="113"/>
    <x v="1"/>
    <n v="2673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73"/>
    <n v="216"/>
    <x v="1"/>
    <n v="16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35"/>
    <n v="48"/>
    <x v="3"/>
    <n v="1480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107"/>
    <n v="80"/>
    <x v="0"/>
    <n v="15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62"/>
    <n v="105"/>
    <x v="1"/>
    <n v="2220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94"/>
    <n v="329"/>
    <x v="1"/>
    <n v="1606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12"/>
    <n v="161"/>
    <x v="1"/>
    <n v="129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48"/>
    <n v="310"/>
    <x v="1"/>
    <n v="2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38"/>
    <n v="87"/>
    <x v="0"/>
    <n v="2307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5"/>
    <n v="378"/>
    <x v="1"/>
    <n v="5419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85"/>
    <n v="151"/>
    <x v="1"/>
    <n v="16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96"/>
    <n v="150"/>
    <x v="1"/>
    <n v="1965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69"/>
    <n v="157"/>
    <x v="1"/>
    <n v="16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06"/>
    <n v="140"/>
    <x v="1"/>
    <n v="10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75"/>
    <n v="325"/>
    <x v="1"/>
    <n v="134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7"/>
    <n v="51"/>
    <x v="0"/>
    <n v="88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75"/>
    <n v="169"/>
    <x v="1"/>
    <n v="198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07"/>
    <n v="213"/>
    <x v="1"/>
    <n v="111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36"/>
    <n v="444"/>
    <x v="1"/>
    <n v="222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27"/>
    <n v="186"/>
    <x v="1"/>
    <n v="6212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108"/>
    <n v="659"/>
    <x v="1"/>
    <n v="98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94"/>
    <n v="48"/>
    <x v="0"/>
    <n v="4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46"/>
    <n v="115"/>
    <x v="1"/>
    <n v="92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8"/>
    <n v="475"/>
    <x v="1"/>
    <n v="149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53"/>
    <n v="387"/>
    <x v="1"/>
    <n v="243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45"/>
    <n v="190"/>
    <x v="1"/>
    <n v="303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n v="2"/>
    <x v="0"/>
    <n v="1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9"/>
    <n v="92"/>
    <x v="0"/>
    <n v="1467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3"/>
    <n v="34"/>
    <x v="0"/>
    <n v="75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59"/>
    <n v="140"/>
    <x v="1"/>
    <n v="209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45"/>
    <n v="90"/>
    <x v="0"/>
    <n v="120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90"/>
    <n v="178"/>
    <x v="1"/>
    <n v="131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70"/>
    <n v="144"/>
    <x v="1"/>
    <n v="164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31"/>
    <n v="215"/>
    <x v="1"/>
    <n v="201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9"/>
    <n v="227"/>
    <x v="1"/>
    <n v="211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30"/>
    <n v="275"/>
    <x v="1"/>
    <n v="128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85"/>
    <n v="144"/>
    <x v="1"/>
    <n v="1600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82"/>
    <n v="93"/>
    <x v="0"/>
    <n v="2253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58"/>
    <n v="723"/>
    <x v="1"/>
    <n v="249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1"/>
    <n v="12"/>
    <x v="0"/>
    <n v="5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72"/>
    <n v="98"/>
    <x v="0"/>
    <n v="38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61"/>
    <n v="236"/>
    <x v="1"/>
    <n v="236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109"/>
    <n v="45"/>
    <x v="0"/>
    <n v="1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29"/>
    <n v="162"/>
    <x v="1"/>
    <n v="4065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59"/>
    <n v="255"/>
    <x v="1"/>
    <n v="246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112"/>
    <n v="24"/>
    <x v="3"/>
    <n v="17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64"/>
    <n v="124"/>
    <x v="1"/>
    <n v="247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5"/>
    <n v="108"/>
    <x v="1"/>
    <n v="76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74"/>
    <n v="670"/>
    <x v="1"/>
    <n v="54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105"/>
    <n v="661"/>
    <x v="1"/>
    <n v="88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56"/>
    <n v="122"/>
    <x v="1"/>
    <n v="85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86"/>
    <n v="151"/>
    <x v="1"/>
    <n v="170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57"/>
    <n v="78"/>
    <x v="0"/>
    <n v="168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80"/>
    <n v="47"/>
    <x v="0"/>
    <n v="56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41"/>
    <n v="301"/>
    <x v="1"/>
    <n v="330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48"/>
    <n v="70"/>
    <x v="0"/>
    <n v="83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5"/>
    <n v="637"/>
    <x v="1"/>
    <n v="127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92"/>
    <n v="225"/>
    <x v="1"/>
    <n v="4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83"/>
    <n v="1497"/>
    <x v="1"/>
    <n v="180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40"/>
    <n v="38"/>
    <x v="0"/>
    <n v="100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11"/>
    <n v="132"/>
    <x v="1"/>
    <n v="374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91"/>
    <n v="131"/>
    <x v="1"/>
    <n v="71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61"/>
    <n v="168"/>
    <x v="1"/>
    <n v="203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83"/>
    <n v="62"/>
    <x v="0"/>
    <n v="148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111"/>
    <n v="261"/>
    <x v="1"/>
    <n v="113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89"/>
    <n v="253"/>
    <x v="1"/>
    <n v="9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58"/>
    <n v="79"/>
    <x v="0"/>
    <n v="106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110"/>
    <n v="48"/>
    <x v="0"/>
    <n v="679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04"/>
    <n v="259"/>
    <x v="1"/>
    <n v="498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108"/>
    <n v="61"/>
    <x v="3"/>
    <n v="610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49"/>
    <n v="304"/>
    <x v="1"/>
    <n v="180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38"/>
    <n v="113"/>
    <x v="1"/>
    <n v="2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65"/>
    <n v="217"/>
    <x v="1"/>
    <n v="2331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107"/>
    <n v="927"/>
    <x v="1"/>
    <n v="113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27"/>
    <n v="34"/>
    <x v="0"/>
    <n v="1220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91"/>
    <n v="197"/>
    <x v="1"/>
    <n v="164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n v="1"/>
    <x v="0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56"/>
    <n v="1021"/>
    <x v="1"/>
    <n v="164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31"/>
    <n v="282"/>
    <x v="1"/>
    <n v="336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67"/>
    <n v="25"/>
    <x v="0"/>
    <n v="37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89"/>
    <n v="143"/>
    <x v="1"/>
    <n v="1917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03"/>
    <n v="145"/>
    <x v="1"/>
    <n v="95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95"/>
    <n v="359"/>
    <x v="1"/>
    <n v="147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76"/>
    <n v="186"/>
    <x v="1"/>
    <n v="8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108"/>
    <n v="595"/>
    <x v="1"/>
    <n v="83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1"/>
    <n v="59"/>
    <x v="0"/>
    <n v="60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72"/>
    <n v="15"/>
    <x v="0"/>
    <n v="296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09"/>
    <n v="120"/>
    <x v="1"/>
    <n v="676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35"/>
    <n v="269"/>
    <x v="1"/>
    <n v="361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95"/>
    <n v="377"/>
    <x v="1"/>
    <n v="131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110"/>
    <n v="727"/>
    <x v="1"/>
    <n v="126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44"/>
    <n v="87"/>
    <x v="0"/>
    <n v="330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7"/>
    <n v="88"/>
    <x v="0"/>
    <n v="73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31"/>
    <n v="174"/>
    <x v="1"/>
    <n v="275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95"/>
    <n v="118"/>
    <x v="1"/>
    <n v="67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70"/>
    <n v="215"/>
    <x v="1"/>
    <n v="154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63"/>
    <n v="149"/>
    <x v="1"/>
    <n v="1782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10"/>
    <n v="219"/>
    <x v="1"/>
    <n v="9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26"/>
    <n v="64"/>
    <x v="0"/>
    <n v="3387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50"/>
    <n v="19"/>
    <x v="0"/>
    <n v="662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102"/>
    <n v="368"/>
    <x v="1"/>
    <n v="94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47"/>
    <n v="160"/>
    <x v="1"/>
    <n v="180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90"/>
    <n v="39"/>
    <x v="0"/>
    <n v="77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79"/>
    <n v="51"/>
    <x v="0"/>
    <n v="672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80"/>
    <n v="60"/>
    <x v="3"/>
    <n v="532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86"/>
    <n v="3"/>
    <x v="3"/>
    <n v="55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28"/>
    <n v="155"/>
    <x v="1"/>
    <n v="533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68"/>
    <n v="101"/>
    <x v="1"/>
    <n v="2443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43"/>
    <n v="116"/>
    <x v="1"/>
    <n v="89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88"/>
    <n v="311"/>
    <x v="1"/>
    <n v="15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5"/>
    <n v="90"/>
    <x v="0"/>
    <n v="940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47"/>
    <n v="71"/>
    <x v="0"/>
    <n v="117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47"/>
    <n v="3"/>
    <x v="3"/>
    <n v="5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94"/>
    <n v="262"/>
    <x v="1"/>
    <n v="50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80"/>
    <n v="96"/>
    <x v="0"/>
    <n v="1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59"/>
    <n v="21"/>
    <x v="0"/>
    <n v="326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66"/>
    <n v="223"/>
    <x v="1"/>
    <n v="186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61"/>
    <n v="102"/>
    <x v="1"/>
    <n v="1071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98"/>
    <n v="230"/>
    <x v="1"/>
    <n v="11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05"/>
    <n v="136"/>
    <x v="1"/>
    <n v="70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86"/>
    <n v="129"/>
    <x v="1"/>
    <n v="135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77"/>
    <n v="237"/>
    <x v="1"/>
    <n v="768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30"/>
    <n v="17"/>
    <x v="3"/>
    <n v="51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47"/>
    <n v="112"/>
    <x v="1"/>
    <n v="199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05"/>
    <n v="121"/>
    <x v="1"/>
    <n v="107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70"/>
    <n v="220"/>
    <x v="1"/>
    <n v="195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n v="1"/>
    <x v="0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0"/>
    <n v="64"/>
    <x v="0"/>
    <n v="1467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52"/>
    <n v="423"/>
    <x v="1"/>
    <n v="3376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31"/>
    <n v="93"/>
    <x v="0"/>
    <n v="568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95"/>
    <n v="59"/>
    <x v="0"/>
    <n v="1059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76"/>
    <n v="65"/>
    <x v="0"/>
    <n v="1194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1"/>
    <n v="74"/>
    <x v="3"/>
    <n v="379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74"/>
    <n v="53"/>
    <x v="0"/>
    <n v="30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13"/>
    <n v="221"/>
    <x v="1"/>
    <n v="41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5"/>
    <n v="100"/>
    <x v="1"/>
    <n v="182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79"/>
    <n v="162"/>
    <x v="1"/>
    <n v="164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57"/>
    <n v="78"/>
    <x v="0"/>
    <n v="75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58"/>
    <n v="150"/>
    <x v="1"/>
    <n v="157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36"/>
    <n v="253"/>
    <x v="1"/>
    <n v="246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8"/>
    <n v="100"/>
    <x v="1"/>
    <n v="1396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44"/>
    <n v="122"/>
    <x v="1"/>
    <n v="250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55"/>
    <n v="137"/>
    <x v="1"/>
    <n v="244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74"/>
    <n v="416"/>
    <x v="1"/>
    <n v="146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42"/>
    <n v="31"/>
    <x v="0"/>
    <n v="955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78"/>
    <n v="424"/>
    <x v="1"/>
    <n v="1267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83"/>
    <n v="3"/>
    <x v="0"/>
    <n v="67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4"/>
    <n v="11"/>
    <x v="0"/>
    <n v="5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26"/>
    <n v="83"/>
    <x v="0"/>
    <n v="26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01"/>
    <n v="163"/>
    <x v="1"/>
    <n v="1561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112"/>
    <n v="895"/>
    <x v="1"/>
    <n v="48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42"/>
    <n v="26"/>
    <x v="0"/>
    <n v="1130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110"/>
    <n v="75"/>
    <x v="0"/>
    <n v="782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59"/>
    <n v="416"/>
    <x v="1"/>
    <n v="273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33"/>
    <n v="96"/>
    <x v="0"/>
    <n v="210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45"/>
    <n v="358"/>
    <x v="1"/>
    <n v="3537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82"/>
    <n v="308"/>
    <x v="1"/>
    <n v="2107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39"/>
    <n v="62"/>
    <x v="0"/>
    <n v="136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59"/>
    <n v="722"/>
    <x v="1"/>
    <n v="3318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41"/>
    <n v="69"/>
    <x v="0"/>
    <n v="86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31"/>
    <n v="293"/>
    <x v="1"/>
    <n v="340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38"/>
    <n v="72"/>
    <x v="0"/>
    <n v="1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n v="32"/>
    <x v="0"/>
    <n v="886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96"/>
    <n v="230"/>
    <x v="1"/>
    <n v="1442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75"/>
    <n v="32"/>
    <x v="0"/>
    <n v="3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102"/>
    <n v="24"/>
    <x v="3"/>
    <n v="441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106"/>
    <n v="69"/>
    <x v="0"/>
    <n v="24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"/>
    <n v="38"/>
    <x v="0"/>
    <n v="86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35"/>
    <n v="20"/>
    <x v="0"/>
    <n v="243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n v="46"/>
    <x v="0"/>
    <n v="65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69"/>
    <n v="123"/>
    <x v="1"/>
    <n v="126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109"/>
    <n v="362"/>
    <x v="1"/>
    <n v="524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52"/>
    <n v="63"/>
    <x v="0"/>
    <n v="100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82"/>
    <n v="298"/>
    <x v="1"/>
    <n v="1989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36"/>
    <n v="10"/>
    <x v="0"/>
    <n v="168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74"/>
    <n v="54"/>
    <x v="0"/>
    <n v="13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n v="2"/>
    <x v="0"/>
    <n v="1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91"/>
    <n v="681"/>
    <x v="1"/>
    <n v="157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80"/>
    <n v="79"/>
    <x v="3"/>
    <n v="8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43"/>
    <n v="134"/>
    <x v="1"/>
    <n v="449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63"/>
    <n v="3"/>
    <x v="0"/>
    <n v="40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70"/>
    <n v="432"/>
    <x v="1"/>
    <n v="80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61"/>
    <n v="39"/>
    <x v="3"/>
    <n v="57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99"/>
    <n v="426"/>
    <x v="1"/>
    <n v="43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97"/>
    <n v="101"/>
    <x v="1"/>
    <n v="2053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51"/>
    <n v="21"/>
    <x v="2"/>
    <n v="808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28"/>
    <n v="67"/>
    <x v="0"/>
    <n v="226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61"/>
    <n v="95"/>
    <x v="0"/>
    <n v="1625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73"/>
    <n v="152"/>
    <x v="1"/>
    <n v="16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40"/>
    <n v="195"/>
    <x v="1"/>
    <n v="4289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87"/>
    <n v="1023"/>
    <x v="1"/>
    <n v="165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2"/>
    <n v="4"/>
    <x v="0"/>
    <n v="14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04"/>
    <n v="155"/>
    <x v="1"/>
    <n v="1815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62"/>
    <n v="45"/>
    <x v="0"/>
    <n v="934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31"/>
    <n v="216"/>
    <x v="1"/>
    <n v="397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90"/>
    <n v="332"/>
    <x v="1"/>
    <n v="153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39"/>
    <n v="8"/>
    <x v="0"/>
    <n v="17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55"/>
    <n v="99"/>
    <x v="0"/>
    <n v="217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48"/>
    <n v="138"/>
    <x v="1"/>
    <n v="138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88"/>
    <n v="94"/>
    <x v="0"/>
    <n v="931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52"/>
    <n v="404"/>
    <x v="1"/>
    <n v="3594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30"/>
    <n v="260"/>
    <x v="1"/>
    <n v="588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98"/>
    <n v="367"/>
    <x v="1"/>
    <n v="112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09"/>
    <n v="169"/>
    <x v="1"/>
    <n v="943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67"/>
    <n v="120"/>
    <x v="1"/>
    <n v="2468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65"/>
    <n v="194"/>
    <x v="1"/>
    <n v="2551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100"/>
    <n v="420"/>
    <x v="1"/>
    <n v="10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82"/>
    <n v="77"/>
    <x v="3"/>
    <n v="67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63"/>
    <n v="171"/>
    <x v="1"/>
    <n v="92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97"/>
    <n v="158"/>
    <x v="1"/>
    <n v="62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55"/>
    <n v="109"/>
    <x v="1"/>
    <n v="149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39"/>
    <n v="42"/>
    <x v="0"/>
    <n v="92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76"/>
    <n v="11"/>
    <x v="0"/>
    <n v="57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45"/>
    <n v="159"/>
    <x v="1"/>
    <n v="32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105"/>
    <n v="422"/>
    <x v="1"/>
    <n v="97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76"/>
    <n v="98"/>
    <x v="0"/>
    <n v="41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69"/>
    <n v="419"/>
    <x v="1"/>
    <n v="1784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n v="102"/>
    <x v="1"/>
    <n v="1684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43"/>
    <n v="128"/>
    <x v="1"/>
    <n v="250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3"/>
    <n v="445"/>
    <x v="1"/>
    <n v="238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75"/>
    <n v="570"/>
    <x v="1"/>
    <n v="5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69"/>
    <n v="509"/>
    <x v="1"/>
    <n v="21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66"/>
    <n v="326"/>
    <x v="1"/>
    <n v="222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8"/>
    <n v="933"/>
    <x v="1"/>
    <n v="1884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60"/>
    <n v="211"/>
    <x v="1"/>
    <n v="218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6"/>
    <n v="273"/>
    <x v="1"/>
    <n v="6465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n v="3"/>
    <x v="0"/>
    <n v="1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38"/>
    <n v="54"/>
    <x v="0"/>
    <n v="101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106"/>
    <n v="626"/>
    <x v="1"/>
    <n v="59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1"/>
    <n v="89"/>
    <x v="0"/>
    <n v="1335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97"/>
    <n v="185"/>
    <x v="1"/>
    <n v="88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57"/>
    <n v="120"/>
    <x v="1"/>
    <n v="169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64"/>
    <n v="23"/>
    <x v="0"/>
    <n v="15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90"/>
    <n v="146"/>
    <x v="1"/>
    <n v="92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72"/>
    <n v="268"/>
    <x v="1"/>
    <n v="186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78"/>
    <n v="598"/>
    <x v="1"/>
    <n v="138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38"/>
    <n v="158"/>
    <x v="1"/>
    <n v="261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58"/>
    <n v="31"/>
    <x v="0"/>
    <n v="45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50"/>
    <n v="313"/>
    <x v="1"/>
    <n v="107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54"/>
    <n v="371"/>
    <x v="1"/>
    <n v="199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0"/>
    <n v="363"/>
    <x v="1"/>
    <n v="5512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70"/>
    <n v="123"/>
    <x v="1"/>
    <n v="86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27"/>
    <n v="77"/>
    <x v="0"/>
    <n v="318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52"/>
    <n v="234"/>
    <x v="1"/>
    <n v="2768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56"/>
    <n v="181"/>
    <x v="1"/>
    <n v="48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02"/>
    <n v="253"/>
    <x v="1"/>
    <n v="8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5"/>
    <n v="27"/>
    <x v="3"/>
    <n v="1890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32"/>
    <n v="1"/>
    <x v="2"/>
    <n v="61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82"/>
    <n v="304"/>
    <x v="1"/>
    <n v="1894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38"/>
    <n v="137"/>
    <x v="1"/>
    <n v="282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52"/>
    <n v="32"/>
    <x v="0"/>
    <n v="15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81"/>
    <n v="242"/>
    <x v="1"/>
    <n v="116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40"/>
    <n v="97"/>
    <x v="0"/>
    <n v="13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90"/>
    <n v="1066"/>
    <x v="1"/>
    <n v="83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97"/>
    <n v="326"/>
    <x v="1"/>
    <n v="91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25"/>
    <n v="171"/>
    <x v="1"/>
    <n v="546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37"/>
    <n v="581"/>
    <x v="1"/>
    <n v="393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73"/>
    <n v="92"/>
    <x v="0"/>
    <n v="2062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68"/>
    <n v="108"/>
    <x v="1"/>
    <n v="13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52"/>
    <n v="19"/>
    <x v="0"/>
    <n v="29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62"/>
    <n v="83"/>
    <x v="0"/>
    <n v="132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25"/>
    <n v="706"/>
    <x v="1"/>
    <n v="254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06"/>
    <n v="17"/>
    <x v="3"/>
    <n v="184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75"/>
    <n v="210"/>
    <x v="1"/>
    <n v="176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40"/>
    <n v="98"/>
    <x v="0"/>
    <n v="13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40"/>
    <n v="1684"/>
    <x v="1"/>
    <n v="33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101"/>
    <n v="54"/>
    <x v="0"/>
    <n v="908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77"/>
    <n v="457"/>
    <x v="1"/>
    <n v="107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72"/>
    <n v="10"/>
    <x v="0"/>
    <n v="10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33"/>
    <n v="16"/>
    <x v="3"/>
    <n v="32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44"/>
    <n v="1340"/>
    <x v="1"/>
    <n v="183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n v="36"/>
    <x v="0"/>
    <n v="1910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88"/>
    <n v="55"/>
    <x v="0"/>
    <n v="3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65"/>
    <n v="94"/>
    <x v="0"/>
    <n v="104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70"/>
    <n v="144"/>
    <x v="1"/>
    <n v="72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40"/>
    <n v="51"/>
    <x v="0"/>
    <n v="49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n v="5"/>
    <x v="0"/>
    <n v="1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41"/>
    <n v="1345"/>
    <x v="1"/>
    <n v="295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99"/>
    <n v="32"/>
    <x v="0"/>
    <n v="245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8"/>
    <n v="83"/>
    <x v="0"/>
    <n v="32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81"/>
    <n v="546"/>
    <x v="1"/>
    <n v="142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94"/>
    <n v="286"/>
    <x v="1"/>
    <n v="85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3"/>
    <n v="8"/>
    <x v="0"/>
    <n v="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66"/>
    <n v="132"/>
    <x v="1"/>
    <n v="659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109"/>
    <n v="74"/>
    <x v="0"/>
    <n v="803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41"/>
    <n v="75"/>
    <x v="3"/>
    <n v="75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99"/>
    <n v="20"/>
    <x v="0"/>
    <n v="16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06"/>
    <n v="203"/>
    <x v="1"/>
    <n v="121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49"/>
    <n v="310"/>
    <x v="1"/>
    <n v="3742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"/>
    <n v="395"/>
    <x v="1"/>
    <n v="223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31"/>
    <n v="295"/>
    <x v="1"/>
    <n v="133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104"/>
    <n v="34"/>
    <x v="0"/>
    <n v="31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59"/>
    <n v="67"/>
    <x v="0"/>
    <n v="108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42"/>
    <n v="19"/>
    <x v="0"/>
    <n v="30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53"/>
    <n v="16"/>
    <x v="0"/>
    <n v="17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51"/>
    <n v="39"/>
    <x v="3"/>
    <n v="64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1"/>
    <n v="10"/>
    <x v="0"/>
    <n v="80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65"/>
    <n v="94"/>
    <x v="0"/>
    <n v="2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38"/>
    <n v="167"/>
    <x v="1"/>
    <n v="516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83"/>
    <n v="24"/>
    <x v="0"/>
    <n v="26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38"/>
    <n v="164"/>
    <x v="1"/>
    <n v="307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81"/>
    <n v="91"/>
    <x v="0"/>
    <n v="73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26"/>
    <n v="46"/>
    <x v="0"/>
    <n v="12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0"/>
    <n v="39"/>
    <x v="0"/>
    <n v="3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54"/>
    <n v="134"/>
    <x v="1"/>
    <n v="2441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102"/>
    <n v="23"/>
    <x v="2"/>
    <n v="21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45"/>
    <n v="185"/>
    <x v="1"/>
    <n v="138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77"/>
    <n v="444"/>
    <x v="1"/>
    <n v="190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88"/>
    <n v="200"/>
    <x v="1"/>
    <n v="470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47"/>
    <n v="124"/>
    <x v="1"/>
    <n v="253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11"/>
    <n v="187"/>
    <x v="1"/>
    <n v="1113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87"/>
    <n v="114"/>
    <x v="1"/>
    <n v="2283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64"/>
    <n v="97"/>
    <x v="0"/>
    <n v="1072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06"/>
    <n v="123"/>
    <x v="1"/>
    <n v="1095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74"/>
    <n v="179"/>
    <x v="1"/>
    <n v="1690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4"/>
    <n v="80"/>
    <x v="3"/>
    <n v="1297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89"/>
    <n v="94"/>
    <x v="0"/>
    <n v="393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77"/>
    <n v="85"/>
    <x v="0"/>
    <n v="1257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97"/>
    <n v="67"/>
    <x v="0"/>
    <n v="328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33"/>
    <n v="54"/>
    <x v="0"/>
    <n v="147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100"/>
    <n v="42"/>
    <x v="0"/>
    <n v="830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70"/>
    <n v="15"/>
    <x v="0"/>
    <n v="331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110"/>
    <n v="34"/>
    <x v="0"/>
    <n v="25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66"/>
    <n v="1401"/>
    <x v="1"/>
    <n v="191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41"/>
    <n v="72"/>
    <x v="0"/>
    <n v="3483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104"/>
    <n v="53"/>
    <x v="0"/>
    <n v="923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n v="5"/>
    <x v="0"/>
    <n v="1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47"/>
    <n v="128"/>
    <x v="1"/>
    <n v="2013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0"/>
    <n v="35"/>
    <x v="0"/>
    <n v="33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81"/>
    <n v="411"/>
    <x v="1"/>
    <n v="1703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94"/>
    <n v="124"/>
    <x v="1"/>
    <n v="80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26"/>
    <n v="59"/>
    <x v="2"/>
    <n v="8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86"/>
    <n v="37"/>
    <x v="0"/>
    <n v="40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04"/>
    <n v="185"/>
    <x v="1"/>
    <n v="41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50"/>
    <n v="12"/>
    <x v="0"/>
    <n v="2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64"/>
    <n v="299"/>
    <x v="1"/>
    <n v="187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47"/>
    <n v="226"/>
    <x v="1"/>
    <n v="287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08"/>
    <n v="174"/>
    <x v="1"/>
    <n v="8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72"/>
    <n v="372"/>
    <x v="1"/>
    <n v="191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60"/>
    <n v="160"/>
    <x v="1"/>
    <n v="139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78"/>
    <n v="1616"/>
    <x v="1"/>
    <n v="186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105"/>
    <n v="733"/>
    <x v="1"/>
    <n v="112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106"/>
    <n v="592"/>
    <x v="1"/>
    <n v="101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25"/>
    <n v="19"/>
    <x v="0"/>
    <n v="75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70"/>
    <n v="277"/>
    <x v="1"/>
    <n v="206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96"/>
    <n v="273"/>
    <x v="1"/>
    <n v="154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30"/>
    <n v="159"/>
    <x v="1"/>
    <n v="596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59"/>
    <n v="68"/>
    <x v="0"/>
    <n v="2176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85"/>
    <n v="1592"/>
    <x v="1"/>
    <n v="169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8"/>
    <n v="730"/>
    <x v="1"/>
    <n v="210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50"/>
    <n v="13"/>
    <x v="0"/>
    <n v="441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9"/>
    <n v="55"/>
    <x v="0"/>
    <n v="25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94"/>
    <n v="361"/>
    <x v="1"/>
    <n v="131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40"/>
    <n v="10"/>
    <x v="0"/>
    <n v="12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70"/>
    <n v="14"/>
    <x v="0"/>
    <n v="355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66"/>
    <n v="40"/>
    <x v="0"/>
    <n v="44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48"/>
    <n v="160"/>
    <x v="1"/>
    <n v="84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63"/>
    <n v="184"/>
    <x v="1"/>
    <n v="155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87"/>
    <n v="64"/>
    <x v="0"/>
    <n v="67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75"/>
    <n v="225"/>
    <x v="1"/>
    <n v="189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41"/>
    <n v="172"/>
    <x v="1"/>
    <n v="4799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50"/>
    <n v="146"/>
    <x v="1"/>
    <n v="1137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97"/>
    <n v="76"/>
    <x v="0"/>
    <n v="1068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101"/>
    <n v="39"/>
    <x v="0"/>
    <n v="424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89"/>
    <n v="11"/>
    <x v="3"/>
    <n v="145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88"/>
    <n v="122"/>
    <x v="1"/>
    <n v="1152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90"/>
    <n v="187"/>
    <x v="1"/>
    <n v="50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29"/>
    <n v="7"/>
    <x v="0"/>
    <n v="151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42"/>
    <n v="66"/>
    <x v="0"/>
    <n v="1608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47"/>
    <n v="229"/>
    <x v="1"/>
    <n v="3059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110"/>
    <n v="469"/>
    <x v="1"/>
    <n v="3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42"/>
    <n v="130"/>
    <x v="1"/>
    <n v="220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48"/>
    <n v="167"/>
    <x v="1"/>
    <n v="1604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31"/>
    <n v="174"/>
    <x v="1"/>
    <n v="454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99"/>
    <n v="718"/>
    <x v="1"/>
    <n v="123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6"/>
    <n v="64"/>
    <x v="0"/>
    <n v="941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n v="2"/>
    <x v="0"/>
    <n v="1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46"/>
    <n v="1530"/>
    <x v="1"/>
    <n v="299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74"/>
    <n v="40"/>
    <x v="0"/>
    <n v="40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56"/>
    <n v="86"/>
    <x v="0"/>
    <n v="3015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69"/>
    <n v="316"/>
    <x v="1"/>
    <n v="2237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61"/>
    <n v="90"/>
    <x v="0"/>
    <n v="435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11"/>
    <n v="182"/>
    <x v="1"/>
    <n v="645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5"/>
    <n v="356"/>
    <x v="1"/>
    <n v="484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79"/>
    <n v="132"/>
    <x v="1"/>
    <n v="154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88"/>
    <n v="46"/>
    <x v="0"/>
    <n v="714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50"/>
    <n v="36"/>
    <x v="2"/>
    <n v="1111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0"/>
    <n v="105"/>
    <x v="1"/>
    <n v="8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105"/>
    <n v="669"/>
    <x v="1"/>
    <n v="134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108"/>
    <n v="62"/>
    <x v="2"/>
    <n v="1089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29"/>
    <n v="85"/>
    <x v="0"/>
    <n v="5497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30"/>
    <n v="11"/>
    <x v="0"/>
    <n v="418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1"/>
    <n v="44"/>
    <x v="0"/>
    <n v="1439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63"/>
    <n v="55"/>
    <x v="0"/>
    <n v="15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47"/>
    <n v="57"/>
    <x v="0"/>
    <n v="1999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27"/>
    <n v="123"/>
    <x v="1"/>
    <n v="5203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68"/>
    <n v="128"/>
    <x v="1"/>
    <n v="94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51"/>
    <n v="64"/>
    <x v="0"/>
    <n v="118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54"/>
    <n v="127"/>
    <x v="1"/>
    <n v="205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97"/>
    <n v="11"/>
    <x v="0"/>
    <n v="162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25"/>
    <n v="40"/>
    <x v="0"/>
    <n v="83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84"/>
    <n v="288"/>
    <x v="1"/>
    <n v="9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7"/>
    <n v="573"/>
    <x v="1"/>
    <n v="21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78"/>
    <n v="113"/>
    <x v="1"/>
    <n v="2526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63"/>
    <n v="46"/>
    <x v="0"/>
    <n v="74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81"/>
    <n v="91"/>
    <x v="3"/>
    <n v="2138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5"/>
    <n v="68"/>
    <x v="0"/>
    <n v="84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04"/>
    <n v="192"/>
    <x v="1"/>
    <n v="9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70"/>
    <n v="83"/>
    <x v="0"/>
    <n v="91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83"/>
    <n v="54"/>
    <x v="0"/>
    <n v="79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90"/>
    <n v="17"/>
    <x v="3"/>
    <n v="10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04"/>
    <n v="117"/>
    <x v="1"/>
    <n v="1713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55"/>
    <n v="1052"/>
    <x v="1"/>
    <n v="24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52"/>
    <n v="123"/>
    <x v="1"/>
    <n v="1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60"/>
    <n v="179"/>
    <x v="1"/>
    <n v="247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44"/>
    <n v="355"/>
    <x v="1"/>
    <n v="2293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53"/>
    <n v="162"/>
    <x v="1"/>
    <n v="3131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55"/>
    <n v="25"/>
    <x v="0"/>
    <n v="32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75"/>
    <n v="199"/>
    <x v="1"/>
    <n v="143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6"/>
    <n v="35"/>
    <x v="3"/>
    <n v="90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37"/>
    <n v="176"/>
    <x v="1"/>
    <n v="296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63"/>
    <n v="511"/>
    <x v="1"/>
    <n v="170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30"/>
    <n v="82"/>
    <x v="0"/>
    <n v="186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86"/>
    <n v="24"/>
    <x v="3"/>
    <n v="439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75"/>
    <n v="50"/>
    <x v="0"/>
    <n v="6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101"/>
    <n v="967"/>
    <x v="1"/>
    <n v="86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n v="4"/>
    <x v="0"/>
    <n v="1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29"/>
    <n v="123"/>
    <x v="1"/>
    <n v="6286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98"/>
    <n v="63"/>
    <x v="0"/>
    <n v="31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87"/>
    <n v="56"/>
    <x v="0"/>
    <n v="1181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5"/>
    <n v="44"/>
    <x v="0"/>
    <n v="39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37"/>
    <n v="118"/>
    <x v="1"/>
    <n v="372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95"/>
    <n v="104"/>
    <x v="1"/>
    <n v="160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9"/>
    <n v="27"/>
    <x v="0"/>
    <n v="4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56"/>
    <n v="351"/>
    <x v="1"/>
    <n v="2120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54"/>
    <n v="90"/>
    <x v="0"/>
    <n v="105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82"/>
    <n v="172"/>
    <x v="1"/>
    <n v="50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67"/>
    <n v="141"/>
    <x v="1"/>
    <n v="2080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108"/>
    <n v="31"/>
    <x v="0"/>
    <n v="535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69"/>
    <n v="108"/>
    <x v="1"/>
    <n v="21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39"/>
    <n v="133"/>
    <x v="1"/>
    <n v="2436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10"/>
    <n v="188"/>
    <x v="1"/>
    <n v="80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95"/>
    <n v="332"/>
    <x v="1"/>
    <n v="42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8"/>
    <n v="575"/>
    <x v="1"/>
    <n v="139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101"/>
    <n v="41"/>
    <x v="0"/>
    <n v="16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65"/>
    <n v="184"/>
    <x v="1"/>
    <n v="15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7"/>
    <n v="286"/>
    <x v="1"/>
    <n v="38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51"/>
    <n v="319"/>
    <x v="1"/>
    <n v="194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105"/>
    <n v="39"/>
    <x v="0"/>
    <n v="575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84"/>
    <n v="178"/>
    <x v="1"/>
    <n v="106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103"/>
    <n v="365"/>
    <x v="1"/>
    <n v="142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40"/>
    <n v="114"/>
    <x v="1"/>
    <n v="21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51"/>
    <n v="30"/>
    <x v="0"/>
    <n v="1120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41"/>
    <n v="54"/>
    <x v="0"/>
    <n v="113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59"/>
    <n v="236"/>
    <x v="1"/>
    <n v="2756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71"/>
    <n v="513"/>
    <x v="1"/>
    <n v="173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99"/>
    <n v="101"/>
    <x v="1"/>
    <n v="87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104"/>
    <n v="81"/>
    <x v="0"/>
    <n v="1538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77"/>
    <n v="16"/>
    <x v="0"/>
    <n v="9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87"/>
    <n v="53"/>
    <x v="0"/>
    <n v="55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49"/>
    <n v="260"/>
    <x v="1"/>
    <n v="1572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43"/>
    <n v="31"/>
    <x v="0"/>
    <n v="648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33"/>
    <n v="14"/>
    <x v="0"/>
    <n v="2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84"/>
    <n v="179"/>
    <x v="1"/>
    <n v="2346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01"/>
    <n v="220"/>
    <x v="1"/>
    <n v="115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10"/>
    <n v="102"/>
    <x v="1"/>
    <n v="85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32"/>
    <n v="192"/>
    <x v="1"/>
    <n v="144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71"/>
    <n v="305"/>
    <x v="1"/>
    <n v="244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77"/>
    <n v="24"/>
    <x v="3"/>
    <n v="595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102"/>
    <n v="724"/>
    <x v="1"/>
    <n v="64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1"/>
    <n v="547"/>
    <x v="1"/>
    <n v="268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68"/>
    <n v="415"/>
    <x v="1"/>
    <n v="195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31"/>
    <n v="1"/>
    <x v="0"/>
    <n v="54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28"/>
    <n v="34"/>
    <x v="0"/>
    <n v="120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80"/>
    <n v="24"/>
    <x v="0"/>
    <n v="579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38"/>
    <n v="48"/>
    <x v="0"/>
    <n v="2072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n v="0"/>
    <x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60"/>
    <n v="70"/>
    <x v="0"/>
    <n v="1796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37"/>
    <n v="530"/>
    <x v="1"/>
    <n v="186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00"/>
    <n v="180"/>
    <x v="1"/>
    <n v="460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112"/>
    <n v="92"/>
    <x v="0"/>
    <n v="62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36"/>
    <n v="14"/>
    <x v="0"/>
    <n v="347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66"/>
    <n v="927"/>
    <x v="1"/>
    <n v="252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4"/>
    <n v="40"/>
    <x v="0"/>
    <n v="19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53"/>
    <n v="112"/>
    <x v="1"/>
    <n v="3657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95"/>
    <n v="71"/>
    <x v="0"/>
    <n v="1258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71"/>
    <n v="119"/>
    <x v="1"/>
    <n v="13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98"/>
    <n v="24"/>
    <x v="0"/>
    <n v="362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53"/>
    <n v="139"/>
    <x v="1"/>
    <n v="239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93"/>
    <n v="39"/>
    <x v="3"/>
    <n v="35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59"/>
    <n v="22"/>
    <x v="3"/>
    <n v="52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36"/>
    <n v="56"/>
    <x v="0"/>
    <n v="133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63"/>
    <n v="43"/>
    <x v="0"/>
    <n v="84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85"/>
    <n v="112"/>
    <x v="1"/>
    <n v="78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62"/>
    <n v="7"/>
    <x v="0"/>
    <n v="10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n v="102"/>
    <x v="1"/>
    <n v="1773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106"/>
    <n v="426"/>
    <x v="1"/>
    <n v="32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30"/>
    <n v="146"/>
    <x v="1"/>
    <n v="369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86"/>
    <n v="32"/>
    <x v="0"/>
    <n v="19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1"/>
    <n v="700"/>
    <x v="1"/>
    <n v="89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41"/>
    <n v="84"/>
    <x v="0"/>
    <n v="1979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28"/>
    <n v="84"/>
    <x v="0"/>
    <n v="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88"/>
    <n v="156"/>
    <x v="1"/>
    <n v="147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31"/>
    <n v="100"/>
    <x v="0"/>
    <n v="6080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90"/>
    <n v="80"/>
    <x v="0"/>
    <n v="80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64"/>
    <n v="11"/>
    <x v="0"/>
    <n v="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54"/>
    <n v="92"/>
    <x v="0"/>
    <n v="178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49"/>
    <n v="96"/>
    <x v="2"/>
    <n v="3640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64"/>
    <n v="503"/>
    <x v="1"/>
    <n v="12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83"/>
    <n v="159"/>
    <x v="1"/>
    <n v="221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55"/>
    <n v="15"/>
    <x v="0"/>
    <n v="243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62"/>
    <n v="482"/>
    <x v="1"/>
    <n v="20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05"/>
    <n v="150"/>
    <x v="1"/>
    <n v="140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94"/>
    <n v="117"/>
    <x v="1"/>
    <n v="1052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44"/>
    <n v="38"/>
    <x v="0"/>
    <n v="1296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92"/>
    <n v="73"/>
    <x v="0"/>
    <n v="7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57"/>
    <n v="266"/>
    <x v="1"/>
    <n v="24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109"/>
    <n v="24"/>
    <x v="0"/>
    <n v="395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9"/>
    <n v="3"/>
    <x v="0"/>
    <n v="4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77"/>
    <n v="16"/>
    <x v="0"/>
    <n v="180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92"/>
    <n v="277"/>
    <x v="1"/>
    <n v="84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61"/>
    <n v="89"/>
    <x v="0"/>
    <n v="2690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78"/>
    <n v="164"/>
    <x v="1"/>
    <n v="88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81"/>
    <n v="969"/>
    <x v="1"/>
    <n v="156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60"/>
    <n v="271"/>
    <x v="1"/>
    <n v="2985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10"/>
    <n v="284"/>
    <x v="1"/>
    <n v="762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n v="4"/>
    <x v="3"/>
    <n v="1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38"/>
    <n v="59"/>
    <x v="0"/>
    <n v="2779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6"/>
    <n v="99"/>
    <x v="0"/>
    <n v="92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73"/>
    <n v="44"/>
    <x v="0"/>
    <n v="102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26"/>
    <n v="152"/>
    <x v="1"/>
    <n v="554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04"/>
    <n v="224"/>
    <x v="1"/>
    <n v="135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102"/>
    <n v="240"/>
    <x v="1"/>
    <n v="122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54"/>
    <n v="199"/>
    <x v="1"/>
    <n v="221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63"/>
    <n v="137"/>
    <x v="1"/>
    <n v="126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4"/>
    <n v="101"/>
    <x v="1"/>
    <n v="1022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50"/>
    <n v="794"/>
    <x v="1"/>
    <n v="3177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56"/>
    <n v="370"/>
    <x v="1"/>
    <n v="198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49"/>
    <n v="13"/>
    <x v="0"/>
    <n v="26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60"/>
    <n v="138"/>
    <x v="1"/>
    <n v="85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79"/>
    <n v="84"/>
    <x v="0"/>
    <n v="1790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54"/>
    <n v="205"/>
    <x v="1"/>
    <n v="3596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111"/>
    <n v="44"/>
    <x v="0"/>
    <n v="37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61"/>
    <n v="219"/>
    <x v="1"/>
    <n v="244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26"/>
    <n v="186"/>
    <x v="1"/>
    <n v="5180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81"/>
    <n v="237"/>
    <x v="1"/>
    <n v="589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5"/>
    <n v="306"/>
    <x v="1"/>
    <n v="272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n v="94"/>
    <x v="0"/>
    <n v="35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2"/>
    <n v="54"/>
    <x v="3"/>
    <n v="94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25"/>
    <n v="112"/>
    <x v="1"/>
    <n v="300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69"/>
    <n v="369"/>
    <x v="1"/>
    <n v="144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94"/>
    <n v="63"/>
    <x v="0"/>
    <n v="558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98"/>
    <n v="65"/>
    <x v="0"/>
    <n v="64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42"/>
    <n v="19"/>
    <x v="3"/>
    <n v="37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66"/>
    <n v="17"/>
    <x v="0"/>
    <n v="24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72"/>
    <n v="101"/>
    <x v="1"/>
    <n v="87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48"/>
    <n v="342"/>
    <x v="1"/>
    <n v="3116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54"/>
    <n v="64"/>
    <x v="0"/>
    <n v="7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108"/>
    <n v="52"/>
    <x v="0"/>
    <n v="42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67"/>
    <n v="322"/>
    <x v="1"/>
    <n v="909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64"/>
    <n v="120"/>
    <x v="1"/>
    <n v="161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96"/>
    <n v="147"/>
    <x v="1"/>
    <n v="136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51"/>
    <n v="951"/>
    <x v="1"/>
    <n v="130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44"/>
    <n v="73"/>
    <x v="0"/>
    <n v="156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91"/>
    <n v="79"/>
    <x v="0"/>
    <n v="1368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50"/>
    <n v="65"/>
    <x v="0"/>
    <n v="102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68"/>
    <n v="82"/>
    <x v="0"/>
    <n v="8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61"/>
    <n v="1038"/>
    <x v="1"/>
    <n v="102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80"/>
    <n v="13"/>
    <x v="0"/>
    <n v="253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47"/>
    <n v="155"/>
    <x v="1"/>
    <n v="4006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1"/>
    <n v="7"/>
    <x v="0"/>
    <n v="157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90"/>
    <n v="209"/>
    <x v="1"/>
    <n v="162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43"/>
    <n v="100"/>
    <x v="0"/>
    <n v="18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68"/>
    <n v="202"/>
    <x v="1"/>
    <n v="218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73"/>
    <n v="162"/>
    <x v="1"/>
    <n v="2409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62"/>
    <n v="4"/>
    <x v="0"/>
    <n v="82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n v="5"/>
    <x v="0"/>
    <n v="1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67"/>
    <n v="207"/>
    <x v="1"/>
    <n v="1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80"/>
    <n v="128"/>
    <x v="1"/>
    <n v="1140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62"/>
    <n v="120"/>
    <x v="1"/>
    <n v="102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53"/>
    <n v="171"/>
    <x v="1"/>
    <n v="2857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58"/>
    <n v="187"/>
    <x v="1"/>
    <n v="107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40"/>
    <n v="188"/>
    <x v="1"/>
    <n v="160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81"/>
    <n v="131"/>
    <x v="1"/>
    <n v="2230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35"/>
    <n v="284"/>
    <x v="1"/>
    <n v="316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03"/>
    <n v="120"/>
    <x v="1"/>
    <n v="117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28"/>
    <n v="419"/>
    <x v="1"/>
    <n v="6406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76"/>
    <n v="14"/>
    <x v="3"/>
    <n v="15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45"/>
    <n v="139"/>
    <x v="1"/>
    <n v="192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74"/>
    <n v="174"/>
    <x v="1"/>
    <n v="26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57"/>
    <n v="155"/>
    <x v="1"/>
    <n v="723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85"/>
    <n v="170"/>
    <x v="1"/>
    <n v="170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51"/>
    <n v="190"/>
    <x v="1"/>
    <n v="238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64"/>
    <n v="250"/>
    <x v="1"/>
    <n v="55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81"/>
    <n v="49"/>
    <x v="0"/>
    <n v="1198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86"/>
    <n v="28"/>
    <x v="0"/>
    <n v="648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90"/>
    <n v="268"/>
    <x v="1"/>
    <n v="128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74"/>
    <n v="620"/>
    <x v="1"/>
    <n v="2144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92"/>
    <n v="3"/>
    <x v="0"/>
    <n v="6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56"/>
    <n v="160"/>
    <x v="1"/>
    <n v="2693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33"/>
    <n v="279"/>
    <x v="1"/>
    <n v="432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94"/>
    <n v="77"/>
    <x v="0"/>
    <n v="62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70"/>
    <n v="206"/>
    <x v="1"/>
    <n v="189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72"/>
    <n v="694"/>
    <x v="1"/>
    <n v="154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30"/>
    <n v="152"/>
    <x v="1"/>
    <n v="96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74"/>
    <n v="65"/>
    <x v="0"/>
    <n v="750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9"/>
    <n v="63"/>
    <x v="3"/>
    <n v="87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60"/>
    <n v="310"/>
    <x v="1"/>
    <n v="3063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111"/>
    <n v="43"/>
    <x v="2"/>
    <n v="278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53"/>
    <n v="83"/>
    <x v="0"/>
    <n v="105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56"/>
    <n v="79"/>
    <x v="3"/>
    <n v="1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70"/>
    <n v="114"/>
    <x v="1"/>
    <n v="2266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49"/>
    <n v="65"/>
    <x v="0"/>
    <n v="2604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104"/>
    <n v="79"/>
    <x v="0"/>
    <n v="6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99"/>
    <n v="11"/>
    <x v="0"/>
    <n v="94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107"/>
    <n v="56"/>
    <x v="2"/>
    <n v="45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77"/>
    <n v="17"/>
    <x v="0"/>
    <n v="257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58"/>
    <n v="120"/>
    <x v="1"/>
    <n v="194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04"/>
    <n v="145"/>
    <x v="1"/>
    <n v="129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88"/>
    <n v="221"/>
    <x v="1"/>
    <n v="375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28"/>
    <n v="48"/>
    <x v="0"/>
    <n v="29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38"/>
    <n v="93"/>
    <x v="0"/>
    <n v="4697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30"/>
    <n v="89"/>
    <x v="0"/>
    <n v="29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104"/>
    <n v="41"/>
    <x v="0"/>
    <n v="18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86"/>
    <n v="63"/>
    <x v="3"/>
    <n v="723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98"/>
    <n v="48"/>
    <x v="0"/>
    <n v="60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n v="2"/>
    <x v="0"/>
    <n v="1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45"/>
    <n v="88"/>
    <x v="0"/>
    <n v="3868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31"/>
    <n v="127"/>
    <x v="1"/>
    <n v="409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60"/>
    <n v="2339"/>
    <x v="1"/>
    <n v="234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9"/>
    <n v="508"/>
    <x v="1"/>
    <n v="3016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50"/>
    <n v="191"/>
    <x v="1"/>
    <n v="264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99"/>
    <n v="42"/>
    <x v="0"/>
    <n v="504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59"/>
    <n v="8"/>
    <x v="0"/>
    <n v="1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81"/>
    <n v="60"/>
    <x v="3"/>
    <n v="390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76"/>
    <n v="47"/>
    <x v="0"/>
    <n v="750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97"/>
    <n v="82"/>
    <x v="0"/>
    <n v="77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77"/>
    <n v="54"/>
    <x v="0"/>
    <n v="752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68"/>
    <n v="98"/>
    <x v="0"/>
    <n v="131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89"/>
    <n v="77"/>
    <x v="0"/>
    <n v="8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25"/>
    <n v="33"/>
    <x v="0"/>
    <n v="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45"/>
    <n v="240"/>
    <x v="1"/>
    <n v="27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79"/>
    <n v="64"/>
    <x v="3"/>
    <n v="25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29"/>
    <n v="176"/>
    <x v="1"/>
    <n v="419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74"/>
    <n v="20"/>
    <x v="0"/>
    <n v="76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108"/>
    <n v="359"/>
    <x v="1"/>
    <n v="162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69"/>
    <n v="469"/>
    <x v="1"/>
    <n v="1101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11"/>
    <n v="122"/>
    <x v="1"/>
    <n v="1073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25"/>
    <n v="56"/>
    <x v="0"/>
    <n v="442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2"/>
    <n v="44"/>
    <x v="0"/>
    <n v="58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47"/>
    <n v="34"/>
    <x v="3"/>
    <n v="1218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36"/>
    <n v="123"/>
    <x v="1"/>
    <n v="331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01"/>
    <n v="190"/>
    <x v="1"/>
    <n v="1170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40"/>
    <n v="84"/>
    <x v="0"/>
    <n v="111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83"/>
    <n v="18"/>
    <x v="3"/>
    <n v="215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40"/>
    <n v="1037"/>
    <x v="1"/>
    <n v="363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48"/>
    <n v="97"/>
    <x v="0"/>
    <n v="2955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96"/>
    <n v="86"/>
    <x v="0"/>
    <n v="1657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79"/>
    <n v="150"/>
    <x v="1"/>
    <n v="10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56"/>
    <n v="358"/>
    <x v="1"/>
    <n v="14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69"/>
    <n v="543"/>
    <x v="1"/>
    <n v="110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102"/>
    <n v="68"/>
    <x v="0"/>
    <n v="92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07"/>
    <n v="192"/>
    <x v="1"/>
    <n v="134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52"/>
    <n v="932"/>
    <x v="1"/>
    <n v="269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71"/>
    <n v="429"/>
    <x v="1"/>
    <n v="175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6"/>
    <n v="101"/>
    <x v="1"/>
    <n v="6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43"/>
    <n v="227"/>
    <x v="1"/>
    <n v="190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30"/>
    <n v="142"/>
    <x v="1"/>
    <n v="237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71"/>
    <n v="91"/>
    <x v="0"/>
    <n v="77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6"/>
    <n v="64"/>
    <x v="0"/>
    <n v="1748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97"/>
    <n v="84"/>
    <x v="0"/>
    <n v="79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63"/>
    <n v="134"/>
    <x v="1"/>
    <n v="196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109"/>
    <n v="59"/>
    <x v="0"/>
    <n v="88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27"/>
    <n v="153"/>
    <x v="1"/>
    <n v="7295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65"/>
    <n v="447"/>
    <x v="1"/>
    <n v="2893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112"/>
    <n v="84"/>
    <x v="0"/>
    <n v="56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n v="3"/>
    <x v="0"/>
    <n v="1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11"/>
    <n v="175"/>
    <x v="1"/>
    <n v="820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7"/>
    <n v="54"/>
    <x v="0"/>
    <n v="83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97"/>
    <n v="312"/>
    <x v="1"/>
    <n v="203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92"/>
    <n v="123"/>
    <x v="1"/>
    <n v="116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83"/>
    <n v="99"/>
    <x v="0"/>
    <n v="202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03"/>
    <n v="128"/>
    <x v="1"/>
    <n v="1345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69"/>
    <n v="159"/>
    <x v="1"/>
    <n v="168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88"/>
    <n v="707"/>
    <x v="1"/>
    <n v="137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75"/>
    <n v="142"/>
    <x v="1"/>
    <n v="186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51"/>
    <n v="148"/>
    <x v="1"/>
    <n v="125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90"/>
    <n v="20"/>
    <x v="0"/>
    <n v="14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73"/>
    <n v="1841"/>
    <x v="1"/>
    <n v="202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08"/>
    <n v="162"/>
    <x v="1"/>
    <n v="103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102"/>
    <n v="473"/>
    <x v="1"/>
    <n v="1785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44"/>
    <n v="24"/>
    <x v="0"/>
    <n v="656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66"/>
    <n v="518"/>
    <x v="1"/>
    <n v="157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5"/>
    <n v="248"/>
    <x v="1"/>
    <n v="555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28"/>
    <n v="100"/>
    <x v="1"/>
    <n v="297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86"/>
    <n v="153"/>
    <x v="1"/>
    <n v="12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85"/>
    <n v="37"/>
    <x v="3"/>
    <n v="38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90"/>
    <n v="4"/>
    <x v="3"/>
    <n v="60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25"/>
    <n v="157"/>
    <x v="1"/>
    <n v="3036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92"/>
    <n v="270"/>
    <x v="1"/>
    <n v="144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93"/>
    <n v="134"/>
    <x v="1"/>
    <n v="121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61"/>
    <n v="50"/>
    <x v="0"/>
    <n v="1596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92"/>
    <n v="89"/>
    <x v="3"/>
    <n v="52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81"/>
    <n v="165"/>
    <x v="1"/>
    <n v="181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74"/>
    <n v="18"/>
    <x v="0"/>
    <n v="10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85"/>
    <n v="186"/>
    <x v="1"/>
    <n v="1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111"/>
    <n v="413"/>
    <x v="1"/>
    <n v="1071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33"/>
    <n v="90"/>
    <x v="3"/>
    <n v="21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6"/>
    <n v="92"/>
    <x v="0"/>
    <n v="112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85"/>
    <n v="527"/>
    <x v="1"/>
    <n v="980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25"/>
    <n v="319"/>
    <x v="1"/>
    <n v="536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66"/>
    <n v="354"/>
    <x v="1"/>
    <n v="199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87"/>
    <n v="33"/>
    <x v="3"/>
    <n v="2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28"/>
    <n v="136"/>
    <x v="1"/>
    <n v="180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104"/>
    <n v="2"/>
    <x v="0"/>
    <n v="15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32"/>
    <n v="61"/>
    <x v="0"/>
    <n v="19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100"/>
    <n v="30"/>
    <x v="0"/>
    <n v="16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09"/>
    <n v="1179"/>
    <x v="1"/>
    <n v="130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1"/>
    <n v="1126"/>
    <x v="1"/>
    <n v="122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30"/>
    <n v="13"/>
    <x v="0"/>
    <n v="17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102"/>
    <n v="712"/>
    <x v="1"/>
    <n v="140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62"/>
    <n v="30"/>
    <x v="0"/>
    <n v="34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35"/>
    <n v="213"/>
    <x v="1"/>
    <n v="3388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40"/>
    <n v="229"/>
    <x v="1"/>
    <n v="280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111"/>
    <n v="35"/>
    <x v="3"/>
    <n v="614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37"/>
    <n v="157"/>
    <x v="1"/>
    <n v="36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n v="1"/>
    <x v="0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31"/>
    <n v="232"/>
    <x v="1"/>
    <n v="270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47"/>
    <n v="92"/>
    <x v="3"/>
    <n v="11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88"/>
    <n v="257"/>
    <x v="1"/>
    <n v="13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37"/>
    <n v="168"/>
    <x v="1"/>
    <n v="3205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26"/>
    <n v="167"/>
    <x v="1"/>
    <n v="288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8"/>
    <n v="772"/>
    <x v="1"/>
    <n v="148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50"/>
    <n v="407"/>
    <x v="1"/>
    <n v="114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110"/>
    <n v="564"/>
    <x v="1"/>
    <n v="1518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90"/>
    <n v="68"/>
    <x v="0"/>
    <n v="127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79"/>
    <n v="34"/>
    <x v="0"/>
    <n v="210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87"/>
    <n v="655"/>
    <x v="1"/>
    <n v="166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62"/>
    <n v="177"/>
    <x v="1"/>
    <n v="100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27"/>
    <n v="113"/>
    <x v="1"/>
    <n v="23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54"/>
    <n v="728"/>
    <x v="1"/>
    <n v="148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41"/>
    <n v="208"/>
    <x v="1"/>
    <n v="198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55"/>
    <n v="31"/>
    <x v="0"/>
    <n v="248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108"/>
    <n v="57"/>
    <x v="0"/>
    <n v="513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74"/>
    <n v="231"/>
    <x v="1"/>
    <n v="150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32"/>
    <n v="87"/>
    <x v="0"/>
    <n v="3410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54"/>
    <n v="271"/>
    <x v="1"/>
    <n v="216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107"/>
    <n v="49"/>
    <x v="3"/>
    <n v="26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33"/>
    <n v="113"/>
    <x v="1"/>
    <n v="5139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43"/>
    <n v="191"/>
    <x v="1"/>
    <n v="235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87"/>
    <n v="136"/>
    <x v="1"/>
    <n v="78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97"/>
    <n v="10"/>
    <x v="0"/>
    <n v="10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33"/>
    <n v="66"/>
    <x v="0"/>
    <n v="2201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68"/>
    <n v="49"/>
    <x v="0"/>
    <n v="676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59"/>
    <n v="788"/>
    <x v="1"/>
    <n v="174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105"/>
    <n v="80"/>
    <x v="0"/>
    <n v="831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33"/>
    <n v="106"/>
    <x v="1"/>
    <n v="164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79"/>
    <n v="51"/>
    <x v="3"/>
    <n v="56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68"/>
    <n v="215"/>
    <x v="1"/>
    <n v="161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76"/>
    <n v="141"/>
    <x v="1"/>
    <n v="138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31"/>
    <n v="115"/>
    <x v="1"/>
    <n v="3308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02"/>
    <n v="193"/>
    <x v="1"/>
    <n v="127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53"/>
    <n v="730"/>
    <x v="1"/>
    <n v="207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71"/>
    <n v="100"/>
    <x v="0"/>
    <n v="859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102"/>
    <n v="88"/>
    <x v="2"/>
    <n v="31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74"/>
    <n v="37"/>
    <x v="0"/>
    <n v="45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51"/>
    <n v="31"/>
    <x v="3"/>
    <n v="1113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90"/>
    <n v="26"/>
    <x v="0"/>
    <n v="6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97"/>
    <n v="34"/>
    <x v="0"/>
    <n v="7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72"/>
    <n v="1186"/>
    <x v="1"/>
    <n v="181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75"/>
    <n v="125"/>
    <x v="1"/>
    <n v="110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33"/>
    <n v="14"/>
    <x v="0"/>
    <n v="31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n v="55"/>
    <x v="0"/>
    <n v="78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45"/>
    <n v="110"/>
    <x v="1"/>
    <n v="185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53"/>
    <n v="188"/>
    <x v="1"/>
    <n v="121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60"/>
    <n v="87"/>
    <x v="0"/>
    <n v="1225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n v="1"/>
    <x v="0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44"/>
    <n v="203"/>
    <x v="1"/>
    <n v="106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86"/>
    <n v="197"/>
    <x v="1"/>
    <n v="142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28"/>
    <n v="107"/>
    <x v="1"/>
    <n v="233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32"/>
    <n v="269"/>
    <x v="1"/>
    <n v="21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74"/>
    <n v="51"/>
    <x v="0"/>
    <n v="67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9"/>
    <n v="1180"/>
    <x v="1"/>
    <n v="76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43"/>
    <n v="264"/>
    <x v="1"/>
    <n v="43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83"/>
    <n v="30"/>
    <x v="0"/>
    <n v="19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42"/>
    <n v="63"/>
    <x v="0"/>
    <n v="2108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56"/>
    <n v="193"/>
    <x v="1"/>
    <n v="22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105"/>
    <n v="77"/>
    <x v="0"/>
    <n v="679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48"/>
    <n v="226"/>
    <x v="1"/>
    <n v="2805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13"/>
    <n v="239"/>
    <x v="1"/>
    <n v="68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82"/>
    <n v="92"/>
    <x v="0"/>
    <n v="36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64"/>
    <n v="130"/>
    <x v="1"/>
    <n v="183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106"/>
    <n v="615"/>
    <x v="1"/>
    <n v="133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76"/>
    <n v="369"/>
    <x v="1"/>
    <n v="2489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11"/>
    <n v="1095"/>
    <x v="1"/>
    <n v="69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96"/>
    <n v="51"/>
    <x v="0"/>
    <n v="47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43"/>
    <n v="801"/>
    <x v="1"/>
    <n v="279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68"/>
    <n v="291"/>
    <x v="1"/>
    <n v="210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90"/>
    <n v="350"/>
    <x v="1"/>
    <n v="2100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58"/>
    <n v="357"/>
    <x v="1"/>
    <n v="252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84"/>
    <n v="126"/>
    <x v="1"/>
    <n v="1280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89"/>
    <n v="388"/>
    <x v="1"/>
    <n v="157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66"/>
    <n v="457"/>
    <x v="1"/>
    <n v="1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75"/>
    <n v="267"/>
    <x v="1"/>
    <n v="82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70"/>
    <n v="69"/>
    <x v="0"/>
    <n v="70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32"/>
    <n v="51"/>
    <x v="0"/>
    <n v="154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65"/>
    <n v="1"/>
    <x v="0"/>
    <n v="22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25"/>
    <n v="109"/>
    <x v="1"/>
    <n v="4233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105"/>
    <n v="315"/>
    <x v="1"/>
    <n v="1297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65"/>
    <n v="158"/>
    <x v="1"/>
    <n v="16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94"/>
    <n v="154"/>
    <x v="1"/>
    <n v="119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44"/>
    <n v="90"/>
    <x v="0"/>
    <n v="1758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65"/>
    <n v="75"/>
    <x v="0"/>
    <n v="94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4"/>
    <n v="853"/>
    <x v="1"/>
    <n v="1797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34"/>
    <n v="139"/>
    <x v="1"/>
    <n v="261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93"/>
    <n v="190"/>
    <x v="1"/>
    <n v="15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33"/>
    <n v="100"/>
    <x v="1"/>
    <n v="35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84"/>
    <n v="143"/>
    <x v="1"/>
    <n v="155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64"/>
    <n v="563"/>
    <x v="1"/>
    <n v="13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82"/>
    <n v="31"/>
    <x v="0"/>
    <n v="33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3"/>
    <n v="99"/>
    <x v="3"/>
    <n v="94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02"/>
    <n v="198"/>
    <x v="1"/>
    <n v="1354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106"/>
    <n v="509"/>
    <x v="1"/>
    <n v="48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02"/>
    <n v="238"/>
    <x v="1"/>
    <n v="110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63"/>
    <n v="338"/>
    <x v="1"/>
    <n v="172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29"/>
    <n v="133"/>
    <x v="1"/>
    <n v="307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n v="1"/>
    <x v="0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78"/>
    <n v="208"/>
    <x v="1"/>
    <n v="160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81"/>
    <n v="51"/>
    <x v="0"/>
    <n v="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76"/>
    <n v="652"/>
    <x v="1"/>
    <n v="1467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73"/>
    <n v="114"/>
    <x v="1"/>
    <n v="2662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53"/>
    <n v="102"/>
    <x v="1"/>
    <n v="452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54"/>
    <n v="357"/>
    <x v="1"/>
    <n v="158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33"/>
    <n v="140"/>
    <x v="1"/>
    <n v="22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79"/>
    <n v="69"/>
    <x v="0"/>
    <n v="35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41"/>
    <n v="36"/>
    <x v="0"/>
    <n v="63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77"/>
    <n v="252"/>
    <x v="1"/>
    <n v="65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7"/>
    <n v="106"/>
    <x v="1"/>
    <n v="163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77"/>
    <n v="187"/>
    <x v="1"/>
    <n v="85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25"/>
    <n v="387"/>
    <x v="1"/>
    <n v="217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97"/>
    <n v="347"/>
    <x v="1"/>
    <n v="150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46"/>
    <n v="186"/>
    <x v="1"/>
    <n v="3272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88"/>
    <n v="43"/>
    <x v="3"/>
    <n v="898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26"/>
    <n v="162"/>
    <x v="1"/>
    <n v="300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03"/>
    <n v="185"/>
    <x v="1"/>
    <n v="126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73"/>
    <n v="24"/>
    <x v="0"/>
    <n v="526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57"/>
    <n v="90"/>
    <x v="0"/>
    <n v="121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84"/>
    <n v="273"/>
    <x v="1"/>
    <n v="2320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99"/>
    <n v="170"/>
    <x v="1"/>
    <n v="8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42"/>
    <n v="188"/>
    <x v="1"/>
    <n v="1887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2"/>
    <n v="347"/>
    <x v="1"/>
    <n v="4358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82"/>
    <n v="69"/>
    <x v="0"/>
    <n v="67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37"/>
    <n v="25"/>
    <x v="0"/>
    <n v="5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103"/>
    <n v="77"/>
    <x v="0"/>
    <n v="1229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84"/>
    <n v="37"/>
    <x v="0"/>
    <n v="12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103"/>
    <n v="544"/>
    <x v="1"/>
    <n v="53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80"/>
    <n v="229"/>
    <x v="1"/>
    <n v="2414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70"/>
    <n v="39"/>
    <x v="0"/>
    <n v="452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"/>
    <n v="370"/>
    <x v="1"/>
    <n v="80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42"/>
    <n v="238"/>
    <x v="1"/>
    <n v="193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58"/>
    <n v="64"/>
    <x v="0"/>
    <n v="1886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41"/>
    <n v="118"/>
    <x v="1"/>
    <n v="52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70"/>
    <n v="85"/>
    <x v="0"/>
    <n v="1825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74"/>
    <n v="29"/>
    <x v="0"/>
    <n v="31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42"/>
    <n v="210"/>
    <x v="1"/>
    <n v="290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78"/>
    <n v="170"/>
    <x v="1"/>
    <n v="122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06"/>
    <n v="116"/>
    <x v="1"/>
    <n v="1470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47"/>
    <n v="259"/>
    <x v="1"/>
    <n v="165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76"/>
    <n v="231"/>
    <x v="1"/>
    <n v="18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54"/>
    <n v="128"/>
    <x v="1"/>
    <n v="199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57"/>
    <n v="189"/>
    <x v="1"/>
    <n v="56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104"/>
    <n v="7"/>
    <x v="0"/>
    <n v="107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105"/>
    <n v="774"/>
    <x v="1"/>
    <n v="1460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90"/>
    <n v="28"/>
    <x v="0"/>
    <n v="27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77"/>
    <n v="52"/>
    <x v="0"/>
    <n v="1221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103"/>
    <n v="407"/>
    <x v="1"/>
    <n v="123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n v="2"/>
    <x v="0"/>
    <n v="1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55"/>
    <n v="156"/>
    <x v="1"/>
    <n v="159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32"/>
    <n v="252"/>
    <x v="1"/>
    <n v="110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51"/>
    <n v="2"/>
    <x v="2"/>
    <n v="1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50"/>
    <n v="12"/>
    <x v="0"/>
    <n v="16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55"/>
    <n v="164"/>
    <x v="1"/>
    <n v="23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47"/>
    <n v="163"/>
    <x v="1"/>
    <n v="191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45"/>
    <n v="20"/>
    <x v="0"/>
    <n v="41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"/>
    <n v="319"/>
    <x v="1"/>
    <n v="3934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108"/>
    <n v="479"/>
    <x v="1"/>
    <n v="80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02"/>
    <n v="20"/>
    <x v="3"/>
    <n v="296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25"/>
    <n v="199"/>
    <x v="1"/>
    <n v="462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80"/>
    <n v="795"/>
    <x v="1"/>
    <n v="179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68"/>
    <n v="51"/>
    <x v="0"/>
    <n v="523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26"/>
    <n v="57"/>
    <x v="0"/>
    <n v="141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05"/>
    <n v="156"/>
    <x v="1"/>
    <n v="186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26"/>
    <n v="36"/>
    <x v="0"/>
    <n v="52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78"/>
    <n v="58"/>
    <x v="2"/>
    <n v="2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58"/>
    <n v="237"/>
    <x v="1"/>
    <n v="156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93"/>
    <n v="59"/>
    <x v="0"/>
    <n v="225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38"/>
    <n v="183"/>
    <x v="1"/>
    <n v="255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32"/>
    <n v="1"/>
    <x v="0"/>
    <n v="38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40"/>
    <n v="176"/>
    <x v="1"/>
    <n v="2261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01"/>
    <n v="238"/>
    <x v="1"/>
    <n v="40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84"/>
    <n v="488"/>
    <x v="1"/>
    <n v="2289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03"/>
    <n v="224"/>
    <x v="1"/>
    <n v="65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05"/>
    <n v="18"/>
    <x v="0"/>
    <n v="15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89"/>
    <n v="46"/>
    <x v="0"/>
    <n v="37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52"/>
    <n v="117"/>
    <x v="1"/>
    <n v="3777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65"/>
    <n v="217"/>
    <x v="1"/>
    <n v="18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46"/>
    <n v="112"/>
    <x v="1"/>
    <n v="85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51"/>
    <n v="73"/>
    <x v="0"/>
    <n v="112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34"/>
    <n v="212"/>
    <x v="1"/>
    <n v="144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92"/>
    <n v="240"/>
    <x v="1"/>
    <n v="19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07"/>
    <n v="182"/>
    <x v="1"/>
    <n v="105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76"/>
    <n v="164"/>
    <x v="1"/>
    <n v="132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80"/>
    <n v="2"/>
    <x v="0"/>
    <n v="21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87"/>
    <n v="50"/>
    <x v="3"/>
    <n v="9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5"/>
    <n v="110"/>
    <x v="1"/>
    <n v="96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57"/>
    <n v="49"/>
    <x v="0"/>
    <n v="67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93"/>
    <n v="62"/>
    <x v="2"/>
    <n v="66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72"/>
    <n v="13"/>
    <x v="0"/>
    <n v="78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93"/>
    <n v="65"/>
    <x v="0"/>
    <n v="67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05"/>
    <n v="160"/>
    <x v="1"/>
    <n v="11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31"/>
    <n v="81"/>
    <x v="0"/>
    <n v="263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3"/>
    <n v="32"/>
    <x v="0"/>
    <n v="1691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84"/>
    <n v="10"/>
    <x v="0"/>
    <n v="181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74"/>
    <n v="27"/>
    <x v="0"/>
    <n v="13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37"/>
    <n v="63"/>
    <x v="3"/>
    <n v="160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47"/>
    <n v="161"/>
    <x v="1"/>
    <n v="203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n v="5"/>
    <x v="0"/>
    <n v="1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2"/>
    <n v="1097"/>
    <x v="1"/>
    <n v="155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45"/>
    <n v="70"/>
    <x v="3"/>
    <n v="2266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94"/>
    <n v="60"/>
    <x v="0"/>
    <n v="21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101"/>
    <n v="367"/>
    <x v="1"/>
    <n v="15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97"/>
    <n v="1109"/>
    <x v="1"/>
    <n v="80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43"/>
    <n v="19"/>
    <x v="0"/>
    <n v="830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95"/>
    <n v="127"/>
    <x v="1"/>
    <n v="13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2"/>
    <n v="735"/>
    <x v="1"/>
    <n v="112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1"/>
    <n v="5"/>
    <x v="0"/>
    <n v="130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n v="85"/>
    <x v="0"/>
    <n v="5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44"/>
    <n v="119"/>
    <x v="1"/>
    <n v="155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40"/>
    <n v="296"/>
    <x v="1"/>
    <n v="26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44"/>
    <n v="85"/>
    <x v="0"/>
    <n v="114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85"/>
    <n v="356"/>
    <x v="1"/>
    <n v="155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41"/>
    <n v="386"/>
    <x v="1"/>
    <n v="2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55"/>
    <n v="792"/>
    <x v="1"/>
    <n v="245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77"/>
    <n v="137"/>
    <x v="1"/>
    <n v="157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71"/>
    <n v="338"/>
    <x v="1"/>
    <n v="114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92"/>
    <n v="108"/>
    <x v="1"/>
    <n v="93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97"/>
    <n v="61"/>
    <x v="0"/>
    <n v="594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59"/>
    <n v="28"/>
    <x v="0"/>
    <n v="2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58"/>
    <n v="228"/>
    <x v="1"/>
    <n v="1681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104"/>
    <n v="22"/>
    <x v="0"/>
    <n v="252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93"/>
    <n v="374"/>
    <x v="1"/>
    <n v="32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62"/>
    <n v="155"/>
    <x v="1"/>
    <n v="135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92"/>
    <n v="322"/>
    <x v="1"/>
    <n v="140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7"/>
    <n v="74"/>
    <x v="0"/>
    <n v="6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94"/>
    <n v="864"/>
    <x v="1"/>
    <n v="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85"/>
    <n v="143"/>
    <x v="1"/>
    <n v="1015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106"/>
    <n v="40"/>
    <x v="0"/>
    <n v="742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37"/>
    <n v="178"/>
    <x v="1"/>
    <n v="323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2"/>
    <n v="85"/>
    <x v="0"/>
    <n v="75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81"/>
    <n v="146"/>
    <x v="1"/>
    <n v="2326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26"/>
    <n v="152"/>
    <x v="1"/>
    <n v="38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26"/>
    <n v="67"/>
    <x v="0"/>
    <n v="4405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34"/>
    <n v="40"/>
    <x v="0"/>
    <n v="92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8"/>
    <n v="217"/>
    <x v="1"/>
    <n v="480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77"/>
    <n v="52"/>
    <x v="0"/>
    <n v="64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3"/>
    <n v="500"/>
    <x v="1"/>
    <n v="226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107"/>
    <n v="88"/>
    <x v="0"/>
    <n v="64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46"/>
    <n v="113"/>
    <x v="1"/>
    <n v="241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100"/>
    <n v="427"/>
    <x v="1"/>
    <n v="13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101"/>
    <n v="78"/>
    <x v="3"/>
    <n v="75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88"/>
    <n v="52"/>
    <x v="0"/>
    <n v="842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75"/>
    <n v="157"/>
    <x v="1"/>
    <n v="2043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43"/>
    <n v="73"/>
    <x v="0"/>
    <n v="112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33"/>
    <n v="61"/>
    <x v="3"/>
    <n v="139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101"/>
    <n v="57"/>
    <x v="0"/>
    <n v="3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"/>
    <n v="57"/>
    <x v="3"/>
    <n v="1122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EDA52-A47D-44F4-BF08-AE841833FB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8">
    <chartFormat chart="0" format="4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7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5268C-41EE-4865-9B30-70106F60D26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7" subtotal="count" baseField="0" baseItem="0"/>
  </dataFields>
  <chartFormats count="4"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D14BD-CD15-4459-9436-6DF4BC7BAC97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Date Created Conversions"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9" sqref="H9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5.83203125" bestFit="1" customWidth="1"/>
    <col min="7" max="7" width="13.9140625" bestFit="1" customWidth="1"/>
    <col min="9" max="9" width="13" bestFit="1" customWidth="1"/>
    <col min="12" max="12" width="11.1640625" bestFit="1" customWidth="1"/>
    <col min="13" max="13" width="21.75" bestFit="1" customWidth="1"/>
    <col min="14" max="14" width="11.1640625" bestFit="1" customWidth="1"/>
    <col min="15" max="15" width="21.75" bestFit="1" customWidth="1"/>
    <col min="18" max="18" width="28" bestFit="1" customWidth="1"/>
    <col min="19" max="19" width="14.25" bestFit="1" customWidth="1"/>
    <col min="20" max="20" width="11.8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v>0</v>
      </c>
      <c r="G2">
        <f>ROUND((E2/D2)*100,0)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6">
        <f t="shared" ref="M2:M65" si="0"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ROUND(E3/I3,2)</f>
        <v>92.15</v>
      </c>
      <c r="G3">
        <f t="shared" ref="G3:G66" si="1">ROUND((E3/D3)*100,0)</f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6">
        <f t="shared" si="0"/>
        <v>41870.208333333336</v>
      </c>
      <c r="N3">
        <v>1408597200</v>
      </c>
      <c r="O3" s="6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3">ROUND(E4/I4,2)</f>
        <v>100.02</v>
      </c>
      <c r="G4">
        <f t="shared" si="1"/>
        <v>131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6">
        <f t="shared" si="0"/>
        <v>41595.25</v>
      </c>
      <c r="N4">
        <v>1384840800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3"/>
        <v>103.21</v>
      </c>
      <c r="G5">
        <f t="shared" si="1"/>
        <v>59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6">
        <f t="shared" si="0"/>
        <v>43688.208333333328</v>
      </c>
      <c r="N5">
        <v>1568955600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99.34</v>
      </c>
      <c r="G6">
        <f t="shared" si="1"/>
        <v>69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6">
        <f t="shared" si="0"/>
        <v>43485.25</v>
      </c>
      <c r="N6">
        <v>1548309600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75.83</v>
      </c>
      <c r="G7">
        <f t="shared" si="1"/>
        <v>174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6">
        <f t="shared" si="0"/>
        <v>41149.208333333336</v>
      </c>
      <c r="N7">
        <v>1347080400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60.56</v>
      </c>
      <c r="G8">
        <f t="shared" si="1"/>
        <v>21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6">
        <f t="shared" si="0"/>
        <v>42991.208333333328</v>
      </c>
      <c r="N8">
        <v>1505365200</v>
      </c>
      <c r="O8" s="6">
        <f t="shared" si="2"/>
        <v>42992.208333333328</v>
      </c>
      <c r="P8" t="s">
        <v>2074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64.94</v>
      </c>
      <c r="G9">
        <f t="shared" si="1"/>
        <v>328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6">
        <f t="shared" si="0"/>
        <v>42229.208333333328</v>
      </c>
      <c r="N9">
        <v>1439614800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31</v>
      </c>
      <c r="G10">
        <f t="shared" si="1"/>
        <v>20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6">
        <f t="shared" si="0"/>
        <v>40399.208333333336</v>
      </c>
      <c r="N10">
        <v>1281502800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72.91</v>
      </c>
      <c r="G11">
        <f t="shared" si="1"/>
        <v>52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6">
        <f t="shared" si="0"/>
        <v>41536.208333333336</v>
      </c>
      <c r="N11">
        <v>1383804000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62.9</v>
      </c>
      <c r="G12">
        <f t="shared" si="1"/>
        <v>266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6">
        <f t="shared" si="0"/>
        <v>40404.208333333336</v>
      </c>
      <c r="N12">
        <v>1285909200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112.22</v>
      </c>
      <c r="G13">
        <f t="shared" si="1"/>
        <v>48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6">
        <f t="shared" si="0"/>
        <v>40442.208333333336</v>
      </c>
      <c r="N13">
        <v>1285563600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102.35</v>
      </c>
      <c r="G14">
        <f t="shared" si="1"/>
        <v>89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6">
        <f t="shared" si="0"/>
        <v>43760.208333333328</v>
      </c>
      <c r="N14">
        <v>1572411600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105.05</v>
      </c>
      <c r="G15">
        <f t="shared" si="1"/>
        <v>245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6">
        <f t="shared" si="0"/>
        <v>42532.208333333328</v>
      </c>
      <c r="N15">
        <v>1466658000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94.15</v>
      </c>
      <c r="G16">
        <f t="shared" si="1"/>
        <v>67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6">
        <f t="shared" si="0"/>
        <v>40974.25</v>
      </c>
      <c r="N16">
        <v>1333342800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84.99</v>
      </c>
      <c r="G17">
        <f t="shared" si="1"/>
        <v>47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6">
        <f t="shared" si="0"/>
        <v>43809.25</v>
      </c>
      <c r="N17">
        <v>1576303200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110.41</v>
      </c>
      <c r="G18">
        <f t="shared" si="1"/>
        <v>649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6">
        <f t="shared" si="0"/>
        <v>41661.25</v>
      </c>
      <c r="N18">
        <v>1392271200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107.96</v>
      </c>
      <c r="G19">
        <f t="shared" si="1"/>
        <v>159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6">
        <f t="shared" si="0"/>
        <v>40555.25</v>
      </c>
      <c r="N19">
        <v>1294898400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45.1</v>
      </c>
      <c r="G20">
        <f t="shared" si="1"/>
        <v>67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6">
        <f t="shared" si="0"/>
        <v>43351.208333333328</v>
      </c>
      <c r="N20">
        <v>1537074000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45</v>
      </c>
      <c r="G21">
        <f t="shared" si="1"/>
        <v>49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6">
        <f t="shared" si="0"/>
        <v>43528.25</v>
      </c>
      <c r="N21">
        <v>1553490000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105.97</v>
      </c>
      <c r="G22">
        <f t="shared" si="1"/>
        <v>112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6">
        <f t="shared" si="0"/>
        <v>41848.208333333336</v>
      </c>
      <c r="N22">
        <v>1406523600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69.06</v>
      </c>
      <c r="G23">
        <f t="shared" si="1"/>
        <v>41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6">
        <f t="shared" si="0"/>
        <v>40770.208333333336</v>
      </c>
      <c r="N23">
        <v>1316322000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85.04</v>
      </c>
      <c r="G24">
        <f t="shared" si="1"/>
        <v>128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6">
        <f t="shared" si="0"/>
        <v>43193.208333333328</v>
      </c>
      <c r="N24">
        <v>1524027600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105.23</v>
      </c>
      <c r="G25">
        <f t="shared" si="1"/>
        <v>332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6">
        <f t="shared" si="0"/>
        <v>43510.25</v>
      </c>
      <c r="N25">
        <v>1554699600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39</v>
      </c>
      <c r="G26">
        <f t="shared" si="1"/>
        <v>113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6">
        <f t="shared" si="0"/>
        <v>41811.208333333336</v>
      </c>
      <c r="N26">
        <v>1403499600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73.03</v>
      </c>
      <c r="G27">
        <f t="shared" si="1"/>
        <v>216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6">
        <f t="shared" si="0"/>
        <v>40681.208333333336</v>
      </c>
      <c r="N27">
        <v>1307422800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35.01</v>
      </c>
      <c r="G28">
        <f t="shared" si="1"/>
        <v>48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6">
        <f t="shared" si="0"/>
        <v>43312.208333333328</v>
      </c>
      <c r="N28">
        <v>1535346000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106.6</v>
      </c>
      <c r="G29">
        <f t="shared" si="1"/>
        <v>80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6">
        <f t="shared" si="0"/>
        <v>42280.208333333328</v>
      </c>
      <c r="N29">
        <v>1444539600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62</v>
      </c>
      <c r="G30">
        <f t="shared" si="1"/>
        <v>105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6">
        <f t="shared" si="0"/>
        <v>40218.25</v>
      </c>
      <c r="N30">
        <v>1267682400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94</v>
      </c>
      <c r="G31">
        <f t="shared" si="1"/>
        <v>329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6">
        <f t="shared" si="0"/>
        <v>43301.208333333328</v>
      </c>
      <c r="N31">
        <v>1535518800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112.05</v>
      </c>
      <c r="G32">
        <f t="shared" si="1"/>
        <v>161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6">
        <f t="shared" si="0"/>
        <v>43609.208333333328</v>
      </c>
      <c r="N32">
        <v>1559106000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48.01</v>
      </c>
      <c r="G33">
        <f t="shared" si="1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6">
        <f t="shared" si="0"/>
        <v>42374.25</v>
      </c>
      <c r="N33">
        <v>1454392800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38</v>
      </c>
      <c r="G34">
        <f t="shared" si="1"/>
        <v>87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6">
        <f t="shared" si="0"/>
        <v>43110.25</v>
      </c>
      <c r="N34">
        <v>1517896800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35</v>
      </c>
      <c r="G35">
        <f t="shared" si="1"/>
        <v>378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6">
        <f t="shared" si="0"/>
        <v>41917.208333333336</v>
      </c>
      <c r="N35">
        <v>1415685600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85</v>
      </c>
      <c r="G36">
        <f t="shared" si="1"/>
        <v>151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6">
        <f t="shared" si="0"/>
        <v>42817.208333333328</v>
      </c>
      <c r="N36">
        <v>1490677200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95.99</v>
      </c>
      <c r="G37">
        <f t="shared" si="1"/>
        <v>150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6">
        <f t="shared" si="0"/>
        <v>43484.25</v>
      </c>
      <c r="N37">
        <v>1551506400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68.81</v>
      </c>
      <c r="G38">
        <f t="shared" si="1"/>
        <v>157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6">
        <f t="shared" si="0"/>
        <v>40600.25</v>
      </c>
      <c r="N38">
        <v>1300856400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105.97</v>
      </c>
      <c r="G39">
        <f t="shared" si="1"/>
        <v>140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6">
        <f t="shared" si="0"/>
        <v>43744.208333333328</v>
      </c>
      <c r="N39">
        <v>1573192800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75.260000000000005</v>
      </c>
      <c r="G40">
        <f t="shared" si="1"/>
        <v>325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6">
        <f t="shared" si="0"/>
        <v>40469.208333333336</v>
      </c>
      <c r="N40">
        <v>1287810000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57.13</v>
      </c>
      <c r="G41">
        <f t="shared" si="1"/>
        <v>51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6">
        <f t="shared" si="0"/>
        <v>41330.25</v>
      </c>
      <c r="N41">
        <v>1362978000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75.14</v>
      </c>
      <c r="G42">
        <f t="shared" si="1"/>
        <v>169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6">
        <f t="shared" si="0"/>
        <v>40334.208333333336</v>
      </c>
      <c r="N42">
        <v>1277355600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107.42</v>
      </c>
      <c r="G43">
        <f t="shared" si="1"/>
        <v>213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6">
        <f t="shared" si="0"/>
        <v>41156.208333333336</v>
      </c>
      <c r="N43">
        <v>1348981200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36</v>
      </c>
      <c r="G44">
        <f t="shared" si="1"/>
        <v>444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6">
        <f t="shared" si="0"/>
        <v>40728.208333333336</v>
      </c>
      <c r="N44">
        <v>1310533200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27</v>
      </c>
      <c r="G45">
        <f t="shared" si="1"/>
        <v>186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6">
        <f t="shared" si="0"/>
        <v>41844.208333333336</v>
      </c>
      <c r="N45">
        <v>1407560400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107.56</v>
      </c>
      <c r="G46">
        <f t="shared" si="1"/>
        <v>659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6">
        <f t="shared" si="0"/>
        <v>43541.208333333328</v>
      </c>
      <c r="N46">
        <v>1552885200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94.38</v>
      </c>
      <c r="G47">
        <f t="shared" si="1"/>
        <v>48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6">
        <f t="shared" si="0"/>
        <v>42676.208333333328</v>
      </c>
      <c r="N47">
        <v>1479362400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46.16</v>
      </c>
      <c r="G48">
        <f t="shared" si="1"/>
        <v>115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6">
        <f t="shared" si="0"/>
        <v>40367.208333333336</v>
      </c>
      <c r="N48">
        <v>1280552400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47.85</v>
      </c>
      <c r="G49">
        <f t="shared" si="1"/>
        <v>475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6">
        <f t="shared" si="0"/>
        <v>41727.208333333336</v>
      </c>
      <c r="N49">
        <v>1398661200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53.01</v>
      </c>
      <c r="G50">
        <f t="shared" si="1"/>
        <v>387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6">
        <f t="shared" si="0"/>
        <v>42180.208333333328</v>
      </c>
      <c r="N50">
        <v>1436245200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45.06</v>
      </c>
      <c r="G51">
        <f t="shared" si="1"/>
        <v>190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6">
        <f t="shared" si="0"/>
        <v>43758.208333333328</v>
      </c>
      <c r="N51">
        <v>1575439200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>
        <f t="shared" si="1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6">
        <f t="shared" si="0"/>
        <v>41487.208333333336</v>
      </c>
      <c r="N52">
        <v>1377752400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99.01</v>
      </c>
      <c r="G53">
        <f t="shared" si="1"/>
        <v>92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6">
        <f t="shared" si="0"/>
        <v>40995.208333333336</v>
      </c>
      <c r="N53">
        <v>1334206800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32.79</v>
      </c>
      <c r="G54">
        <f t="shared" si="1"/>
        <v>34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6">
        <f t="shared" si="0"/>
        <v>40436.208333333336</v>
      </c>
      <c r="N54">
        <v>1284872400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59.12</v>
      </c>
      <c r="G55">
        <f t="shared" si="1"/>
        <v>140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6">
        <f t="shared" si="0"/>
        <v>41779.208333333336</v>
      </c>
      <c r="N55">
        <v>1403931600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44.93</v>
      </c>
      <c r="G56">
        <f t="shared" si="1"/>
        <v>90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6">
        <f t="shared" si="0"/>
        <v>43170.25</v>
      </c>
      <c r="N56">
        <v>1521262800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89.66</v>
      </c>
      <c r="G57">
        <f t="shared" si="1"/>
        <v>178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6">
        <f t="shared" si="0"/>
        <v>43311.208333333328</v>
      </c>
      <c r="N57">
        <v>1533358800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70.08</v>
      </c>
      <c r="G58">
        <f t="shared" si="1"/>
        <v>144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6">
        <f t="shared" si="0"/>
        <v>42014.25</v>
      </c>
      <c r="N58">
        <v>1421474400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31.06</v>
      </c>
      <c r="G59">
        <f t="shared" si="1"/>
        <v>215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6">
        <f t="shared" si="0"/>
        <v>42979.208333333328</v>
      </c>
      <c r="N59">
        <v>1505278800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29.06</v>
      </c>
      <c r="G60">
        <f t="shared" si="1"/>
        <v>227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6">
        <f t="shared" si="0"/>
        <v>42268.208333333328</v>
      </c>
      <c r="N60">
        <v>1443934800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30.09</v>
      </c>
      <c r="G61">
        <f t="shared" si="1"/>
        <v>275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6">
        <f t="shared" si="0"/>
        <v>42898.208333333328</v>
      </c>
      <c r="N61">
        <v>1498539600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85</v>
      </c>
      <c r="G62">
        <f t="shared" si="1"/>
        <v>144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6">
        <f t="shared" si="0"/>
        <v>41107.208333333336</v>
      </c>
      <c r="N62">
        <v>1342760400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82</v>
      </c>
      <c r="G63">
        <f t="shared" si="1"/>
        <v>93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6">
        <f t="shared" si="0"/>
        <v>40595.25</v>
      </c>
      <c r="N63">
        <v>1301720400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58.04</v>
      </c>
      <c r="G64">
        <f t="shared" si="1"/>
        <v>723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6">
        <f t="shared" si="0"/>
        <v>42160.208333333328</v>
      </c>
      <c r="N64">
        <v>1433566800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111.4</v>
      </c>
      <c r="G65">
        <f t="shared" si="1"/>
        <v>12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6">
        <f t="shared" si="0"/>
        <v>42853.208333333328</v>
      </c>
      <c r="N65">
        <v>1493874000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71.95</v>
      </c>
      <c r="G66">
        <f t="shared" si="1"/>
        <v>98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6">
        <f t="shared" ref="M66:M129" si="4">(((L66/60)/60)/24)+DATE(1970,1,1)</f>
        <v>43283.208333333328</v>
      </c>
      <c r="N66">
        <v>1531803600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61.04</v>
      </c>
      <c r="G67">
        <f t="shared" ref="G67:G130" si="5">ROUND((E67/D67)*100,0)</f>
        <v>236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6">
        <f t="shared" si="4"/>
        <v>40570.25</v>
      </c>
      <c r="N67">
        <v>1296712800</v>
      </c>
      <c r="O67" s="6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7">ROUND(E68/I68,2)</f>
        <v>108.92</v>
      </c>
      <c r="G68">
        <f t="shared" si="5"/>
        <v>45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6">
        <f t="shared" si="4"/>
        <v>42102.208333333328</v>
      </c>
      <c r="N68">
        <v>1428901200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7"/>
        <v>29</v>
      </c>
      <c r="G69">
        <f t="shared" si="5"/>
        <v>162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6">
        <f t="shared" si="4"/>
        <v>40203.25</v>
      </c>
      <c r="N69">
        <v>1264831200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58.98</v>
      </c>
      <c r="G70">
        <f t="shared" si="5"/>
        <v>255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6">
        <f t="shared" si="4"/>
        <v>42943.208333333328</v>
      </c>
      <c r="N70">
        <v>1505192400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111.82</v>
      </c>
      <c r="G71">
        <f t="shared" si="5"/>
        <v>24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6">
        <f t="shared" si="4"/>
        <v>40531.25</v>
      </c>
      <c r="N71">
        <v>1295676000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64</v>
      </c>
      <c r="G72">
        <f t="shared" si="5"/>
        <v>124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6">
        <f t="shared" si="4"/>
        <v>40484.208333333336</v>
      </c>
      <c r="N72">
        <v>1292911200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85.32</v>
      </c>
      <c r="G73">
        <f t="shared" si="5"/>
        <v>108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6">
        <f t="shared" si="4"/>
        <v>43799.25</v>
      </c>
      <c r="N73">
        <v>1575439200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74.48</v>
      </c>
      <c r="G74">
        <f t="shared" si="5"/>
        <v>670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6">
        <f t="shared" si="4"/>
        <v>42186.208333333328</v>
      </c>
      <c r="N74">
        <v>1438837200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105.15</v>
      </c>
      <c r="G75">
        <f t="shared" si="5"/>
        <v>661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6">
        <f t="shared" si="4"/>
        <v>42701.25</v>
      </c>
      <c r="N75">
        <v>1480485600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56.19</v>
      </c>
      <c r="G76">
        <f t="shared" si="5"/>
        <v>122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6">
        <f t="shared" si="4"/>
        <v>42456.208333333328</v>
      </c>
      <c r="N76">
        <v>1459141200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85.92</v>
      </c>
      <c r="G77">
        <f t="shared" si="5"/>
        <v>151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6">
        <f t="shared" si="4"/>
        <v>43296.208333333328</v>
      </c>
      <c r="N77">
        <v>1532322000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57</v>
      </c>
      <c r="G78">
        <f t="shared" si="5"/>
        <v>78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6">
        <f t="shared" si="4"/>
        <v>42027.25</v>
      </c>
      <c r="N78">
        <v>1426222800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79.64</v>
      </c>
      <c r="G79">
        <f t="shared" si="5"/>
        <v>47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6">
        <f t="shared" si="4"/>
        <v>40448.208333333336</v>
      </c>
      <c r="N79">
        <v>1286773200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41.02</v>
      </c>
      <c r="G80">
        <f t="shared" si="5"/>
        <v>301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6">
        <f t="shared" si="4"/>
        <v>43206.208333333328</v>
      </c>
      <c r="N80">
        <v>1523941200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48</v>
      </c>
      <c r="G81">
        <f t="shared" si="5"/>
        <v>70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6">
        <f t="shared" si="4"/>
        <v>43267.208333333328</v>
      </c>
      <c r="N81">
        <v>1529557200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55.21</v>
      </c>
      <c r="G82">
        <f t="shared" si="5"/>
        <v>637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6">
        <f t="shared" si="4"/>
        <v>42976.208333333328</v>
      </c>
      <c r="N82">
        <v>1506574800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92.11</v>
      </c>
      <c r="G83">
        <f t="shared" si="5"/>
        <v>225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6">
        <f t="shared" si="4"/>
        <v>43062.25</v>
      </c>
      <c r="N83">
        <v>1513576800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83.18</v>
      </c>
      <c r="G84">
        <f t="shared" si="5"/>
        <v>1497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6">
        <f t="shared" si="4"/>
        <v>43482.25</v>
      </c>
      <c r="N84">
        <v>1548309600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40</v>
      </c>
      <c r="G85">
        <f t="shared" si="5"/>
        <v>38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6">
        <f t="shared" si="4"/>
        <v>42579.208333333328</v>
      </c>
      <c r="N85">
        <v>1471582800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111.13</v>
      </c>
      <c r="G86">
        <f t="shared" si="5"/>
        <v>132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6">
        <f t="shared" si="4"/>
        <v>41118.208333333336</v>
      </c>
      <c r="N86">
        <v>1344315600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90.56</v>
      </c>
      <c r="G87">
        <f t="shared" si="5"/>
        <v>131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6">
        <f t="shared" si="4"/>
        <v>40797.208333333336</v>
      </c>
      <c r="N87">
        <v>1316408400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61.11</v>
      </c>
      <c r="G88">
        <f t="shared" si="5"/>
        <v>168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6">
        <f t="shared" si="4"/>
        <v>42128.208333333328</v>
      </c>
      <c r="N88">
        <v>1431838800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83.02</v>
      </c>
      <c r="G89">
        <f t="shared" si="5"/>
        <v>62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6">
        <f t="shared" si="4"/>
        <v>40610.25</v>
      </c>
      <c r="N89">
        <v>1300510800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110.76</v>
      </c>
      <c r="G90">
        <f t="shared" si="5"/>
        <v>261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6">
        <f t="shared" si="4"/>
        <v>42110.208333333328</v>
      </c>
      <c r="N90">
        <v>1431061200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89.46</v>
      </c>
      <c r="G91">
        <f t="shared" si="5"/>
        <v>253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6">
        <f t="shared" si="4"/>
        <v>40283.208333333336</v>
      </c>
      <c r="N91">
        <v>1271480400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57.85</v>
      </c>
      <c r="G92">
        <f t="shared" si="5"/>
        <v>79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6">
        <f t="shared" si="4"/>
        <v>42425.25</v>
      </c>
      <c r="N92">
        <v>1456380000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110</v>
      </c>
      <c r="G93">
        <f t="shared" si="5"/>
        <v>48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6">
        <f t="shared" si="4"/>
        <v>42588.208333333328</v>
      </c>
      <c r="N93">
        <v>1472878800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103.97</v>
      </c>
      <c r="G94">
        <f t="shared" si="5"/>
        <v>259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6">
        <f t="shared" si="4"/>
        <v>40352.208333333336</v>
      </c>
      <c r="N94">
        <v>1277355600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108</v>
      </c>
      <c r="G95">
        <f t="shared" si="5"/>
        <v>61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6">
        <f t="shared" si="4"/>
        <v>41202.208333333336</v>
      </c>
      <c r="N95">
        <v>1351054800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48.93</v>
      </c>
      <c r="G96">
        <f t="shared" si="5"/>
        <v>304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6">
        <f t="shared" si="4"/>
        <v>43562.208333333328</v>
      </c>
      <c r="N96">
        <v>1555563600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37.67</v>
      </c>
      <c r="G97">
        <f t="shared" si="5"/>
        <v>113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6">
        <f t="shared" si="4"/>
        <v>43752.208333333328</v>
      </c>
      <c r="N97">
        <v>1571634000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65</v>
      </c>
      <c r="G98">
        <f t="shared" si="5"/>
        <v>217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6">
        <f t="shared" si="4"/>
        <v>40612.25</v>
      </c>
      <c r="N98">
        <v>1300856400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106.61</v>
      </c>
      <c r="G99">
        <f t="shared" si="5"/>
        <v>927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6">
        <f t="shared" si="4"/>
        <v>42180.208333333328</v>
      </c>
      <c r="N99">
        <v>1439874000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27.01</v>
      </c>
      <c r="G100">
        <f t="shared" si="5"/>
        <v>34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6">
        <f t="shared" si="4"/>
        <v>42212.208333333328</v>
      </c>
      <c r="N100">
        <v>1438318800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91.16</v>
      </c>
      <c r="G101">
        <f t="shared" si="5"/>
        <v>197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6">
        <f t="shared" si="4"/>
        <v>41968.25</v>
      </c>
      <c r="N101">
        <v>1419400800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>
        <f t="shared" si="5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6">
        <f t="shared" si="4"/>
        <v>40835.208333333336</v>
      </c>
      <c r="N102">
        <v>1320555600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56.05</v>
      </c>
      <c r="G103">
        <f t="shared" si="5"/>
        <v>1021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6">
        <f t="shared" si="4"/>
        <v>42056.25</v>
      </c>
      <c r="N103">
        <v>1425103200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31.02</v>
      </c>
      <c r="G104">
        <f t="shared" si="5"/>
        <v>282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6">
        <f t="shared" si="4"/>
        <v>43234.208333333328</v>
      </c>
      <c r="N104">
        <v>1526878800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66.510000000000005</v>
      </c>
      <c r="G105">
        <f t="shared" si="5"/>
        <v>25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6">
        <f t="shared" si="4"/>
        <v>40475.208333333336</v>
      </c>
      <c r="N105">
        <v>1288674000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89.01</v>
      </c>
      <c r="G106">
        <f t="shared" si="5"/>
        <v>143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6">
        <f t="shared" si="4"/>
        <v>42878.208333333328</v>
      </c>
      <c r="N106">
        <v>1495602000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103.46</v>
      </c>
      <c r="G107">
        <f t="shared" si="5"/>
        <v>145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6">
        <f t="shared" si="4"/>
        <v>41366.208333333336</v>
      </c>
      <c r="N107">
        <v>1366434000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95.28</v>
      </c>
      <c r="G108">
        <f t="shared" si="5"/>
        <v>359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6">
        <f t="shared" si="4"/>
        <v>43716.208333333328</v>
      </c>
      <c r="N108">
        <v>1568350800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75.900000000000006</v>
      </c>
      <c r="G109">
        <f t="shared" si="5"/>
        <v>186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6">
        <f t="shared" si="4"/>
        <v>43213.208333333328</v>
      </c>
      <c r="N109">
        <v>1525928400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107.58</v>
      </c>
      <c r="G110">
        <f t="shared" si="5"/>
        <v>595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6">
        <f t="shared" si="4"/>
        <v>41005.208333333336</v>
      </c>
      <c r="N110">
        <v>1336885200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51.32</v>
      </c>
      <c r="G111">
        <f t="shared" si="5"/>
        <v>59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6">
        <f t="shared" si="4"/>
        <v>41651.25</v>
      </c>
      <c r="N111">
        <v>1389679200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71.98</v>
      </c>
      <c r="G112">
        <f t="shared" si="5"/>
        <v>15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6">
        <f t="shared" si="4"/>
        <v>43354.208333333328</v>
      </c>
      <c r="N112">
        <v>1538283600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108.95</v>
      </c>
      <c r="G113">
        <f t="shared" si="5"/>
        <v>120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6">
        <f t="shared" si="4"/>
        <v>41174.208333333336</v>
      </c>
      <c r="N113">
        <v>1348808400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35</v>
      </c>
      <c r="G114">
        <f t="shared" si="5"/>
        <v>269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6">
        <f t="shared" si="4"/>
        <v>41875.208333333336</v>
      </c>
      <c r="N114">
        <v>1410152400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94.94</v>
      </c>
      <c r="G115">
        <f t="shared" si="5"/>
        <v>377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6">
        <f t="shared" si="4"/>
        <v>42990.208333333328</v>
      </c>
      <c r="N115">
        <v>1505797200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109.65</v>
      </c>
      <c r="G116">
        <f t="shared" si="5"/>
        <v>727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6">
        <f t="shared" si="4"/>
        <v>43564.208333333328</v>
      </c>
      <c r="N116">
        <v>1554872400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44</v>
      </c>
      <c r="G117">
        <f t="shared" si="5"/>
        <v>87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6">
        <f t="shared" si="4"/>
        <v>43056.25</v>
      </c>
      <c r="N117">
        <v>1513922400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86.79</v>
      </c>
      <c r="G118">
        <f t="shared" si="5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6">
        <f t="shared" si="4"/>
        <v>42265.208333333328</v>
      </c>
      <c r="N118">
        <v>1442638800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30.99</v>
      </c>
      <c r="G119">
        <f t="shared" si="5"/>
        <v>174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6">
        <f t="shared" si="4"/>
        <v>40808.208333333336</v>
      </c>
      <c r="N119">
        <v>1317186000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94.79</v>
      </c>
      <c r="G120">
        <f t="shared" si="5"/>
        <v>118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6">
        <f t="shared" si="4"/>
        <v>41665.25</v>
      </c>
      <c r="N120">
        <v>1391234400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69.790000000000006</v>
      </c>
      <c r="G121">
        <f t="shared" si="5"/>
        <v>215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6">
        <f t="shared" si="4"/>
        <v>41806.208333333336</v>
      </c>
      <c r="N121">
        <v>1404363600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63</v>
      </c>
      <c r="G122">
        <f t="shared" si="5"/>
        <v>149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6">
        <f t="shared" si="4"/>
        <v>42111.208333333328</v>
      </c>
      <c r="N122">
        <v>1429592400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110.03</v>
      </c>
      <c r="G123">
        <f t="shared" si="5"/>
        <v>219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6">
        <f t="shared" si="4"/>
        <v>41917.208333333336</v>
      </c>
      <c r="N123">
        <v>1413608400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26</v>
      </c>
      <c r="G124">
        <f t="shared" si="5"/>
        <v>64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6">
        <f t="shared" si="4"/>
        <v>41970.25</v>
      </c>
      <c r="N124">
        <v>1419400800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49.99</v>
      </c>
      <c r="G125">
        <f t="shared" si="5"/>
        <v>19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6">
        <f t="shared" si="4"/>
        <v>42332.25</v>
      </c>
      <c r="N125">
        <v>1448604000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101.72</v>
      </c>
      <c r="G126">
        <f t="shared" si="5"/>
        <v>368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6">
        <f t="shared" si="4"/>
        <v>43598.208333333328</v>
      </c>
      <c r="N126">
        <v>1562302800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47.08</v>
      </c>
      <c r="G127">
        <f t="shared" si="5"/>
        <v>160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6">
        <f t="shared" si="4"/>
        <v>43362.208333333328</v>
      </c>
      <c r="N127">
        <v>1537678800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89.94</v>
      </c>
      <c r="G128">
        <f t="shared" si="5"/>
        <v>39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6">
        <f t="shared" si="4"/>
        <v>42596.208333333328</v>
      </c>
      <c r="N128">
        <v>1473570000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78.97</v>
      </c>
      <c r="G129">
        <f t="shared" si="5"/>
        <v>51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6">
        <f t="shared" si="4"/>
        <v>40310.208333333336</v>
      </c>
      <c r="N129">
        <v>1273899600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80.069999999999993</v>
      </c>
      <c r="G130">
        <f t="shared" si="5"/>
        <v>60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6">
        <f t="shared" ref="M130:M193" si="8">(((L130/60)/60)/24)+DATE(1970,1,1)</f>
        <v>40417.208333333336</v>
      </c>
      <c r="N130">
        <v>1284008400</v>
      </c>
      <c r="O130" s="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86.47</v>
      </c>
      <c r="G131">
        <f t="shared" ref="G131:G194" si="9">ROUND((E131/D131)*100,0)</f>
        <v>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6">
        <f t="shared" si="8"/>
        <v>42038.25</v>
      </c>
      <c r="N131">
        <v>1425103200</v>
      </c>
      <c r="O131" s="6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1">ROUND(E132/I132,2)</f>
        <v>28</v>
      </c>
      <c r="G132">
        <f t="shared" si="9"/>
        <v>155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6">
        <f t="shared" si="8"/>
        <v>40842.208333333336</v>
      </c>
      <c r="N132">
        <v>1320991200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1"/>
        <v>68</v>
      </c>
      <c r="G133">
        <f t="shared" si="9"/>
        <v>101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6">
        <f t="shared" si="8"/>
        <v>41607.25</v>
      </c>
      <c r="N133">
        <v>1386828000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43.08</v>
      </c>
      <c r="G134">
        <f t="shared" si="9"/>
        <v>116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6">
        <f t="shared" si="8"/>
        <v>43112.25</v>
      </c>
      <c r="N134">
        <v>1517119200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87.96</v>
      </c>
      <c r="G135">
        <f t="shared" si="9"/>
        <v>311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6">
        <f t="shared" si="8"/>
        <v>40767.208333333336</v>
      </c>
      <c r="N135">
        <v>1315026000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94.99</v>
      </c>
      <c r="G136">
        <f t="shared" si="9"/>
        <v>90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6">
        <f t="shared" si="8"/>
        <v>40713.208333333336</v>
      </c>
      <c r="N136">
        <v>1312693200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46.91</v>
      </c>
      <c r="G137">
        <f t="shared" si="9"/>
        <v>71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6">
        <f t="shared" si="8"/>
        <v>41340.25</v>
      </c>
      <c r="N137">
        <v>1363064400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46.91</v>
      </c>
      <c r="G138">
        <f t="shared" si="9"/>
        <v>3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6">
        <f t="shared" si="8"/>
        <v>41797.208333333336</v>
      </c>
      <c r="N138">
        <v>1403154000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94.24</v>
      </c>
      <c r="G139">
        <f t="shared" si="9"/>
        <v>262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6">
        <f t="shared" si="8"/>
        <v>40457.208333333336</v>
      </c>
      <c r="N139">
        <v>1286859600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80.14</v>
      </c>
      <c r="G140">
        <f t="shared" si="9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6">
        <f t="shared" si="8"/>
        <v>41180.208333333336</v>
      </c>
      <c r="N140">
        <v>1349326800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59.04</v>
      </c>
      <c r="G141">
        <f t="shared" si="9"/>
        <v>21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6">
        <f t="shared" si="8"/>
        <v>42115.208333333328</v>
      </c>
      <c r="N141">
        <v>1430974800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65.989999999999995</v>
      </c>
      <c r="G142">
        <f t="shared" si="9"/>
        <v>223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6">
        <f t="shared" si="8"/>
        <v>43156.25</v>
      </c>
      <c r="N142">
        <v>1519970400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60.99</v>
      </c>
      <c r="G143">
        <f t="shared" si="9"/>
        <v>102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6">
        <f t="shared" si="8"/>
        <v>42167.208333333328</v>
      </c>
      <c r="N143">
        <v>1434603600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98.31</v>
      </c>
      <c r="G144">
        <f t="shared" si="9"/>
        <v>230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6">
        <f t="shared" si="8"/>
        <v>41005.208333333336</v>
      </c>
      <c r="N144">
        <v>1337230800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104.6</v>
      </c>
      <c r="G145">
        <f t="shared" si="9"/>
        <v>136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6">
        <f t="shared" si="8"/>
        <v>40357.208333333336</v>
      </c>
      <c r="N145">
        <v>1279429200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86.07</v>
      </c>
      <c r="G146">
        <f t="shared" si="9"/>
        <v>129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6">
        <f t="shared" si="8"/>
        <v>43633.208333333328</v>
      </c>
      <c r="N146">
        <v>1561438800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76.989999999999995</v>
      </c>
      <c r="G147">
        <f t="shared" si="9"/>
        <v>237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6">
        <f t="shared" si="8"/>
        <v>41889.208333333336</v>
      </c>
      <c r="N147">
        <v>1410498000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29.76</v>
      </c>
      <c r="G148">
        <f t="shared" si="9"/>
        <v>17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6">
        <f t="shared" si="8"/>
        <v>40855.25</v>
      </c>
      <c r="N148">
        <v>1322460000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46.92</v>
      </c>
      <c r="G149">
        <f t="shared" si="9"/>
        <v>112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6">
        <f t="shared" si="8"/>
        <v>42534.208333333328</v>
      </c>
      <c r="N149">
        <v>1466312400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105.19</v>
      </c>
      <c r="G150">
        <f t="shared" si="9"/>
        <v>121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6">
        <f t="shared" si="8"/>
        <v>42941.208333333328</v>
      </c>
      <c r="N150">
        <v>1501736400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69.91</v>
      </c>
      <c r="G151">
        <f t="shared" si="9"/>
        <v>220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6">
        <f t="shared" si="8"/>
        <v>41275.25</v>
      </c>
      <c r="N151">
        <v>1361512800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>
        <f t="shared" si="9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6">
        <f t="shared" si="8"/>
        <v>43450.25</v>
      </c>
      <c r="N152">
        <v>1545026400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60.01</v>
      </c>
      <c r="G153">
        <f t="shared" si="9"/>
        <v>64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6">
        <f t="shared" si="8"/>
        <v>41799.208333333336</v>
      </c>
      <c r="N153">
        <v>1406696400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52.01</v>
      </c>
      <c r="G154">
        <f t="shared" si="9"/>
        <v>423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6">
        <f t="shared" si="8"/>
        <v>42783.25</v>
      </c>
      <c r="N154">
        <v>1487916000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31</v>
      </c>
      <c r="G155">
        <f t="shared" si="9"/>
        <v>93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6">
        <f t="shared" si="8"/>
        <v>41201.208333333336</v>
      </c>
      <c r="N155">
        <v>1351141200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95.04</v>
      </c>
      <c r="G156">
        <f t="shared" si="9"/>
        <v>59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6">
        <f t="shared" si="8"/>
        <v>42502.208333333328</v>
      </c>
      <c r="N156">
        <v>1465016400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75.97</v>
      </c>
      <c r="G157">
        <f t="shared" si="9"/>
        <v>65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6">
        <f t="shared" si="8"/>
        <v>40262.208333333336</v>
      </c>
      <c r="N157">
        <v>1270789200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71.010000000000005</v>
      </c>
      <c r="G158">
        <f t="shared" si="9"/>
        <v>74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6">
        <f t="shared" si="8"/>
        <v>43743.208333333328</v>
      </c>
      <c r="N158">
        <v>1572325200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73.73</v>
      </c>
      <c r="G159">
        <f t="shared" si="9"/>
        <v>53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6">
        <f t="shared" si="8"/>
        <v>41638.25</v>
      </c>
      <c r="N159">
        <v>1389420000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113.17</v>
      </c>
      <c r="G160">
        <f t="shared" si="9"/>
        <v>221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6">
        <f t="shared" si="8"/>
        <v>42346.25</v>
      </c>
      <c r="N160">
        <v>1449640800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105.01</v>
      </c>
      <c r="G161">
        <f t="shared" si="9"/>
        <v>100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6">
        <f t="shared" si="8"/>
        <v>43551.208333333328</v>
      </c>
      <c r="N161">
        <v>1555218000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79.180000000000007</v>
      </c>
      <c r="G162">
        <f t="shared" si="9"/>
        <v>162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6">
        <f t="shared" si="8"/>
        <v>43582.208333333328</v>
      </c>
      <c r="N162">
        <v>1557723600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57.33</v>
      </c>
      <c r="G163">
        <f t="shared" si="9"/>
        <v>78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6">
        <f t="shared" si="8"/>
        <v>42270.208333333328</v>
      </c>
      <c r="N163">
        <v>1443502800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58.18</v>
      </c>
      <c r="G164">
        <f t="shared" si="9"/>
        <v>150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6">
        <f t="shared" si="8"/>
        <v>43442.25</v>
      </c>
      <c r="N164">
        <v>1546840800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36.03</v>
      </c>
      <c r="G165">
        <f t="shared" si="9"/>
        <v>253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6">
        <f t="shared" si="8"/>
        <v>43028.208333333328</v>
      </c>
      <c r="N165">
        <v>1512712800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107.99</v>
      </c>
      <c r="G166">
        <f t="shared" si="9"/>
        <v>100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6">
        <f t="shared" si="8"/>
        <v>43016.208333333328</v>
      </c>
      <c r="N166">
        <v>1507525200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44.01</v>
      </c>
      <c r="G167">
        <f t="shared" si="9"/>
        <v>122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6">
        <f t="shared" si="8"/>
        <v>42948.208333333328</v>
      </c>
      <c r="N167">
        <v>1504328400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55.08</v>
      </c>
      <c r="G168">
        <f t="shared" si="9"/>
        <v>137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6">
        <f t="shared" si="8"/>
        <v>40534.25</v>
      </c>
      <c r="N168">
        <v>1293343200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74</v>
      </c>
      <c r="G169">
        <f t="shared" si="9"/>
        <v>416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6">
        <f t="shared" si="8"/>
        <v>41435.208333333336</v>
      </c>
      <c r="N169">
        <v>1371704400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42</v>
      </c>
      <c r="G170">
        <f t="shared" si="9"/>
        <v>31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6">
        <f t="shared" si="8"/>
        <v>43518.25</v>
      </c>
      <c r="N170">
        <v>1552798800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77.989999999999995</v>
      </c>
      <c r="G171">
        <f t="shared" si="9"/>
        <v>424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6">
        <f t="shared" si="8"/>
        <v>41077.208333333336</v>
      </c>
      <c r="N171">
        <v>1342328400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82.51</v>
      </c>
      <c r="G172">
        <f t="shared" si="9"/>
        <v>3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6">
        <f t="shared" si="8"/>
        <v>42950.208333333328</v>
      </c>
      <c r="N172">
        <v>1502341200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104.2</v>
      </c>
      <c r="G173">
        <f t="shared" si="9"/>
        <v>11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6">
        <f t="shared" si="8"/>
        <v>41718.208333333336</v>
      </c>
      <c r="N173">
        <v>1397192400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25.5</v>
      </c>
      <c r="G174">
        <f t="shared" si="9"/>
        <v>83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6">
        <f t="shared" si="8"/>
        <v>41839.208333333336</v>
      </c>
      <c r="N174">
        <v>1407042000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100.98</v>
      </c>
      <c r="G175">
        <f t="shared" si="9"/>
        <v>163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6">
        <f t="shared" si="8"/>
        <v>41412.208333333336</v>
      </c>
      <c r="N175">
        <v>1369371600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111.83</v>
      </c>
      <c r="G176">
        <f t="shared" si="9"/>
        <v>895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6">
        <f t="shared" si="8"/>
        <v>42282.208333333328</v>
      </c>
      <c r="N176">
        <v>1444107600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42</v>
      </c>
      <c r="G177">
        <f t="shared" si="9"/>
        <v>26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6">
        <f t="shared" si="8"/>
        <v>42613.208333333328</v>
      </c>
      <c r="N177">
        <v>1474261200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110.05</v>
      </c>
      <c r="G178">
        <f t="shared" si="9"/>
        <v>75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6">
        <f t="shared" si="8"/>
        <v>42616.208333333328</v>
      </c>
      <c r="N178">
        <v>1473656400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59</v>
      </c>
      <c r="G179">
        <f t="shared" si="9"/>
        <v>416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6">
        <f t="shared" si="8"/>
        <v>40497.25</v>
      </c>
      <c r="N179">
        <v>1291960800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32.99</v>
      </c>
      <c r="G180">
        <f t="shared" si="9"/>
        <v>96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6">
        <f t="shared" si="8"/>
        <v>42999.208333333328</v>
      </c>
      <c r="N180">
        <v>1506747600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45.01</v>
      </c>
      <c r="G181">
        <f t="shared" si="9"/>
        <v>358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6">
        <f t="shared" si="8"/>
        <v>41350.208333333336</v>
      </c>
      <c r="N181">
        <v>1363582800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81.98</v>
      </c>
      <c r="G182">
        <f t="shared" si="9"/>
        <v>308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6">
        <f t="shared" si="8"/>
        <v>40259.208333333336</v>
      </c>
      <c r="N182">
        <v>1269666000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39.08</v>
      </c>
      <c r="G183">
        <f t="shared" si="9"/>
        <v>62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6">
        <f t="shared" si="8"/>
        <v>43012.208333333328</v>
      </c>
      <c r="N183">
        <v>1508648400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59</v>
      </c>
      <c r="G184">
        <f t="shared" si="9"/>
        <v>722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6">
        <f t="shared" si="8"/>
        <v>43631.208333333328</v>
      </c>
      <c r="N184">
        <v>1561957200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40.99</v>
      </c>
      <c r="G185">
        <f t="shared" si="9"/>
        <v>69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6">
        <f t="shared" si="8"/>
        <v>40430.208333333336</v>
      </c>
      <c r="N185">
        <v>1285131600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31.03</v>
      </c>
      <c r="G186">
        <f t="shared" si="9"/>
        <v>293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6">
        <f t="shared" si="8"/>
        <v>43588.208333333328</v>
      </c>
      <c r="N186">
        <v>1556946000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37.79</v>
      </c>
      <c r="G187">
        <f t="shared" si="9"/>
        <v>72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6">
        <f t="shared" si="8"/>
        <v>43233.208333333328</v>
      </c>
      <c r="N187">
        <v>1527138000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32.01</v>
      </c>
      <c r="G188">
        <f t="shared" si="9"/>
        <v>32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6">
        <f t="shared" si="8"/>
        <v>41782.208333333336</v>
      </c>
      <c r="N188">
        <v>1402117200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95.97</v>
      </c>
      <c r="G189">
        <f t="shared" si="9"/>
        <v>230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6">
        <f t="shared" si="8"/>
        <v>41328.25</v>
      </c>
      <c r="N189">
        <v>1364014800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75</v>
      </c>
      <c r="G190">
        <f t="shared" si="9"/>
        <v>32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6">
        <f t="shared" si="8"/>
        <v>41975.25</v>
      </c>
      <c r="N190">
        <v>1417586400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102.05</v>
      </c>
      <c r="G191">
        <f t="shared" si="9"/>
        <v>24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6">
        <f t="shared" si="8"/>
        <v>42433.25</v>
      </c>
      <c r="N191">
        <v>1457071200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105.75</v>
      </c>
      <c r="G192">
        <f t="shared" si="9"/>
        <v>69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6">
        <f t="shared" si="8"/>
        <v>41429.208333333336</v>
      </c>
      <c r="N192">
        <v>1370408400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37.07</v>
      </c>
      <c r="G193">
        <f t="shared" si="9"/>
        <v>38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6">
        <f t="shared" si="8"/>
        <v>43536.208333333328</v>
      </c>
      <c r="N193">
        <v>1552626000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35.049999999999997</v>
      </c>
      <c r="G194">
        <f t="shared" si="9"/>
        <v>20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6">
        <f t="shared" ref="M194:M257" si="12">(((L194/60)/60)/24)+DATE(1970,1,1)</f>
        <v>41817.208333333336</v>
      </c>
      <c r="N194">
        <v>1404190800</v>
      </c>
      <c r="O194" s="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46.34</v>
      </c>
      <c r="G195">
        <f t="shared" ref="G195:G258" si="13">ROUND((E195/D195)*100,0)</f>
        <v>46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6">
        <f t="shared" si="12"/>
        <v>43198.208333333328</v>
      </c>
      <c r="N195">
        <v>1523509200</v>
      </c>
      <c r="O195" s="6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5">ROUND(E196/I196,2)</f>
        <v>69.17</v>
      </c>
      <c r="G196">
        <f t="shared" si="13"/>
        <v>123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6">
        <f t="shared" si="12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109.08</v>
      </c>
      <c r="G197">
        <f t="shared" si="13"/>
        <v>362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6">
        <f t="shared" si="12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51.78</v>
      </c>
      <c r="G198">
        <f t="shared" si="13"/>
        <v>63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6">
        <f t="shared" si="12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82.01</v>
      </c>
      <c r="G199">
        <f t="shared" si="13"/>
        <v>298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6">
        <f t="shared" si="12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35.96</v>
      </c>
      <c r="G200">
        <f t="shared" si="13"/>
        <v>10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6">
        <f t="shared" si="12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74.459999999999994</v>
      </c>
      <c r="G201">
        <f t="shared" si="13"/>
        <v>54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6">
        <f t="shared" si="12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>
        <f t="shared" si="13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6">
        <f t="shared" si="12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91.11</v>
      </c>
      <c r="G203">
        <f t="shared" si="13"/>
        <v>681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6">
        <f t="shared" si="12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79.790000000000006</v>
      </c>
      <c r="G204">
        <f t="shared" si="13"/>
        <v>79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6">
        <f t="shared" si="12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43</v>
      </c>
      <c r="G205">
        <f t="shared" si="13"/>
        <v>134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6">
        <f t="shared" si="12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63.23</v>
      </c>
      <c r="G206">
        <f t="shared" si="13"/>
        <v>3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6">
        <f t="shared" si="12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70.180000000000007</v>
      </c>
      <c r="G207">
        <f t="shared" si="13"/>
        <v>432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6">
        <f t="shared" si="12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61.33</v>
      </c>
      <c r="G208">
        <f t="shared" si="13"/>
        <v>39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6">
        <f t="shared" si="12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99</v>
      </c>
      <c r="G209">
        <f t="shared" si="13"/>
        <v>426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6">
        <f t="shared" si="12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96.98</v>
      </c>
      <c r="G210">
        <f t="shared" si="13"/>
        <v>101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6">
        <f t="shared" si="12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51</v>
      </c>
      <c r="G211">
        <f t="shared" si="13"/>
        <v>21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6">
        <f t="shared" si="12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28.04</v>
      </c>
      <c r="G212">
        <f t="shared" si="13"/>
        <v>67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6">
        <f t="shared" si="12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60.98</v>
      </c>
      <c r="G213">
        <f t="shared" si="13"/>
        <v>95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6">
        <f t="shared" si="12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73.209999999999994</v>
      </c>
      <c r="G214">
        <f t="shared" si="13"/>
        <v>152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6">
        <f t="shared" si="12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40</v>
      </c>
      <c r="G215">
        <f t="shared" si="13"/>
        <v>195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6">
        <f t="shared" si="12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86.81</v>
      </c>
      <c r="G216">
        <f t="shared" si="13"/>
        <v>1023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6">
        <f t="shared" si="12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42.13</v>
      </c>
      <c r="G217">
        <f t="shared" si="13"/>
        <v>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6">
        <f t="shared" si="12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103.98</v>
      </c>
      <c r="G218">
        <f t="shared" si="13"/>
        <v>155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6">
        <f t="shared" si="12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62</v>
      </c>
      <c r="G219">
        <f t="shared" si="13"/>
        <v>45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6">
        <f t="shared" si="12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31.01</v>
      </c>
      <c r="G220">
        <f t="shared" si="13"/>
        <v>216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6">
        <f t="shared" si="12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89.99</v>
      </c>
      <c r="G221">
        <f t="shared" si="13"/>
        <v>332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6">
        <f t="shared" si="12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39.24</v>
      </c>
      <c r="G222">
        <f t="shared" si="13"/>
        <v>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6">
        <f t="shared" si="12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54.99</v>
      </c>
      <c r="G223">
        <f t="shared" si="13"/>
        <v>99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6">
        <f t="shared" si="12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47.99</v>
      </c>
      <c r="G224">
        <f t="shared" si="13"/>
        <v>138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6">
        <f t="shared" si="12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87.97</v>
      </c>
      <c r="G225">
        <f t="shared" si="13"/>
        <v>94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6">
        <f t="shared" si="12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52</v>
      </c>
      <c r="G226">
        <f t="shared" si="13"/>
        <v>404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6">
        <f t="shared" si="12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30</v>
      </c>
      <c r="G227">
        <f t="shared" si="13"/>
        <v>260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6">
        <f t="shared" si="12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98.21</v>
      </c>
      <c r="G228">
        <f t="shared" si="13"/>
        <v>367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6">
        <f t="shared" si="12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108.96</v>
      </c>
      <c r="G229">
        <f t="shared" si="13"/>
        <v>169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6">
        <f t="shared" si="12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67</v>
      </c>
      <c r="G230">
        <f t="shared" si="13"/>
        <v>120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6">
        <f t="shared" si="12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64.989999999999995</v>
      </c>
      <c r="G231">
        <f t="shared" si="13"/>
        <v>194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6">
        <f t="shared" si="12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99.84</v>
      </c>
      <c r="G232">
        <f t="shared" si="13"/>
        <v>420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6">
        <f t="shared" si="12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82.43</v>
      </c>
      <c r="G233">
        <f t="shared" si="13"/>
        <v>77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6">
        <f t="shared" si="12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63.29</v>
      </c>
      <c r="G234">
        <f t="shared" si="13"/>
        <v>171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6">
        <f t="shared" si="12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96.77</v>
      </c>
      <c r="G235">
        <f t="shared" si="13"/>
        <v>158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6">
        <f t="shared" si="12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54.91</v>
      </c>
      <c r="G236">
        <f t="shared" si="13"/>
        <v>109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6">
        <f t="shared" si="12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39.01</v>
      </c>
      <c r="G237">
        <f t="shared" si="13"/>
        <v>42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6">
        <f t="shared" si="12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75.84</v>
      </c>
      <c r="G238">
        <f t="shared" si="13"/>
        <v>11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6">
        <f t="shared" si="12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45.05</v>
      </c>
      <c r="G239">
        <f t="shared" si="13"/>
        <v>159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6">
        <f t="shared" si="12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104.52</v>
      </c>
      <c r="G240">
        <f t="shared" si="13"/>
        <v>422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6">
        <f t="shared" si="12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76.27</v>
      </c>
      <c r="G241">
        <f t="shared" si="13"/>
        <v>98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6">
        <f t="shared" si="12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69.02</v>
      </c>
      <c r="G242">
        <f t="shared" si="13"/>
        <v>419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6">
        <f t="shared" si="12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101.98</v>
      </c>
      <c r="G243">
        <f t="shared" si="13"/>
        <v>102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6">
        <f t="shared" si="12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42.92</v>
      </c>
      <c r="G244">
        <f t="shared" si="13"/>
        <v>128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6">
        <f t="shared" si="12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43.03</v>
      </c>
      <c r="G245">
        <f t="shared" si="13"/>
        <v>445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6">
        <f t="shared" si="12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75.25</v>
      </c>
      <c r="G246">
        <f t="shared" si="13"/>
        <v>570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6">
        <f t="shared" si="12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69.02</v>
      </c>
      <c r="G247">
        <f t="shared" si="13"/>
        <v>509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6">
        <f t="shared" si="12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65.989999999999995</v>
      </c>
      <c r="G248">
        <f t="shared" si="13"/>
        <v>326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6">
        <f t="shared" si="12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98.01</v>
      </c>
      <c r="G249">
        <f t="shared" si="13"/>
        <v>933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6">
        <f t="shared" si="12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60.11</v>
      </c>
      <c r="G250">
        <f t="shared" si="13"/>
        <v>211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6">
        <f t="shared" si="12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26</v>
      </c>
      <c r="G251">
        <f t="shared" si="13"/>
        <v>273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6">
        <f t="shared" si="12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>
        <f t="shared" si="13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6">
        <f t="shared" si="12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38.020000000000003</v>
      </c>
      <c r="G253">
        <f t="shared" si="13"/>
        <v>54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6">
        <f t="shared" si="12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106.15</v>
      </c>
      <c r="G254">
        <f t="shared" si="13"/>
        <v>626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6">
        <f t="shared" si="12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81.02</v>
      </c>
      <c r="G255">
        <f t="shared" si="13"/>
        <v>89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6">
        <f t="shared" si="12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96.65</v>
      </c>
      <c r="G256">
        <f t="shared" si="13"/>
        <v>185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6">
        <f t="shared" si="12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57</v>
      </c>
      <c r="G257">
        <f t="shared" si="13"/>
        <v>120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6">
        <f t="shared" si="12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63.93</v>
      </c>
      <c r="G258">
        <f t="shared" si="13"/>
        <v>23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6">
        <f t="shared" ref="M258:M321" si="16">(((L258/60)/60)/24)+DATE(1970,1,1)</f>
        <v>42393.25</v>
      </c>
      <c r="N258">
        <v>1456812000</v>
      </c>
      <c r="O258" s="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90.46</v>
      </c>
      <c r="G259">
        <f t="shared" ref="G259:G322" si="17">ROUND((E259/D259)*100,0)</f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6">
        <f t="shared" si="16"/>
        <v>41338.25</v>
      </c>
      <c r="N259">
        <v>1363669200</v>
      </c>
      <c r="O259" s="6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9">ROUND(E260/I260,2)</f>
        <v>72.17</v>
      </c>
      <c r="G260">
        <f t="shared" si="17"/>
        <v>268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6">
        <f t="shared" si="16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9"/>
        <v>77.930000000000007</v>
      </c>
      <c r="G261">
        <f t="shared" si="17"/>
        <v>598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6">
        <f t="shared" si="16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38.07</v>
      </c>
      <c r="G262">
        <f t="shared" si="17"/>
        <v>158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6">
        <f t="shared" si="16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57.94</v>
      </c>
      <c r="G263">
        <f t="shared" si="17"/>
        <v>31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6">
        <f t="shared" si="16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49.79</v>
      </c>
      <c r="G264">
        <f t="shared" si="17"/>
        <v>313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6">
        <f t="shared" si="16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54.05</v>
      </c>
      <c r="G265">
        <f t="shared" si="17"/>
        <v>371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6">
        <f t="shared" si="16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30</v>
      </c>
      <c r="G266">
        <f t="shared" si="17"/>
        <v>363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6">
        <f t="shared" si="16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70.13</v>
      </c>
      <c r="G267">
        <f t="shared" si="17"/>
        <v>123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6">
        <f t="shared" si="16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27</v>
      </c>
      <c r="G268">
        <f t="shared" si="17"/>
        <v>77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6">
        <f t="shared" si="16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51.99</v>
      </c>
      <c r="G269">
        <f t="shared" si="17"/>
        <v>234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6">
        <f t="shared" si="16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56.42</v>
      </c>
      <c r="G270">
        <f t="shared" si="17"/>
        <v>181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6">
        <f t="shared" si="16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101.63</v>
      </c>
      <c r="G271">
        <f t="shared" si="17"/>
        <v>253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6">
        <f t="shared" si="16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25.01</v>
      </c>
      <c r="G272">
        <f t="shared" si="17"/>
        <v>27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6">
        <f t="shared" si="16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32.020000000000003</v>
      </c>
      <c r="G273">
        <f t="shared" si="17"/>
        <v>1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6">
        <f t="shared" si="16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82.02</v>
      </c>
      <c r="G274">
        <f t="shared" si="17"/>
        <v>304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6">
        <f t="shared" si="16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37.96</v>
      </c>
      <c r="G275">
        <f t="shared" si="17"/>
        <v>137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6">
        <f t="shared" si="16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51.53</v>
      </c>
      <c r="G276">
        <f t="shared" si="17"/>
        <v>32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6">
        <f t="shared" si="16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81.2</v>
      </c>
      <c r="G277">
        <f t="shared" si="17"/>
        <v>242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6">
        <f t="shared" si="16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40.03</v>
      </c>
      <c r="G278">
        <f t="shared" si="17"/>
        <v>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6">
        <f t="shared" si="16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89.94</v>
      </c>
      <c r="G279">
        <f t="shared" si="17"/>
        <v>1066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6">
        <f t="shared" si="16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96.69</v>
      </c>
      <c r="G280">
        <f t="shared" si="17"/>
        <v>326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6">
        <f t="shared" si="16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25.01</v>
      </c>
      <c r="G281">
        <f t="shared" si="17"/>
        <v>171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6">
        <f t="shared" si="16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36.99</v>
      </c>
      <c r="G282">
        <f t="shared" si="17"/>
        <v>581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6">
        <f t="shared" si="16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73.010000000000005</v>
      </c>
      <c r="G283">
        <f t="shared" si="17"/>
        <v>92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6">
        <f t="shared" si="16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68.239999999999995</v>
      </c>
      <c r="G284">
        <f t="shared" si="17"/>
        <v>108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6">
        <f t="shared" si="16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52.31</v>
      </c>
      <c r="G285">
        <f t="shared" si="17"/>
        <v>19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6">
        <f t="shared" si="16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61.77</v>
      </c>
      <c r="G286">
        <f t="shared" si="17"/>
        <v>83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6">
        <f t="shared" si="16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25.03</v>
      </c>
      <c r="G287">
        <f t="shared" si="17"/>
        <v>706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6">
        <f t="shared" si="16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106.29</v>
      </c>
      <c r="G288">
        <f t="shared" si="17"/>
        <v>17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6">
        <f t="shared" si="16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75.069999999999993</v>
      </c>
      <c r="G289">
        <f t="shared" si="17"/>
        <v>210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6">
        <f t="shared" si="16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39.97</v>
      </c>
      <c r="G290">
        <f t="shared" si="17"/>
        <v>98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6">
        <f t="shared" si="16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39.979999999999997</v>
      </c>
      <c r="G291">
        <f t="shared" si="17"/>
        <v>1684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6">
        <f t="shared" si="16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101.02</v>
      </c>
      <c r="G292">
        <f t="shared" si="17"/>
        <v>54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6">
        <f t="shared" si="16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76.81</v>
      </c>
      <c r="G293">
        <f t="shared" si="17"/>
        <v>457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6">
        <f t="shared" si="16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71.7</v>
      </c>
      <c r="G294">
        <f t="shared" si="17"/>
        <v>10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6">
        <f t="shared" si="16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33.28</v>
      </c>
      <c r="G295">
        <f t="shared" si="17"/>
        <v>16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6">
        <f t="shared" si="16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43.92</v>
      </c>
      <c r="G296">
        <f t="shared" si="17"/>
        <v>1340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6">
        <f t="shared" si="16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>
        <f t="shared" si="17"/>
        <v>36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6">
        <f t="shared" si="16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88.21</v>
      </c>
      <c r="G298">
        <f t="shared" si="17"/>
        <v>55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6">
        <f t="shared" si="16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65.239999999999995</v>
      </c>
      <c r="G299">
        <f t="shared" si="17"/>
        <v>94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6">
        <f t="shared" si="16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69.959999999999994</v>
      </c>
      <c r="G300">
        <f t="shared" si="17"/>
        <v>144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6">
        <f t="shared" si="16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39.880000000000003</v>
      </c>
      <c r="G301">
        <f t="shared" si="17"/>
        <v>51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6">
        <f t="shared" si="16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>
        <f t="shared" si="17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6">
        <f t="shared" si="16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41.02</v>
      </c>
      <c r="G303">
        <f t="shared" si="17"/>
        <v>1345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6">
        <f t="shared" si="16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98.91</v>
      </c>
      <c r="G304">
        <f t="shared" si="17"/>
        <v>32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6">
        <f t="shared" si="16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87.78</v>
      </c>
      <c r="G305">
        <f t="shared" si="17"/>
        <v>83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6">
        <f t="shared" si="16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80.77</v>
      </c>
      <c r="G306">
        <f t="shared" si="17"/>
        <v>546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6">
        <f t="shared" si="16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94.28</v>
      </c>
      <c r="G307">
        <f t="shared" si="17"/>
        <v>286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6">
        <f t="shared" si="16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73.430000000000007</v>
      </c>
      <c r="G308">
        <f t="shared" si="17"/>
        <v>8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6">
        <f t="shared" si="16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65.97</v>
      </c>
      <c r="G309">
        <f t="shared" si="17"/>
        <v>132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6">
        <f t="shared" si="16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109.04</v>
      </c>
      <c r="G310">
        <f t="shared" si="17"/>
        <v>74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6">
        <f t="shared" si="16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41.16</v>
      </c>
      <c r="G311">
        <f t="shared" si="17"/>
        <v>75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6">
        <f t="shared" si="16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99.13</v>
      </c>
      <c r="G312">
        <f t="shared" si="17"/>
        <v>20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6">
        <f t="shared" si="16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105.88</v>
      </c>
      <c r="G313">
        <f t="shared" si="17"/>
        <v>203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6">
        <f t="shared" si="16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49</v>
      </c>
      <c r="G314">
        <f t="shared" si="17"/>
        <v>310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6">
        <f t="shared" si="16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</v>
      </c>
      <c r="G315">
        <f t="shared" si="17"/>
        <v>395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6">
        <f t="shared" si="16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31.02</v>
      </c>
      <c r="G316">
        <f t="shared" si="17"/>
        <v>295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6">
        <f t="shared" si="16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103.87</v>
      </c>
      <c r="G317">
        <f t="shared" si="17"/>
        <v>34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6">
        <f t="shared" si="16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59.27</v>
      </c>
      <c r="G318">
        <f t="shared" si="17"/>
        <v>67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6">
        <f t="shared" si="16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42.3</v>
      </c>
      <c r="G319">
        <f t="shared" si="17"/>
        <v>19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6">
        <f t="shared" si="16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53.12</v>
      </c>
      <c r="G320">
        <f t="shared" si="17"/>
        <v>16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6">
        <f t="shared" si="16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50.8</v>
      </c>
      <c r="G321">
        <f t="shared" si="17"/>
        <v>39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6">
        <f t="shared" si="16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101.15</v>
      </c>
      <c r="G322">
        <f t="shared" si="17"/>
        <v>10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6">
        <f t="shared" ref="M322:M385" si="20">(((L322/60)/60)/24)+DATE(1970,1,1)</f>
        <v>40673.208333333336</v>
      </c>
      <c r="N322">
        <v>1305781200</v>
      </c>
      <c r="O322" s="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65</v>
      </c>
      <c r="G323">
        <f t="shared" ref="G323:G386" si="21">ROUND((E323/D323)*100,0)</f>
        <v>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6">
        <f t="shared" si="20"/>
        <v>40634.208333333336</v>
      </c>
      <c r="N323">
        <v>1302325200</v>
      </c>
      <c r="O323" s="6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3">ROUND(E324/I324,2)</f>
        <v>38</v>
      </c>
      <c r="G324">
        <f t="shared" si="21"/>
        <v>167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6">
        <f t="shared" si="20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3"/>
        <v>82.62</v>
      </c>
      <c r="G325">
        <f t="shared" si="21"/>
        <v>24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6">
        <f t="shared" si="20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37.94</v>
      </c>
      <c r="G326">
        <f t="shared" si="21"/>
        <v>164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6">
        <f t="shared" si="20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80.78</v>
      </c>
      <c r="G327">
        <f t="shared" si="21"/>
        <v>91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6">
        <f t="shared" si="20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25.98</v>
      </c>
      <c r="G328">
        <f t="shared" si="21"/>
        <v>46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6">
        <f t="shared" si="20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30.36</v>
      </c>
      <c r="G329">
        <f t="shared" si="21"/>
        <v>39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6">
        <f t="shared" si="20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54</v>
      </c>
      <c r="G330">
        <f t="shared" si="21"/>
        <v>134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6">
        <f t="shared" si="20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101.79</v>
      </c>
      <c r="G331">
        <f t="shared" si="21"/>
        <v>23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6">
        <f t="shared" si="20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45</v>
      </c>
      <c r="G332">
        <f t="shared" si="21"/>
        <v>185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6">
        <f t="shared" si="20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77.069999999999993</v>
      </c>
      <c r="G333">
        <f t="shared" si="21"/>
        <v>444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6">
        <f t="shared" si="20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88.08</v>
      </c>
      <c r="G334">
        <f t="shared" si="21"/>
        <v>200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6">
        <f t="shared" si="20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47.04</v>
      </c>
      <c r="G335">
        <f t="shared" si="21"/>
        <v>124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6">
        <f t="shared" si="20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111</v>
      </c>
      <c r="G336">
        <f t="shared" si="21"/>
        <v>187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6">
        <f t="shared" si="20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87</v>
      </c>
      <c r="G337">
        <f t="shared" si="21"/>
        <v>114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6">
        <f t="shared" si="20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63.99</v>
      </c>
      <c r="G338">
        <f t="shared" si="21"/>
        <v>97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6">
        <f t="shared" si="20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105.99</v>
      </c>
      <c r="G339">
        <f t="shared" si="21"/>
        <v>123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6">
        <f t="shared" si="20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73.989999999999995</v>
      </c>
      <c r="G340">
        <f t="shared" si="21"/>
        <v>179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6">
        <f t="shared" si="20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84.02</v>
      </c>
      <c r="G341">
        <f t="shared" si="21"/>
        <v>80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6">
        <f t="shared" si="20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88.97</v>
      </c>
      <c r="G342">
        <f t="shared" si="21"/>
        <v>94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6">
        <f t="shared" si="20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76.989999999999995</v>
      </c>
      <c r="G343">
        <f t="shared" si="21"/>
        <v>85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6">
        <f t="shared" si="20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97.15</v>
      </c>
      <c r="G344">
        <f t="shared" si="21"/>
        <v>67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6">
        <f t="shared" si="20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33.01</v>
      </c>
      <c r="G345">
        <f t="shared" si="21"/>
        <v>54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6">
        <f t="shared" si="20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99.95</v>
      </c>
      <c r="G346">
        <f t="shared" si="21"/>
        <v>42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6">
        <f t="shared" si="20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69.97</v>
      </c>
      <c r="G347">
        <f t="shared" si="21"/>
        <v>15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6">
        <f t="shared" si="20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110.32</v>
      </c>
      <c r="G348">
        <f t="shared" si="21"/>
        <v>34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6">
        <f t="shared" si="20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66.010000000000005</v>
      </c>
      <c r="G349">
        <f t="shared" si="21"/>
        <v>1401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6">
        <f t="shared" si="20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41.01</v>
      </c>
      <c r="G350">
        <f t="shared" si="21"/>
        <v>72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6">
        <f t="shared" si="20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103.96</v>
      </c>
      <c r="G351">
        <f t="shared" si="21"/>
        <v>53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6">
        <f t="shared" si="20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>
        <f t="shared" si="2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6">
        <f t="shared" si="20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47.01</v>
      </c>
      <c r="G353">
        <f t="shared" si="21"/>
        <v>128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6">
        <f t="shared" si="20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29.61</v>
      </c>
      <c r="G354">
        <f t="shared" si="21"/>
        <v>35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6">
        <f t="shared" si="20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81.010000000000005</v>
      </c>
      <c r="G355">
        <f t="shared" si="21"/>
        <v>411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6">
        <f t="shared" si="20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94.35</v>
      </c>
      <c r="G356">
        <f t="shared" si="21"/>
        <v>124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6">
        <f t="shared" si="20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26.06</v>
      </c>
      <c r="G357">
        <f t="shared" si="21"/>
        <v>59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6">
        <f t="shared" si="20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85.78</v>
      </c>
      <c r="G358">
        <f t="shared" si="21"/>
        <v>37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6">
        <f t="shared" si="20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103.73</v>
      </c>
      <c r="G359">
        <f t="shared" si="21"/>
        <v>185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6">
        <f t="shared" si="20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49.83</v>
      </c>
      <c r="G360">
        <f t="shared" si="21"/>
        <v>12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6">
        <f t="shared" si="20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63.89</v>
      </c>
      <c r="G361">
        <f t="shared" si="21"/>
        <v>299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6">
        <f t="shared" si="20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47</v>
      </c>
      <c r="G362">
        <f t="shared" si="21"/>
        <v>226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6">
        <f t="shared" si="20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108.48</v>
      </c>
      <c r="G363">
        <f t="shared" si="21"/>
        <v>174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6">
        <f t="shared" si="20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72.02</v>
      </c>
      <c r="G364">
        <f t="shared" si="21"/>
        <v>372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6">
        <f t="shared" si="20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59.93</v>
      </c>
      <c r="G365">
        <f t="shared" si="21"/>
        <v>160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6">
        <f t="shared" si="20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78.209999999999994</v>
      </c>
      <c r="G366">
        <f t="shared" si="21"/>
        <v>1616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6">
        <f t="shared" si="20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104.78</v>
      </c>
      <c r="G367">
        <f t="shared" si="21"/>
        <v>733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6">
        <f t="shared" si="20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105.52</v>
      </c>
      <c r="G368">
        <f t="shared" si="21"/>
        <v>592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6">
        <f t="shared" si="20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24.93</v>
      </c>
      <c r="G369">
        <f t="shared" si="21"/>
        <v>19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6">
        <f t="shared" si="20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69.87</v>
      </c>
      <c r="G370">
        <f t="shared" si="21"/>
        <v>277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6">
        <f t="shared" si="20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95.73</v>
      </c>
      <c r="G371">
        <f t="shared" si="21"/>
        <v>273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6">
        <f t="shared" si="20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30</v>
      </c>
      <c r="G372">
        <f t="shared" si="21"/>
        <v>159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6">
        <f t="shared" si="20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59.01</v>
      </c>
      <c r="G373">
        <f t="shared" si="21"/>
        <v>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6">
        <f t="shared" si="20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84.76</v>
      </c>
      <c r="G374">
        <f t="shared" si="21"/>
        <v>1592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6">
        <f t="shared" si="20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78.010000000000005</v>
      </c>
      <c r="G375">
        <f t="shared" si="21"/>
        <v>730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6">
        <f t="shared" si="20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50.05</v>
      </c>
      <c r="G376">
        <f t="shared" si="21"/>
        <v>13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6">
        <f t="shared" si="20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59.16</v>
      </c>
      <c r="G377">
        <f t="shared" si="21"/>
        <v>55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6">
        <f t="shared" si="20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93.7</v>
      </c>
      <c r="G378">
        <f t="shared" si="21"/>
        <v>361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6">
        <f t="shared" si="20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40.14</v>
      </c>
      <c r="G379">
        <f t="shared" si="21"/>
        <v>10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6">
        <f t="shared" si="20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70.09</v>
      </c>
      <c r="G380">
        <f t="shared" si="21"/>
        <v>14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6">
        <f t="shared" si="20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66.180000000000007</v>
      </c>
      <c r="G381">
        <f t="shared" si="21"/>
        <v>40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6">
        <f t="shared" si="20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47.71</v>
      </c>
      <c r="G382">
        <f t="shared" si="21"/>
        <v>160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6">
        <f t="shared" si="20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62.9</v>
      </c>
      <c r="G383">
        <f t="shared" si="21"/>
        <v>184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6">
        <f t="shared" si="20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86.61</v>
      </c>
      <c r="G384">
        <f t="shared" si="21"/>
        <v>64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6">
        <f t="shared" si="20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75.13</v>
      </c>
      <c r="G385">
        <f t="shared" si="21"/>
        <v>225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6">
        <f t="shared" si="20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41</v>
      </c>
      <c r="G386">
        <f t="shared" si="21"/>
        <v>172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6">
        <f t="shared" ref="M386:M449" si="24">(((L386/60)/60)/24)+DATE(1970,1,1)</f>
        <v>42776.25</v>
      </c>
      <c r="N386">
        <v>1489039200</v>
      </c>
      <c r="O386" s="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50.01</v>
      </c>
      <c r="G387">
        <f t="shared" ref="G387:G450" si="25">ROUND((E387/D387)*100,0)</f>
        <v>146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6">
        <f t="shared" si="24"/>
        <v>43553.208333333328</v>
      </c>
      <c r="N387">
        <v>1556600400</v>
      </c>
      <c r="O387" s="6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7">ROUND(E388/I388,2)</f>
        <v>96.96</v>
      </c>
      <c r="G388">
        <f t="shared" si="25"/>
        <v>76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6">
        <f t="shared" si="24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7"/>
        <v>100.93</v>
      </c>
      <c r="G389">
        <f t="shared" si="25"/>
        <v>39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6">
        <f t="shared" si="24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89.23</v>
      </c>
      <c r="G390">
        <f t="shared" si="25"/>
        <v>11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6">
        <f t="shared" si="24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87.98</v>
      </c>
      <c r="G391">
        <f t="shared" si="25"/>
        <v>122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6">
        <f t="shared" si="24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89.54</v>
      </c>
      <c r="G392">
        <f t="shared" si="25"/>
        <v>187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6">
        <f t="shared" si="24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29.09</v>
      </c>
      <c r="G393">
        <f t="shared" si="25"/>
        <v>7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6">
        <f t="shared" si="24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42.01</v>
      </c>
      <c r="G394">
        <f t="shared" si="25"/>
        <v>66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6">
        <f t="shared" si="24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47</v>
      </c>
      <c r="G395">
        <f t="shared" si="25"/>
        <v>229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6">
        <f t="shared" si="24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110.44</v>
      </c>
      <c r="G396">
        <f t="shared" si="25"/>
        <v>469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6">
        <f t="shared" si="24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41.99</v>
      </c>
      <c r="G397">
        <f t="shared" si="25"/>
        <v>130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6">
        <f t="shared" si="24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48.01</v>
      </c>
      <c r="G398">
        <f t="shared" si="25"/>
        <v>167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6">
        <f t="shared" si="24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31.02</v>
      </c>
      <c r="G399">
        <f t="shared" si="25"/>
        <v>174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6">
        <f t="shared" si="24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99.2</v>
      </c>
      <c r="G400">
        <f t="shared" si="25"/>
        <v>718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6">
        <f t="shared" si="24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66.02</v>
      </c>
      <c r="G401">
        <f t="shared" si="25"/>
        <v>64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6">
        <f t="shared" si="24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>
        <f t="shared" si="25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6">
        <f t="shared" si="24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46.06</v>
      </c>
      <c r="G403">
        <f t="shared" si="25"/>
        <v>1530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6">
        <f t="shared" si="24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73.650000000000006</v>
      </c>
      <c r="G404">
        <f t="shared" si="25"/>
        <v>40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6">
        <f t="shared" si="24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55.99</v>
      </c>
      <c r="G405">
        <f t="shared" si="25"/>
        <v>86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6">
        <f t="shared" si="24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68.989999999999995</v>
      </c>
      <c r="G406">
        <f t="shared" si="25"/>
        <v>316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6">
        <f t="shared" si="24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60.98</v>
      </c>
      <c r="G407">
        <f t="shared" si="25"/>
        <v>90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6">
        <f t="shared" si="24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110.98</v>
      </c>
      <c r="G408">
        <f t="shared" si="25"/>
        <v>182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6">
        <f t="shared" si="24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25</v>
      </c>
      <c r="G409">
        <f t="shared" si="25"/>
        <v>356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6">
        <f t="shared" si="24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78.760000000000005</v>
      </c>
      <c r="G410">
        <f t="shared" si="25"/>
        <v>132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6">
        <f t="shared" si="24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87.96</v>
      </c>
      <c r="G411">
        <f t="shared" si="25"/>
        <v>46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6">
        <f t="shared" si="24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49.99</v>
      </c>
      <c r="G412">
        <f t="shared" si="25"/>
        <v>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6">
        <f t="shared" si="24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99.52</v>
      </c>
      <c r="G413">
        <f t="shared" si="25"/>
        <v>105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6">
        <f t="shared" si="24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104.82</v>
      </c>
      <c r="G414">
        <f t="shared" si="25"/>
        <v>669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6">
        <f t="shared" si="24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108.01</v>
      </c>
      <c r="G415">
        <f t="shared" si="25"/>
        <v>62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6">
        <f t="shared" si="24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29</v>
      </c>
      <c r="G416">
        <f t="shared" si="25"/>
        <v>85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6">
        <f t="shared" si="24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30.03</v>
      </c>
      <c r="G417">
        <f t="shared" si="25"/>
        <v>11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6">
        <f t="shared" si="24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41.01</v>
      </c>
      <c r="G418">
        <f t="shared" si="25"/>
        <v>44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6">
        <f t="shared" si="24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62.87</v>
      </c>
      <c r="G419">
        <f t="shared" si="25"/>
        <v>55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6">
        <f t="shared" si="24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47.01</v>
      </c>
      <c r="G420">
        <f t="shared" si="25"/>
        <v>57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6">
        <f t="shared" si="24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27</v>
      </c>
      <c r="G421">
        <f t="shared" si="25"/>
        <v>123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6">
        <f t="shared" si="24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68.33</v>
      </c>
      <c r="G422">
        <f t="shared" si="25"/>
        <v>128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6">
        <f t="shared" si="24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50.97</v>
      </c>
      <c r="G423">
        <f t="shared" si="25"/>
        <v>64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6">
        <f t="shared" si="24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54.02</v>
      </c>
      <c r="G424">
        <f t="shared" si="25"/>
        <v>127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6">
        <f t="shared" si="24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97.06</v>
      </c>
      <c r="G425">
        <f t="shared" si="25"/>
        <v>11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6">
        <f t="shared" si="24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24.87</v>
      </c>
      <c r="G426">
        <f t="shared" si="25"/>
        <v>40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6">
        <f t="shared" si="24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84.42</v>
      </c>
      <c r="G427">
        <f t="shared" si="25"/>
        <v>288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6">
        <f t="shared" si="24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47.09</v>
      </c>
      <c r="G428">
        <f t="shared" si="25"/>
        <v>573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6">
        <f t="shared" si="24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78</v>
      </c>
      <c r="G429">
        <f t="shared" si="25"/>
        <v>113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6">
        <f t="shared" si="24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62.97</v>
      </c>
      <c r="G430">
        <f t="shared" si="25"/>
        <v>46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6">
        <f t="shared" si="24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81.010000000000005</v>
      </c>
      <c r="G431">
        <f t="shared" si="25"/>
        <v>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6">
        <f t="shared" si="24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65.319999999999993</v>
      </c>
      <c r="G432">
        <f t="shared" si="25"/>
        <v>68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6">
        <f t="shared" si="24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104.44</v>
      </c>
      <c r="G433">
        <f t="shared" si="25"/>
        <v>192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6">
        <f t="shared" si="24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69.989999999999995</v>
      </c>
      <c r="G434">
        <f t="shared" si="25"/>
        <v>83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6">
        <f t="shared" si="24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83.02</v>
      </c>
      <c r="G435">
        <f t="shared" si="25"/>
        <v>54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6">
        <f t="shared" si="24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90.3</v>
      </c>
      <c r="G436">
        <f t="shared" si="25"/>
        <v>17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6">
        <f t="shared" si="24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103.98</v>
      </c>
      <c r="G437">
        <f t="shared" si="25"/>
        <v>117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6">
        <f t="shared" si="24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54.93</v>
      </c>
      <c r="G438">
        <f t="shared" si="25"/>
        <v>1052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6">
        <f t="shared" si="24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51.92</v>
      </c>
      <c r="G439">
        <f t="shared" si="25"/>
        <v>123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6">
        <f t="shared" si="24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60.03</v>
      </c>
      <c r="G440">
        <f t="shared" si="25"/>
        <v>179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6">
        <f t="shared" si="24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44</v>
      </c>
      <c r="G441">
        <f t="shared" si="25"/>
        <v>355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6">
        <f t="shared" si="24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53</v>
      </c>
      <c r="G442">
        <f t="shared" si="25"/>
        <v>162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6">
        <f t="shared" si="24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54.5</v>
      </c>
      <c r="G443">
        <f t="shared" si="25"/>
        <v>25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6">
        <f t="shared" si="24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75.040000000000006</v>
      </c>
      <c r="G444">
        <f t="shared" si="25"/>
        <v>199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6">
        <f t="shared" si="24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35.909999999999997</v>
      </c>
      <c r="G445">
        <f t="shared" si="25"/>
        <v>35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6">
        <f t="shared" si="24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36.950000000000003</v>
      </c>
      <c r="G446">
        <f t="shared" si="25"/>
        <v>176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6">
        <f t="shared" si="24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63.17</v>
      </c>
      <c r="G447">
        <f t="shared" si="25"/>
        <v>511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6">
        <f t="shared" si="24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29.99</v>
      </c>
      <c r="G448">
        <f t="shared" si="25"/>
        <v>82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6">
        <f t="shared" si="24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86</v>
      </c>
      <c r="G449">
        <f t="shared" si="25"/>
        <v>24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6">
        <f t="shared" si="24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75.010000000000005</v>
      </c>
      <c r="G450">
        <f t="shared" si="25"/>
        <v>50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6">
        <f t="shared" ref="M450:M513" si="28">(((L450/60)/60)/24)+DATE(1970,1,1)</f>
        <v>41378.208333333336</v>
      </c>
      <c r="N450">
        <v>1366088400</v>
      </c>
      <c r="O450" s="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101.2</v>
      </c>
      <c r="G451">
        <f t="shared" ref="G451:G514" si="29">ROUND((E451/D451)*100,0)</f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6">
        <f t="shared" si="28"/>
        <v>43530.25</v>
      </c>
      <c r="N451">
        <v>1553317200</v>
      </c>
      <c r="O451" s="6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31">ROUND(E452/I452,2)</f>
        <v>4</v>
      </c>
      <c r="G452">
        <f t="shared" si="29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6">
        <f t="shared" si="28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1"/>
        <v>29</v>
      </c>
      <c r="G453">
        <f t="shared" si="29"/>
        <v>123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6">
        <f t="shared" si="28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98.23</v>
      </c>
      <c r="G454">
        <f t="shared" si="29"/>
        <v>63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6">
        <f t="shared" si="28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87</v>
      </c>
      <c r="G455">
        <f t="shared" si="29"/>
        <v>56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6">
        <f t="shared" si="28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45.21</v>
      </c>
      <c r="G456">
        <f t="shared" si="29"/>
        <v>44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6">
        <f t="shared" si="28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37</v>
      </c>
      <c r="G457">
        <f t="shared" si="29"/>
        <v>118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6">
        <f t="shared" si="28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94.98</v>
      </c>
      <c r="G458">
        <f t="shared" si="29"/>
        <v>104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6">
        <f t="shared" si="28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28.96</v>
      </c>
      <c r="G459">
        <f t="shared" si="29"/>
        <v>27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6">
        <f t="shared" si="28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55.99</v>
      </c>
      <c r="G460">
        <f t="shared" si="29"/>
        <v>351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6">
        <f t="shared" si="28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54.04</v>
      </c>
      <c r="G461">
        <f t="shared" si="29"/>
        <v>90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6">
        <f t="shared" si="28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82.38</v>
      </c>
      <c r="G462">
        <f t="shared" si="29"/>
        <v>172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6">
        <f t="shared" si="28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67</v>
      </c>
      <c r="G463">
        <f t="shared" si="29"/>
        <v>141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6">
        <f t="shared" si="28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107.91</v>
      </c>
      <c r="G464">
        <f t="shared" si="29"/>
        <v>31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6">
        <f t="shared" si="28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69.010000000000005</v>
      </c>
      <c r="G465">
        <f t="shared" si="29"/>
        <v>108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6">
        <f t="shared" si="28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39.01</v>
      </c>
      <c r="G466">
        <f t="shared" si="29"/>
        <v>133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6">
        <f t="shared" si="28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110.36</v>
      </c>
      <c r="G467">
        <f t="shared" si="29"/>
        <v>188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6">
        <f t="shared" si="28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94.86</v>
      </c>
      <c r="G468">
        <f t="shared" si="29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6">
        <f t="shared" si="28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57.94</v>
      </c>
      <c r="G469">
        <f t="shared" si="29"/>
        <v>575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6">
        <f t="shared" si="28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101.25</v>
      </c>
      <c r="G470">
        <f t="shared" si="29"/>
        <v>41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6">
        <f t="shared" si="28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64.959999999999994</v>
      </c>
      <c r="G471">
        <f t="shared" si="29"/>
        <v>184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6">
        <f t="shared" si="28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27.01</v>
      </c>
      <c r="G472">
        <f t="shared" si="29"/>
        <v>286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6">
        <f t="shared" si="28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50.97</v>
      </c>
      <c r="G473">
        <f t="shared" si="29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6">
        <f t="shared" si="28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104.94</v>
      </c>
      <c r="G474">
        <f t="shared" si="29"/>
        <v>39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6">
        <f t="shared" si="28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84.03</v>
      </c>
      <c r="G475">
        <f t="shared" si="29"/>
        <v>178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6">
        <f t="shared" si="28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102.86</v>
      </c>
      <c r="G476">
        <f t="shared" si="29"/>
        <v>365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6">
        <f t="shared" si="28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39.96</v>
      </c>
      <c r="G477">
        <f t="shared" si="29"/>
        <v>114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6">
        <f t="shared" si="28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51</v>
      </c>
      <c r="G478">
        <f t="shared" si="29"/>
        <v>30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6">
        <f t="shared" si="28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40.82</v>
      </c>
      <c r="G479">
        <f t="shared" si="29"/>
        <v>54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6">
        <f t="shared" si="28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59</v>
      </c>
      <c r="G480">
        <f t="shared" si="29"/>
        <v>236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6">
        <f t="shared" si="28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71.16</v>
      </c>
      <c r="G481">
        <f t="shared" si="29"/>
        <v>513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6">
        <f t="shared" si="28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99.49</v>
      </c>
      <c r="G482">
        <f t="shared" si="29"/>
        <v>101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6">
        <f t="shared" si="28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103.99</v>
      </c>
      <c r="G483">
        <f t="shared" si="29"/>
        <v>81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6">
        <f t="shared" si="28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76.56</v>
      </c>
      <c r="G484">
        <f t="shared" si="29"/>
        <v>16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6">
        <f t="shared" si="28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87.07</v>
      </c>
      <c r="G485">
        <f t="shared" si="29"/>
        <v>53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6">
        <f t="shared" si="28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49</v>
      </c>
      <c r="G486">
        <f t="shared" si="29"/>
        <v>260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6">
        <f t="shared" si="28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42.97</v>
      </c>
      <c r="G487">
        <f t="shared" si="29"/>
        <v>31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6">
        <f t="shared" si="28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33.43</v>
      </c>
      <c r="G488">
        <f t="shared" si="29"/>
        <v>14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6">
        <f t="shared" si="28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83.98</v>
      </c>
      <c r="G489">
        <f t="shared" si="29"/>
        <v>179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6">
        <f t="shared" si="28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101.42</v>
      </c>
      <c r="G490">
        <f t="shared" si="29"/>
        <v>220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6">
        <f t="shared" si="28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109.87</v>
      </c>
      <c r="G491">
        <f t="shared" si="29"/>
        <v>102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6">
        <f t="shared" si="28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31.92</v>
      </c>
      <c r="G492">
        <f t="shared" si="29"/>
        <v>192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6">
        <f t="shared" si="28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70.989999999999995</v>
      </c>
      <c r="G493">
        <f t="shared" si="29"/>
        <v>305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6">
        <f t="shared" si="28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77.03</v>
      </c>
      <c r="G494">
        <f t="shared" si="29"/>
        <v>24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6">
        <f t="shared" si="28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101.78</v>
      </c>
      <c r="G495">
        <f t="shared" si="29"/>
        <v>724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6">
        <f t="shared" si="28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51.06</v>
      </c>
      <c r="G496">
        <f t="shared" si="29"/>
        <v>547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6">
        <f t="shared" si="28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68.02</v>
      </c>
      <c r="G497">
        <f t="shared" si="29"/>
        <v>415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6">
        <f t="shared" si="28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30.87</v>
      </c>
      <c r="G498">
        <f t="shared" si="29"/>
        <v>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6">
        <f t="shared" si="28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27.91</v>
      </c>
      <c r="G499">
        <f t="shared" si="29"/>
        <v>34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6">
        <f t="shared" si="28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79.989999999999995</v>
      </c>
      <c r="G500">
        <f t="shared" si="29"/>
        <v>24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6">
        <f t="shared" si="28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38</v>
      </c>
      <c r="G501">
        <f t="shared" si="29"/>
        <v>48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6">
        <f t="shared" si="28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v>0</v>
      </c>
      <c r="G502">
        <f t="shared" si="29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6">
        <f t="shared" si="28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59.99</v>
      </c>
      <c r="G503">
        <f t="shared" si="29"/>
        <v>70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6">
        <f t="shared" si="28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37.04</v>
      </c>
      <c r="G504">
        <f t="shared" si="29"/>
        <v>530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6">
        <f t="shared" si="28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99.96</v>
      </c>
      <c r="G505">
        <f t="shared" si="29"/>
        <v>180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6">
        <f t="shared" si="28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111.68</v>
      </c>
      <c r="G506">
        <f t="shared" si="29"/>
        <v>92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6">
        <f t="shared" si="28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36.01</v>
      </c>
      <c r="G507">
        <f t="shared" si="29"/>
        <v>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6">
        <f t="shared" si="28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66.010000000000005</v>
      </c>
      <c r="G508">
        <f t="shared" si="29"/>
        <v>927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6">
        <f t="shared" si="28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44.05</v>
      </c>
      <c r="G509">
        <f t="shared" si="29"/>
        <v>40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6">
        <f t="shared" si="28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53</v>
      </c>
      <c r="G510">
        <f t="shared" si="29"/>
        <v>112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6">
        <f t="shared" si="28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95</v>
      </c>
      <c r="G511">
        <f t="shared" si="29"/>
        <v>71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6">
        <f t="shared" si="28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70.91</v>
      </c>
      <c r="G512">
        <f t="shared" si="29"/>
        <v>119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6">
        <f t="shared" si="28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98.06</v>
      </c>
      <c r="G513">
        <f t="shared" si="29"/>
        <v>24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6">
        <f t="shared" si="28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53.05</v>
      </c>
      <c r="G514">
        <f t="shared" si="29"/>
        <v>139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6">
        <f t="shared" ref="M514:M577" si="32">(((L514/60)/60)/24)+DATE(1970,1,1)</f>
        <v>41825.208333333336</v>
      </c>
      <c r="N514">
        <v>1404622800</v>
      </c>
      <c r="O514" s="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93.14</v>
      </c>
      <c r="G515">
        <f t="shared" ref="G515:G578" si="33">ROUND((E515/D515)*100,0)</f>
        <v>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6">
        <f t="shared" si="32"/>
        <v>40430.208333333336</v>
      </c>
      <c r="N515">
        <v>1284181200</v>
      </c>
      <c r="O515" s="6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5">ROUND(E516/I516,2)</f>
        <v>58.95</v>
      </c>
      <c r="G516">
        <f t="shared" si="33"/>
        <v>22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6">
        <f t="shared" si="32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5"/>
        <v>36.07</v>
      </c>
      <c r="G517">
        <f t="shared" si="33"/>
        <v>56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6">
        <f t="shared" si="32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63.03</v>
      </c>
      <c r="G518">
        <f t="shared" si="33"/>
        <v>43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6">
        <f t="shared" si="32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84.72</v>
      </c>
      <c r="G519">
        <f t="shared" si="33"/>
        <v>112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6">
        <f t="shared" si="32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62.2</v>
      </c>
      <c r="G520">
        <f t="shared" si="33"/>
        <v>7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6">
        <f t="shared" si="32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101.98</v>
      </c>
      <c r="G521">
        <f t="shared" si="33"/>
        <v>102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6">
        <f t="shared" si="32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106.44</v>
      </c>
      <c r="G522">
        <f t="shared" si="33"/>
        <v>426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6">
        <f t="shared" si="32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29.98</v>
      </c>
      <c r="G523">
        <f t="shared" si="33"/>
        <v>146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6">
        <f t="shared" si="32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85.81</v>
      </c>
      <c r="G524">
        <f t="shared" si="33"/>
        <v>32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6">
        <f t="shared" si="32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70.819999999999993</v>
      </c>
      <c r="G525">
        <f t="shared" si="33"/>
        <v>700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6">
        <f t="shared" si="32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41</v>
      </c>
      <c r="G526">
        <f t="shared" si="33"/>
        <v>84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6">
        <f t="shared" si="32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28.06</v>
      </c>
      <c r="G527">
        <f t="shared" si="33"/>
        <v>84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6">
        <f t="shared" si="32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88.05</v>
      </c>
      <c r="G528">
        <f t="shared" si="33"/>
        <v>156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6">
        <f t="shared" si="32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31</v>
      </c>
      <c r="G529">
        <f t="shared" si="33"/>
        <v>100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6">
        <f t="shared" si="32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90.34</v>
      </c>
      <c r="G530">
        <f t="shared" si="33"/>
        <v>80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6">
        <f t="shared" si="32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63.78</v>
      </c>
      <c r="G531">
        <f t="shared" si="33"/>
        <v>11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6">
        <f t="shared" si="32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54</v>
      </c>
      <c r="G532">
        <f t="shared" si="33"/>
        <v>92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6">
        <f t="shared" si="32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48.99</v>
      </c>
      <c r="G533">
        <f t="shared" si="33"/>
        <v>96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6">
        <f t="shared" si="32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63.86</v>
      </c>
      <c r="G534">
        <f t="shared" si="33"/>
        <v>503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6">
        <f t="shared" si="32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83</v>
      </c>
      <c r="G535">
        <f t="shared" si="33"/>
        <v>159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6">
        <f t="shared" si="32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55.08</v>
      </c>
      <c r="G536">
        <f t="shared" si="33"/>
        <v>15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6">
        <f t="shared" si="32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62.04</v>
      </c>
      <c r="G537">
        <f t="shared" si="33"/>
        <v>482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6">
        <f t="shared" si="32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104.98</v>
      </c>
      <c r="G538">
        <f t="shared" si="33"/>
        <v>150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6">
        <f t="shared" si="32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94.04</v>
      </c>
      <c r="G539">
        <f t="shared" si="33"/>
        <v>117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6">
        <f t="shared" si="32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44.01</v>
      </c>
      <c r="G540">
        <f t="shared" si="33"/>
        <v>38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6">
        <f t="shared" si="32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92.47</v>
      </c>
      <c r="G541">
        <f t="shared" si="33"/>
        <v>73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6">
        <f t="shared" si="32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57.07</v>
      </c>
      <c r="G542">
        <f t="shared" si="33"/>
        <v>266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6">
        <f t="shared" si="32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109.08</v>
      </c>
      <c r="G543">
        <f t="shared" si="33"/>
        <v>24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6">
        <f t="shared" si="32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39.39</v>
      </c>
      <c r="G544">
        <f t="shared" si="33"/>
        <v>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6">
        <f t="shared" si="32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77.02</v>
      </c>
      <c r="G545">
        <f t="shared" si="33"/>
        <v>16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6">
        <f t="shared" si="32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92.17</v>
      </c>
      <c r="G546">
        <f t="shared" si="33"/>
        <v>277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6">
        <f t="shared" si="32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61.01</v>
      </c>
      <c r="G547">
        <f t="shared" si="33"/>
        <v>89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6">
        <f t="shared" si="32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78.069999999999993</v>
      </c>
      <c r="G548">
        <f t="shared" si="33"/>
        <v>164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6">
        <f t="shared" si="32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80.75</v>
      </c>
      <c r="G549">
        <f t="shared" si="33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6">
        <f t="shared" si="32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59.99</v>
      </c>
      <c r="G550">
        <f t="shared" si="33"/>
        <v>271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6">
        <f t="shared" si="32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110.03</v>
      </c>
      <c r="G551">
        <f t="shared" si="33"/>
        <v>284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6">
        <f t="shared" si="32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>
        <f t="shared" si="33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6">
        <f t="shared" si="32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38</v>
      </c>
      <c r="G553">
        <f t="shared" si="33"/>
        <v>59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6">
        <f t="shared" si="32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96.37</v>
      </c>
      <c r="G554">
        <f t="shared" si="33"/>
        <v>99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6">
        <f t="shared" si="32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72.98</v>
      </c>
      <c r="G555">
        <f t="shared" si="33"/>
        <v>44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6">
        <f t="shared" si="32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26.01</v>
      </c>
      <c r="G556">
        <f t="shared" si="33"/>
        <v>152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6">
        <f t="shared" si="32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104.36</v>
      </c>
      <c r="G557">
        <f t="shared" si="33"/>
        <v>224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6">
        <f t="shared" si="32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102.19</v>
      </c>
      <c r="G558">
        <f t="shared" si="33"/>
        <v>240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6">
        <f t="shared" si="32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54.12</v>
      </c>
      <c r="G559">
        <f t="shared" si="33"/>
        <v>199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6">
        <f t="shared" si="32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63.22</v>
      </c>
      <c r="G560">
        <f t="shared" si="33"/>
        <v>137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6">
        <f t="shared" si="32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104.03</v>
      </c>
      <c r="G561">
        <f t="shared" si="33"/>
        <v>101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6">
        <f t="shared" si="32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49.99</v>
      </c>
      <c r="G562">
        <f t="shared" si="33"/>
        <v>794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6">
        <f t="shared" si="32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56.02</v>
      </c>
      <c r="G563">
        <f t="shared" si="33"/>
        <v>370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6">
        <f t="shared" si="32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48.81</v>
      </c>
      <c r="G564">
        <f t="shared" si="33"/>
        <v>13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6">
        <f t="shared" si="32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60.08</v>
      </c>
      <c r="G565">
        <f t="shared" si="33"/>
        <v>138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6">
        <f t="shared" si="32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78.989999999999995</v>
      </c>
      <c r="G566">
        <f t="shared" si="33"/>
        <v>84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6">
        <f t="shared" si="32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53.99</v>
      </c>
      <c r="G567">
        <f t="shared" si="33"/>
        <v>205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6">
        <f t="shared" si="32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111.46</v>
      </c>
      <c r="G568">
        <f t="shared" si="33"/>
        <v>44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6">
        <f t="shared" si="32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60.92</v>
      </c>
      <c r="G569">
        <f t="shared" si="33"/>
        <v>219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6">
        <f t="shared" si="32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26</v>
      </c>
      <c r="G570">
        <f t="shared" si="33"/>
        <v>186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6">
        <f t="shared" si="32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80.989999999999995</v>
      </c>
      <c r="G571">
        <f t="shared" si="33"/>
        <v>237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6">
        <f t="shared" si="32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35</v>
      </c>
      <c r="G572">
        <f t="shared" si="33"/>
        <v>306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6">
        <f t="shared" si="32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94.14</v>
      </c>
      <c r="G573">
        <f t="shared" si="33"/>
        <v>94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6">
        <f t="shared" si="32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52.09</v>
      </c>
      <c r="G574">
        <f t="shared" si="33"/>
        <v>54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6">
        <f t="shared" si="32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24.99</v>
      </c>
      <c r="G575">
        <f t="shared" si="33"/>
        <v>112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6">
        <f t="shared" si="32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69.22</v>
      </c>
      <c r="G576">
        <f t="shared" si="33"/>
        <v>369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6">
        <f t="shared" si="32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93.94</v>
      </c>
      <c r="G577">
        <f t="shared" si="33"/>
        <v>63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6">
        <f t="shared" si="32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98.41</v>
      </c>
      <c r="G578">
        <f t="shared" si="33"/>
        <v>65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6">
        <f t="shared" ref="M578:M641" si="36">(((L578/60)/60)/24)+DATE(1970,1,1)</f>
        <v>43040.208333333328</v>
      </c>
      <c r="N578">
        <v>1510984800</v>
      </c>
      <c r="O578" s="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41.78</v>
      </c>
      <c r="G579">
        <f t="shared" ref="G579:G642" si="37">ROUND((E579/D579)*100,0)</f>
        <v>19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6">
        <f t="shared" si="36"/>
        <v>40613.25</v>
      </c>
      <c r="N579">
        <v>1302066000</v>
      </c>
      <c r="O579" s="6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9">ROUND(E580/I580,2)</f>
        <v>65.989999999999995</v>
      </c>
      <c r="G580">
        <f t="shared" si="37"/>
        <v>17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6">
        <f t="shared" si="36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9"/>
        <v>72.06</v>
      </c>
      <c r="G581">
        <f t="shared" si="37"/>
        <v>101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6">
        <f t="shared" si="36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48</v>
      </c>
      <c r="G582">
        <f t="shared" si="37"/>
        <v>342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6">
        <f t="shared" si="36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54.1</v>
      </c>
      <c r="G583">
        <f t="shared" si="37"/>
        <v>64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6">
        <f t="shared" si="36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107.88</v>
      </c>
      <c r="G584">
        <f t="shared" si="37"/>
        <v>52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6">
        <f t="shared" si="36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67.03</v>
      </c>
      <c r="G585">
        <f t="shared" si="37"/>
        <v>322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6">
        <f t="shared" si="36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64.010000000000005</v>
      </c>
      <c r="G586">
        <f t="shared" si="37"/>
        <v>120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6">
        <f t="shared" si="36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96.07</v>
      </c>
      <c r="G587">
        <f t="shared" si="37"/>
        <v>147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6">
        <f t="shared" si="36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51.18</v>
      </c>
      <c r="G588">
        <f t="shared" si="37"/>
        <v>951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6">
        <f t="shared" si="36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43.92</v>
      </c>
      <c r="G589">
        <f t="shared" si="37"/>
        <v>73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6">
        <f t="shared" si="36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91.02</v>
      </c>
      <c r="G590">
        <f t="shared" si="37"/>
        <v>79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6">
        <f t="shared" si="36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50.13</v>
      </c>
      <c r="G591">
        <f t="shared" si="37"/>
        <v>65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6">
        <f t="shared" si="36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67.72</v>
      </c>
      <c r="G592">
        <f t="shared" si="37"/>
        <v>82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6">
        <f t="shared" si="36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61.04</v>
      </c>
      <c r="G593">
        <f t="shared" si="37"/>
        <v>1038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6">
        <f t="shared" si="36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80.010000000000005</v>
      </c>
      <c r="G594">
        <f t="shared" si="37"/>
        <v>13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6">
        <f t="shared" si="36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47</v>
      </c>
      <c r="G595">
        <f t="shared" si="37"/>
        <v>155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6">
        <f t="shared" si="36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71.13</v>
      </c>
      <c r="G596">
        <f t="shared" si="37"/>
        <v>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6">
        <f t="shared" si="36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89.99</v>
      </c>
      <c r="G597">
        <f t="shared" si="37"/>
        <v>209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6">
        <f t="shared" si="36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43.03</v>
      </c>
      <c r="G598">
        <f t="shared" si="37"/>
        <v>100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6">
        <f t="shared" si="36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68</v>
      </c>
      <c r="G599">
        <f t="shared" si="37"/>
        <v>202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6">
        <f t="shared" si="36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73</v>
      </c>
      <c r="G600">
        <f t="shared" si="37"/>
        <v>162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6">
        <f t="shared" si="36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62.34</v>
      </c>
      <c r="G601">
        <f t="shared" si="37"/>
        <v>4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6">
        <f t="shared" si="36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>
        <f t="shared" si="37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6">
        <f t="shared" si="36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67.099999999999994</v>
      </c>
      <c r="G603">
        <f t="shared" si="37"/>
        <v>207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6">
        <f t="shared" si="36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79.98</v>
      </c>
      <c r="G604">
        <f t="shared" si="37"/>
        <v>128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6">
        <f t="shared" si="36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62.18</v>
      </c>
      <c r="G605">
        <f t="shared" si="37"/>
        <v>120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6">
        <f t="shared" si="36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53.01</v>
      </c>
      <c r="G606">
        <f t="shared" si="37"/>
        <v>171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6">
        <f t="shared" si="36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57.74</v>
      </c>
      <c r="G607">
        <f t="shared" si="37"/>
        <v>187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6">
        <f t="shared" si="36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40.03</v>
      </c>
      <c r="G608">
        <f t="shared" si="37"/>
        <v>188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6">
        <f t="shared" si="36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81.02</v>
      </c>
      <c r="G609">
        <f t="shared" si="37"/>
        <v>131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6">
        <f t="shared" si="36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35.049999999999997</v>
      </c>
      <c r="G610">
        <f t="shared" si="37"/>
        <v>284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6">
        <f t="shared" si="36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102.92</v>
      </c>
      <c r="G611">
        <f t="shared" si="37"/>
        <v>120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6">
        <f t="shared" si="36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28</v>
      </c>
      <c r="G612">
        <f t="shared" si="37"/>
        <v>419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6">
        <f t="shared" si="36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75.73</v>
      </c>
      <c r="G613">
        <f t="shared" si="37"/>
        <v>14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6">
        <f t="shared" si="36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45.03</v>
      </c>
      <c r="G614">
        <f t="shared" si="37"/>
        <v>139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6">
        <f t="shared" si="36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73.62</v>
      </c>
      <c r="G615">
        <f t="shared" si="37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6">
        <f t="shared" si="36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56.99</v>
      </c>
      <c r="G616">
        <f t="shared" si="37"/>
        <v>155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6">
        <f t="shared" si="36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85.22</v>
      </c>
      <c r="G617">
        <f t="shared" si="37"/>
        <v>170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6">
        <f t="shared" si="36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50.96</v>
      </c>
      <c r="G618">
        <f t="shared" si="37"/>
        <v>190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6">
        <f t="shared" si="36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63.56</v>
      </c>
      <c r="G619">
        <f t="shared" si="37"/>
        <v>250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6">
        <f t="shared" si="36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81</v>
      </c>
      <c r="G620">
        <f t="shared" si="37"/>
        <v>49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6">
        <f t="shared" si="36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86.04</v>
      </c>
      <c r="G621">
        <f t="shared" si="37"/>
        <v>28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6">
        <f t="shared" si="36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90.04</v>
      </c>
      <c r="G622">
        <f t="shared" si="37"/>
        <v>268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6">
        <f t="shared" si="36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74.010000000000005</v>
      </c>
      <c r="G623">
        <f t="shared" si="37"/>
        <v>620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6">
        <f t="shared" si="36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92.44</v>
      </c>
      <c r="G624">
        <f t="shared" si="37"/>
        <v>3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6">
        <f t="shared" si="36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56</v>
      </c>
      <c r="G625">
        <f t="shared" si="37"/>
        <v>160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6">
        <f t="shared" si="36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32.979999999999997</v>
      </c>
      <c r="G626">
        <f t="shared" si="37"/>
        <v>279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6">
        <f t="shared" si="36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93.6</v>
      </c>
      <c r="G627">
        <f t="shared" si="37"/>
        <v>77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6">
        <f t="shared" si="36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69.87</v>
      </c>
      <c r="G628">
        <f t="shared" si="37"/>
        <v>206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6">
        <f t="shared" si="36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72.13</v>
      </c>
      <c r="G629">
        <f t="shared" si="37"/>
        <v>694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6">
        <f t="shared" si="36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30.04</v>
      </c>
      <c r="G630">
        <f t="shared" si="37"/>
        <v>152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6">
        <f t="shared" si="36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73.97</v>
      </c>
      <c r="G631">
        <f t="shared" si="37"/>
        <v>65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6">
        <f t="shared" si="36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68.66</v>
      </c>
      <c r="G632">
        <f t="shared" si="37"/>
        <v>63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6">
        <f t="shared" si="36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59.99</v>
      </c>
      <c r="G633">
        <f t="shared" si="37"/>
        <v>310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6">
        <f t="shared" si="36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111.16</v>
      </c>
      <c r="G634">
        <f t="shared" si="37"/>
        <v>43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6">
        <f t="shared" si="36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53.04</v>
      </c>
      <c r="G635">
        <f t="shared" si="37"/>
        <v>83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6">
        <f t="shared" si="36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55.99</v>
      </c>
      <c r="G636">
        <f t="shared" si="37"/>
        <v>79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6">
        <f t="shared" si="36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69.989999999999995</v>
      </c>
      <c r="G637">
        <f t="shared" si="37"/>
        <v>114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6">
        <f t="shared" si="36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49</v>
      </c>
      <c r="G638">
        <f t="shared" si="37"/>
        <v>65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6">
        <f t="shared" si="36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103.85</v>
      </c>
      <c r="G639">
        <f t="shared" si="37"/>
        <v>79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6">
        <f t="shared" si="36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99.13</v>
      </c>
      <c r="G640">
        <f t="shared" si="37"/>
        <v>11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6">
        <f t="shared" si="36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107.38</v>
      </c>
      <c r="G641">
        <f t="shared" si="37"/>
        <v>56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6">
        <f t="shared" si="36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76.92</v>
      </c>
      <c r="G642">
        <f t="shared" si="37"/>
        <v>17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6">
        <f t="shared" ref="M642:M705" si="40">(((L642/60)/60)/24)+DATE(1970,1,1)</f>
        <v>42387.25</v>
      </c>
      <c r="N642">
        <v>1453356000</v>
      </c>
      <c r="O642" s="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58.13</v>
      </c>
      <c r="G643">
        <f t="shared" ref="G643:G706" si="41">ROUND((E643/D643)*100,0)</f>
        <v>120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6">
        <f t="shared" si="40"/>
        <v>42786.25</v>
      </c>
      <c r="N643">
        <v>1489986000</v>
      </c>
      <c r="O643" s="6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3">ROUND(E644/I644,2)</f>
        <v>103.74</v>
      </c>
      <c r="G644">
        <f t="shared" si="41"/>
        <v>145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6">
        <f t="shared" si="40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3"/>
        <v>87.96</v>
      </c>
      <c r="G645">
        <f t="shared" si="41"/>
        <v>221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6">
        <f t="shared" si="40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28</v>
      </c>
      <c r="G646">
        <f t="shared" si="41"/>
        <v>48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6">
        <f t="shared" si="40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38</v>
      </c>
      <c r="G647">
        <f t="shared" si="41"/>
        <v>93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6">
        <f t="shared" si="40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30</v>
      </c>
      <c r="G648">
        <f t="shared" si="41"/>
        <v>89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6">
        <f t="shared" si="40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103.5</v>
      </c>
      <c r="G649">
        <f t="shared" si="41"/>
        <v>41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6">
        <f t="shared" si="40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85.99</v>
      </c>
      <c r="G650">
        <f t="shared" si="41"/>
        <v>63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6">
        <f t="shared" si="40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98.01</v>
      </c>
      <c r="G651">
        <f t="shared" si="41"/>
        <v>48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6">
        <f t="shared" si="40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>
        <f t="shared" si="4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6">
        <f t="shared" si="40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44.99</v>
      </c>
      <c r="G653">
        <f t="shared" si="41"/>
        <v>88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6">
        <f t="shared" si="40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31.01</v>
      </c>
      <c r="G654">
        <f t="shared" si="41"/>
        <v>127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6">
        <f t="shared" si="40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59.97</v>
      </c>
      <c r="G655">
        <f t="shared" si="41"/>
        <v>2339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6">
        <f t="shared" si="40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59</v>
      </c>
      <c r="G656">
        <f t="shared" si="41"/>
        <v>508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6">
        <f t="shared" si="40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50.05</v>
      </c>
      <c r="G657">
        <f t="shared" si="41"/>
        <v>191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6">
        <f t="shared" si="40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98.97</v>
      </c>
      <c r="G658">
        <f t="shared" si="41"/>
        <v>42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6">
        <f t="shared" si="40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58.86</v>
      </c>
      <c r="G659">
        <f t="shared" si="41"/>
        <v>8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6">
        <f t="shared" si="40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81.010000000000005</v>
      </c>
      <c r="G660">
        <f t="shared" si="41"/>
        <v>60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6">
        <f t="shared" si="40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76.010000000000005</v>
      </c>
      <c r="G661">
        <f t="shared" si="41"/>
        <v>47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6">
        <f t="shared" si="40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96.6</v>
      </c>
      <c r="G662">
        <f t="shared" si="41"/>
        <v>82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6">
        <f t="shared" si="40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76.959999999999994</v>
      </c>
      <c r="G663">
        <f t="shared" si="41"/>
        <v>54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6">
        <f t="shared" si="40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67.98</v>
      </c>
      <c r="G664">
        <f t="shared" si="41"/>
        <v>98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6">
        <f t="shared" si="40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88.78</v>
      </c>
      <c r="G665">
        <f t="shared" si="41"/>
        <v>77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6">
        <f t="shared" si="40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25</v>
      </c>
      <c r="G666">
        <f t="shared" si="41"/>
        <v>33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6">
        <f t="shared" si="40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44.92</v>
      </c>
      <c r="G667">
        <f t="shared" si="41"/>
        <v>240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6">
        <f t="shared" si="40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79.400000000000006</v>
      </c>
      <c r="G668">
        <f t="shared" si="41"/>
        <v>64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6">
        <f t="shared" si="40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29.01</v>
      </c>
      <c r="G669">
        <f t="shared" si="41"/>
        <v>176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6">
        <f t="shared" si="40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73.59</v>
      </c>
      <c r="G670">
        <f t="shared" si="41"/>
        <v>20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6">
        <f t="shared" si="40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107.97</v>
      </c>
      <c r="G671">
        <f t="shared" si="41"/>
        <v>359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6">
        <f t="shared" si="40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68.989999999999995</v>
      </c>
      <c r="G672">
        <f t="shared" si="41"/>
        <v>469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6">
        <f t="shared" si="40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111.02</v>
      </c>
      <c r="G673">
        <f t="shared" si="41"/>
        <v>122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6">
        <f t="shared" si="40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25</v>
      </c>
      <c r="G674">
        <f t="shared" si="41"/>
        <v>56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6">
        <f t="shared" si="40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42.16</v>
      </c>
      <c r="G675">
        <f t="shared" si="41"/>
        <v>44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6">
        <f t="shared" si="40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47</v>
      </c>
      <c r="G676">
        <f t="shared" si="41"/>
        <v>34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6">
        <f t="shared" si="40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36.04</v>
      </c>
      <c r="G677">
        <f t="shared" si="41"/>
        <v>123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6">
        <f t="shared" si="40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101.04</v>
      </c>
      <c r="G678">
        <f t="shared" si="41"/>
        <v>190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6">
        <f t="shared" si="40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39.93</v>
      </c>
      <c r="G679">
        <f t="shared" si="41"/>
        <v>84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6">
        <f t="shared" si="40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83.16</v>
      </c>
      <c r="G680">
        <f t="shared" si="41"/>
        <v>18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6">
        <f t="shared" si="40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39.979999999999997</v>
      </c>
      <c r="G681">
        <f t="shared" si="41"/>
        <v>1037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6">
        <f t="shared" si="40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47.99</v>
      </c>
      <c r="G682">
        <f t="shared" si="41"/>
        <v>97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6">
        <f t="shared" si="40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95.98</v>
      </c>
      <c r="G683">
        <f t="shared" si="41"/>
        <v>86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6">
        <f t="shared" si="40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78.73</v>
      </c>
      <c r="G684">
        <f t="shared" si="41"/>
        <v>150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6">
        <f t="shared" si="40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56.08</v>
      </c>
      <c r="G685">
        <f t="shared" si="41"/>
        <v>358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6">
        <f t="shared" si="40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69.09</v>
      </c>
      <c r="G686">
        <f t="shared" si="41"/>
        <v>543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6">
        <f t="shared" si="40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102.05</v>
      </c>
      <c r="G687">
        <f t="shared" si="41"/>
        <v>68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6">
        <f t="shared" si="40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107.32</v>
      </c>
      <c r="G688">
        <f t="shared" si="41"/>
        <v>192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6">
        <f t="shared" si="40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51.97</v>
      </c>
      <c r="G689">
        <f t="shared" si="41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6">
        <f t="shared" si="40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71.14</v>
      </c>
      <c r="G690">
        <f t="shared" si="41"/>
        <v>429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6">
        <f t="shared" si="40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106.49</v>
      </c>
      <c r="G691">
        <f t="shared" si="41"/>
        <v>101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6">
        <f t="shared" si="40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42.94</v>
      </c>
      <c r="G692">
        <f t="shared" si="41"/>
        <v>227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6">
        <f t="shared" si="40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30.04</v>
      </c>
      <c r="G693">
        <f t="shared" si="41"/>
        <v>142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6">
        <f t="shared" si="40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70.62</v>
      </c>
      <c r="G694">
        <f t="shared" si="41"/>
        <v>91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6">
        <f t="shared" si="40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66.02</v>
      </c>
      <c r="G695">
        <f t="shared" si="41"/>
        <v>64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6">
        <f t="shared" si="40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96.91</v>
      </c>
      <c r="G696">
        <f t="shared" si="41"/>
        <v>84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6">
        <f t="shared" si="40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62.87</v>
      </c>
      <c r="G697">
        <f t="shared" si="41"/>
        <v>134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6">
        <f t="shared" si="40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108.99</v>
      </c>
      <c r="G698">
        <f t="shared" si="41"/>
        <v>59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6">
        <f t="shared" si="40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27</v>
      </c>
      <c r="G699">
        <f t="shared" si="41"/>
        <v>153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6">
        <f t="shared" si="40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65</v>
      </c>
      <c r="G700">
        <f t="shared" si="41"/>
        <v>447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6">
        <f t="shared" si="40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111.52</v>
      </c>
      <c r="G701">
        <f t="shared" si="41"/>
        <v>84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6">
        <f t="shared" si="40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>
        <f t="shared" si="4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6">
        <f t="shared" si="40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110.99</v>
      </c>
      <c r="G703">
        <f t="shared" si="41"/>
        <v>175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6">
        <f t="shared" si="40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56.75</v>
      </c>
      <c r="G704">
        <f t="shared" si="41"/>
        <v>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6">
        <f t="shared" si="40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97.02</v>
      </c>
      <c r="G705">
        <f t="shared" si="41"/>
        <v>312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6">
        <f t="shared" si="40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92.09</v>
      </c>
      <c r="G706">
        <f t="shared" si="41"/>
        <v>123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6">
        <f t="shared" ref="M706:M769" si="44">(((L706/60)/60)/24)+DATE(1970,1,1)</f>
        <v>42555.208333333328</v>
      </c>
      <c r="N706">
        <v>1468904400</v>
      </c>
      <c r="O706" s="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82.99</v>
      </c>
      <c r="G707">
        <f t="shared" ref="G707:G770" si="45">ROUND((E707/D707)*100,0)</f>
        <v>99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6">
        <f t="shared" si="44"/>
        <v>41619.25</v>
      </c>
      <c r="N707">
        <v>1387087200</v>
      </c>
      <c r="O707" s="6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7">ROUND(E708/I708,2)</f>
        <v>103.04</v>
      </c>
      <c r="G708">
        <f t="shared" si="45"/>
        <v>128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6">
        <f t="shared" si="44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7"/>
        <v>68.92</v>
      </c>
      <c r="G709">
        <f t="shared" si="45"/>
        <v>159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6">
        <f t="shared" si="44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87.74</v>
      </c>
      <c r="G710">
        <f t="shared" si="45"/>
        <v>707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6">
        <f t="shared" si="44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75.02</v>
      </c>
      <c r="G711">
        <f t="shared" si="45"/>
        <v>142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6">
        <f t="shared" si="44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50.86</v>
      </c>
      <c r="G712">
        <f t="shared" si="45"/>
        <v>148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6">
        <f t="shared" si="44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90</v>
      </c>
      <c r="G713">
        <f t="shared" si="45"/>
        <v>20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6">
        <f t="shared" si="44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72.900000000000006</v>
      </c>
      <c r="G714">
        <f t="shared" si="45"/>
        <v>1841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6">
        <f t="shared" si="44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108.49</v>
      </c>
      <c r="G715">
        <f t="shared" si="45"/>
        <v>162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6">
        <f t="shared" si="44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101.98</v>
      </c>
      <c r="G716">
        <f t="shared" si="45"/>
        <v>473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6">
        <f t="shared" si="44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44.01</v>
      </c>
      <c r="G717">
        <f t="shared" si="45"/>
        <v>24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6">
        <f t="shared" si="44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65.94</v>
      </c>
      <c r="G718">
        <f t="shared" si="45"/>
        <v>518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6">
        <f t="shared" si="44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24.99</v>
      </c>
      <c r="G719">
        <f t="shared" si="45"/>
        <v>248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6">
        <f t="shared" si="44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28</v>
      </c>
      <c r="G720">
        <f t="shared" si="45"/>
        <v>100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6">
        <f t="shared" si="44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85.83</v>
      </c>
      <c r="G721">
        <f t="shared" si="45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6">
        <f t="shared" si="44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84.92</v>
      </c>
      <c r="G722">
        <f t="shared" si="45"/>
        <v>37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6">
        <f t="shared" si="44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90.48</v>
      </c>
      <c r="G723">
        <f t="shared" si="45"/>
        <v>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6">
        <f t="shared" si="44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25</v>
      </c>
      <c r="G724">
        <f t="shared" si="45"/>
        <v>157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6">
        <f t="shared" si="44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92.01</v>
      </c>
      <c r="G725">
        <f t="shared" si="45"/>
        <v>270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6">
        <f t="shared" si="44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93.07</v>
      </c>
      <c r="G726">
        <f t="shared" si="45"/>
        <v>134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6">
        <f t="shared" si="44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61.01</v>
      </c>
      <c r="G727">
        <f t="shared" si="45"/>
        <v>50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6">
        <f t="shared" si="44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92.04</v>
      </c>
      <c r="G728">
        <f t="shared" si="45"/>
        <v>89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6">
        <f t="shared" si="44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81.13</v>
      </c>
      <c r="G729">
        <f t="shared" si="45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6">
        <f t="shared" si="44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73.5</v>
      </c>
      <c r="G730">
        <f t="shared" si="45"/>
        <v>18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6">
        <f t="shared" si="44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85.22</v>
      </c>
      <c r="G731">
        <f t="shared" si="45"/>
        <v>186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6">
        <f t="shared" si="44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110.97</v>
      </c>
      <c r="G732">
        <f t="shared" si="45"/>
        <v>413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6">
        <f t="shared" si="44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32.97</v>
      </c>
      <c r="G733">
        <f t="shared" si="45"/>
        <v>90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6">
        <f t="shared" si="44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96.01</v>
      </c>
      <c r="G734">
        <f t="shared" si="45"/>
        <v>92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6">
        <f t="shared" si="44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84.97</v>
      </c>
      <c r="G735">
        <f t="shared" si="45"/>
        <v>527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6">
        <f t="shared" si="44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25.01</v>
      </c>
      <c r="G736">
        <f t="shared" si="45"/>
        <v>319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6">
        <f t="shared" si="44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66</v>
      </c>
      <c r="G737">
        <f t="shared" si="45"/>
        <v>354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6">
        <f t="shared" si="44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87.34</v>
      </c>
      <c r="G738">
        <f t="shared" si="45"/>
        <v>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6">
        <f t="shared" si="44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27.93</v>
      </c>
      <c r="G739">
        <f t="shared" si="45"/>
        <v>136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6">
        <f t="shared" si="44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103.8</v>
      </c>
      <c r="G740">
        <f t="shared" si="45"/>
        <v>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6">
        <f t="shared" si="44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31.94</v>
      </c>
      <c r="G741">
        <f t="shared" si="45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6">
        <f t="shared" si="44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99.5</v>
      </c>
      <c r="G742">
        <f t="shared" si="45"/>
        <v>30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6">
        <f t="shared" si="44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108.85</v>
      </c>
      <c r="G743">
        <f t="shared" si="45"/>
        <v>1179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6">
        <f t="shared" si="44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110.76</v>
      </c>
      <c r="G744">
        <f t="shared" si="45"/>
        <v>1126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6">
        <f t="shared" si="44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29.65</v>
      </c>
      <c r="G745">
        <f t="shared" si="45"/>
        <v>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6">
        <f t="shared" si="44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101.71</v>
      </c>
      <c r="G746">
        <f t="shared" si="45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6">
        <f t="shared" si="44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61.5</v>
      </c>
      <c r="G747">
        <f t="shared" si="45"/>
        <v>30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6">
        <f t="shared" si="44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35</v>
      </c>
      <c r="G748">
        <f t="shared" si="45"/>
        <v>213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6">
        <f t="shared" si="44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40.049999999999997</v>
      </c>
      <c r="G749">
        <f t="shared" si="45"/>
        <v>229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6">
        <f t="shared" si="44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110.97</v>
      </c>
      <c r="G750">
        <f t="shared" si="45"/>
        <v>35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6">
        <f t="shared" si="44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36.96</v>
      </c>
      <c r="G751">
        <f t="shared" si="45"/>
        <v>157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6">
        <f t="shared" si="44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>
        <f t="shared" si="45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6">
        <f t="shared" si="44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30.97</v>
      </c>
      <c r="G753">
        <f t="shared" si="45"/>
        <v>232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6">
        <f t="shared" si="44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47.04</v>
      </c>
      <c r="G754">
        <f t="shared" si="45"/>
        <v>92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6">
        <f t="shared" si="44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88.07</v>
      </c>
      <c r="G755">
        <f t="shared" si="45"/>
        <v>257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6">
        <f t="shared" si="44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37.01</v>
      </c>
      <c r="G756">
        <f t="shared" si="45"/>
        <v>168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6">
        <f t="shared" si="44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26.03</v>
      </c>
      <c r="G757">
        <f t="shared" si="45"/>
        <v>167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6">
        <f t="shared" si="44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67.819999999999993</v>
      </c>
      <c r="G758">
        <f t="shared" si="45"/>
        <v>772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6">
        <f t="shared" si="44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49.96</v>
      </c>
      <c r="G759">
        <f t="shared" si="45"/>
        <v>407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6">
        <f t="shared" si="44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110.02</v>
      </c>
      <c r="G760">
        <f t="shared" si="45"/>
        <v>564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6">
        <f t="shared" si="44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89.96</v>
      </c>
      <c r="G761">
        <f t="shared" si="45"/>
        <v>68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6">
        <f t="shared" si="44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79.010000000000005</v>
      </c>
      <c r="G762">
        <f t="shared" si="45"/>
        <v>34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6">
        <f t="shared" si="44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86.87</v>
      </c>
      <c r="G763">
        <f t="shared" si="45"/>
        <v>655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6">
        <f t="shared" si="44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62.04</v>
      </c>
      <c r="G764">
        <f t="shared" si="45"/>
        <v>177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6">
        <f t="shared" si="44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26.97</v>
      </c>
      <c r="G765">
        <f t="shared" si="45"/>
        <v>113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6">
        <f t="shared" si="44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54.12</v>
      </c>
      <c r="G766">
        <f t="shared" si="45"/>
        <v>728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6">
        <f t="shared" si="44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41.04</v>
      </c>
      <c r="G767">
        <f t="shared" si="45"/>
        <v>208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6">
        <f t="shared" si="44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55.05</v>
      </c>
      <c r="G768">
        <f t="shared" si="45"/>
        <v>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6">
        <f t="shared" si="44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107.94</v>
      </c>
      <c r="G769">
        <f t="shared" si="45"/>
        <v>57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6">
        <f t="shared" si="44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73.92</v>
      </c>
      <c r="G770">
        <f t="shared" si="45"/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6">
        <f t="shared" ref="M770:M833" si="48">(((L770/60)/60)/24)+DATE(1970,1,1)</f>
        <v>41619.25</v>
      </c>
      <c r="N770">
        <v>1388037600</v>
      </c>
      <c r="O770" s="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32</v>
      </c>
      <c r="G771">
        <f t="shared" ref="G771:G834" si="49">ROUND((E771/D771)*100,0)</f>
        <v>87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6">
        <f t="shared" si="48"/>
        <v>41501.208333333336</v>
      </c>
      <c r="N771">
        <v>1378789200</v>
      </c>
      <c r="O771" s="6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51">ROUND(E772/I772,2)</f>
        <v>53.9</v>
      </c>
      <c r="G772">
        <f t="shared" si="49"/>
        <v>271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6">
        <f t="shared" si="48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1"/>
        <v>106.5</v>
      </c>
      <c r="G773">
        <f t="shared" si="49"/>
        <v>49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6">
        <f t="shared" si="48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33</v>
      </c>
      <c r="G774">
        <f t="shared" si="49"/>
        <v>113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6">
        <f t="shared" si="48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43</v>
      </c>
      <c r="G775">
        <f t="shared" si="49"/>
        <v>191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6">
        <f t="shared" si="48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86.86</v>
      </c>
      <c r="G776">
        <f t="shared" si="49"/>
        <v>136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6">
        <f t="shared" si="48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96.8</v>
      </c>
      <c r="G777">
        <f t="shared" si="49"/>
        <v>10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6">
        <f t="shared" si="48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33</v>
      </c>
      <c r="G778">
        <f t="shared" si="49"/>
        <v>66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6">
        <f t="shared" si="48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68.03</v>
      </c>
      <c r="G779">
        <f t="shared" si="49"/>
        <v>49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6">
        <f t="shared" si="48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58.87</v>
      </c>
      <c r="G780">
        <f t="shared" si="49"/>
        <v>788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6">
        <f t="shared" si="48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105.05</v>
      </c>
      <c r="G781">
        <f t="shared" si="49"/>
        <v>80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6">
        <f t="shared" si="48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33.049999999999997</v>
      </c>
      <c r="G782">
        <f t="shared" si="49"/>
        <v>106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6">
        <f t="shared" si="48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78.819999999999993</v>
      </c>
      <c r="G783">
        <f t="shared" si="49"/>
        <v>51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6">
        <f t="shared" si="48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68.2</v>
      </c>
      <c r="G784">
        <f t="shared" si="49"/>
        <v>215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6">
        <f t="shared" si="48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75.73</v>
      </c>
      <c r="G785">
        <f t="shared" si="49"/>
        <v>141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6">
        <f t="shared" si="48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31</v>
      </c>
      <c r="G786">
        <f t="shared" si="49"/>
        <v>115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6">
        <f t="shared" si="48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101.88</v>
      </c>
      <c r="G787">
        <f t="shared" si="49"/>
        <v>193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6">
        <f t="shared" si="48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52.88</v>
      </c>
      <c r="G788">
        <f t="shared" si="49"/>
        <v>730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6">
        <f t="shared" si="48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71.010000000000005</v>
      </c>
      <c r="G789">
        <f t="shared" si="49"/>
        <v>100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6">
        <f t="shared" si="48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102.39</v>
      </c>
      <c r="G790">
        <f t="shared" si="49"/>
        <v>88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6">
        <f t="shared" si="48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74.47</v>
      </c>
      <c r="G791">
        <f t="shared" si="49"/>
        <v>37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6">
        <f t="shared" si="48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51.01</v>
      </c>
      <c r="G792">
        <f t="shared" si="49"/>
        <v>31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6">
        <f t="shared" si="48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90</v>
      </c>
      <c r="G793">
        <f t="shared" si="49"/>
        <v>26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6">
        <f t="shared" si="48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97.14</v>
      </c>
      <c r="G794">
        <f t="shared" si="49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6">
        <f t="shared" si="48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72.069999999999993</v>
      </c>
      <c r="G795">
        <f t="shared" si="49"/>
        <v>1186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6">
        <f t="shared" si="48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75.239999999999995</v>
      </c>
      <c r="G796">
        <f t="shared" si="49"/>
        <v>125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6">
        <f t="shared" si="48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32.97</v>
      </c>
      <c r="G797">
        <f t="shared" si="49"/>
        <v>14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6">
        <f t="shared" si="48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54.81</v>
      </c>
      <c r="G798">
        <f t="shared" si="49"/>
        <v>55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6">
        <f t="shared" si="48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45.04</v>
      </c>
      <c r="G799">
        <f t="shared" si="49"/>
        <v>110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6">
        <f t="shared" si="48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52.96</v>
      </c>
      <c r="G800">
        <f t="shared" si="49"/>
        <v>188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6">
        <f t="shared" si="48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60.02</v>
      </c>
      <c r="G801">
        <f t="shared" si="49"/>
        <v>87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6">
        <f t="shared" si="48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>
        <f t="shared" si="49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6">
        <f t="shared" si="48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44.03</v>
      </c>
      <c r="G803">
        <f t="shared" si="49"/>
        <v>203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6">
        <f t="shared" si="48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86.03</v>
      </c>
      <c r="G804">
        <f t="shared" si="49"/>
        <v>197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6">
        <f t="shared" si="48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28.01</v>
      </c>
      <c r="G805">
        <f t="shared" si="49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6">
        <f t="shared" si="48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32.049999999999997</v>
      </c>
      <c r="G806">
        <f t="shared" si="49"/>
        <v>269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6">
        <f t="shared" si="48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73.61</v>
      </c>
      <c r="G807">
        <f t="shared" si="49"/>
        <v>51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6">
        <f t="shared" si="48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108.71</v>
      </c>
      <c r="G808">
        <f t="shared" si="49"/>
        <v>1180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6">
        <f t="shared" si="48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42.98</v>
      </c>
      <c r="G809">
        <f t="shared" si="49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6">
        <f t="shared" si="48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83.32</v>
      </c>
      <c r="G810">
        <f t="shared" si="49"/>
        <v>30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6">
        <f t="shared" si="48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42</v>
      </c>
      <c r="G811">
        <f t="shared" si="49"/>
        <v>63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6">
        <f t="shared" si="48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55.93</v>
      </c>
      <c r="G812">
        <f t="shared" si="49"/>
        <v>193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6">
        <f t="shared" si="48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105.04</v>
      </c>
      <c r="G813">
        <f t="shared" si="49"/>
        <v>77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6">
        <f t="shared" si="48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48</v>
      </c>
      <c r="G814">
        <f t="shared" si="49"/>
        <v>226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6">
        <f t="shared" si="48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112.66</v>
      </c>
      <c r="G815">
        <f t="shared" si="49"/>
        <v>239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6">
        <f t="shared" si="48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81.94</v>
      </c>
      <c r="G816">
        <f t="shared" si="49"/>
        <v>92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6">
        <f t="shared" si="48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64.05</v>
      </c>
      <c r="G817">
        <f t="shared" si="49"/>
        <v>130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6">
        <f t="shared" si="48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106.39</v>
      </c>
      <c r="G818">
        <f t="shared" si="49"/>
        <v>615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6">
        <f t="shared" si="48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76.010000000000005</v>
      </c>
      <c r="G819">
        <f t="shared" si="49"/>
        <v>369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6">
        <f t="shared" si="48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111.07</v>
      </c>
      <c r="G820">
        <f t="shared" si="49"/>
        <v>1095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6">
        <f t="shared" si="48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95.94</v>
      </c>
      <c r="G821">
        <f t="shared" si="49"/>
        <v>51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6">
        <f t="shared" si="48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43.04</v>
      </c>
      <c r="G822">
        <f t="shared" si="49"/>
        <v>801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6">
        <f t="shared" si="48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67.97</v>
      </c>
      <c r="G823">
        <f t="shared" si="49"/>
        <v>291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6">
        <f t="shared" si="48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89.99</v>
      </c>
      <c r="G824">
        <f t="shared" si="49"/>
        <v>350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6">
        <f t="shared" si="48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58.1</v>
      </c>
      <c r="G825">
        <f t="shared" si="49"/>
        <v>357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6">
        <f t="shared" si="48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84</v>
      </c>
      <c r="G826">
        <f t="shared" si="49"/>
        <v>126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6">
        <f t="shared" si="48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88.85</v>
      </c>
      <c r="G827">
        <f t="shared" si="49"/>
        <v>388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6">
        <f t="shared" si="48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65.959999999999994</v>
      </c>
      <c r="G828">
        <f t="shared" si="49"/>
        <v>457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6">
        <f t="shared" si="48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74.8</v>
      </c>
      <c r="G829">
        <f t="shared" si="49"/>
        <v>267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6">
        <f t="shared" si="48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69.989999999999995</v>
      </c>
      <c r="G830">
        <f t="shared" si="49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6">
        <f t="shared" si="48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32.01</v>
      </c>
      <c r="G831">
        <f t="shared" si="49"/>
        <v>51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6">
        <f t="shared" si="48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64.73</v>
      </c>
      <c r="G832">
        <f t="shared" si="49"/>
        <v>1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6">
        <f t="shared" si="48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25</v>
      </c>
      <c r="G833">
        <f t="shared" si="49"/>
        <v>109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6">
        <f t="shared" si="48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104.98</v>
      </c>
      <c r="G834">
        <f t="shared" si="49"/>
        <v>315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6">
        <f t="shared" ref="M834:M897" si="52">(((L834/60)/60)/24)+DATE(1970,1,1)</f>
        <v>42299.208333333328</v>
      </c>
      <c r="N834">
        <v>1448431200</v>
      </c>
      <c r="O834" s="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64.989999999999995</v>
      </c>
      <c r="G835">
        <f t="shared" ref="G835:G898" si="53">ROUND((E835/D835)*100,0)</f>
        <v>158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6">
        <f t="shared" si="52"/>
        <v>40588.25</v>
      </c>
      <c r="N835">
        <v>1298613600</v>
      </c>
      <c r="O835" s="6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5">ROUND(E836/I836,2)</f>
        <v>94.35</v>
      </c>
      <c r="G836">
        <f t="shared" si="53"/>
        <v>154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6">
        <f t="shared" si="52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5"/>
        <v>44</v>
      </c>
      <c r="G837">
        <f t="shared" si="53"/>
        <v>90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6">
        <f t="shared" si="52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64.739999999999995</v>
      </c>
      <c r="G838">
        <f t="shared" si="53"/>
        <v>75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6">
        <f t="shared" si="52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84.01</v>
      </c>
      <c r="G839">
        <f t="shared" si="53"/>
        <v>853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6">
        <f t="shared" si="52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34.06</v>
      </c>
      <c r="G840">
        <f t="shared" si="53"/>
        <v>139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6">
        <f t="shared" si="52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93.27</v>
      </c>
      <c r="G841">
        <f t="shared" si="53"/>
        <v>190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6">
        <f t="shared" si="52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33</v>
      </c>
      <c r="G842">
        <f t="shared" si="53"/>
        <v>100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6">
        <f t="shared" si="52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83.81</v>
      </c>
      <c r="G843">
        <f t="shared" si="53"/>
        <v>143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6">
        <f t="shared" si="52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63.99</v>
      </c>
      <c r="G844">
        <f t="shared" si="53"/>
        <v>563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6">
        <f t="shared" si="52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81.91</v>
      </c>
      <c r="G845">
        <f t="shared" si="53"/>
        <v>31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6">
        <f t="shared" si="52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93.05</v>
      </c>
      <c r="G846">
        <f t="shared" si="53"/>
        <v>99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6">
        <f t="shared" si="52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101.98</v>
      </c>
      <c r="G847">
        <f t="shared" si="53"/>
        <v>198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6">
        <f t="shared" si="52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105.94</v>
      </c>
      <c r="G848">
        <f t="shared" si="53"/>
        <v>509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6">
        <f t="shared" si="52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101.58</v>
      </c>
      <c r="G849">
        <f t="shared" si="53"/>
        <v>238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6">
        <f t="shared" si="52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62.97</v>
      </c>
      <c r="G850">
        <f t="shared" si="53"/>
        <v>338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6">
        <f t="shared" si="52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29.05</v>
      </c>
      <c r="G851">
        <f t="shared" si="53"/>
        <v>133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6">
        <f t="shared" si="52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>
        <f t="shared" si="53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6">
        <f t="shared" si="52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77.930000000000007</v>
      </c>
      <c r="G853">
        <f t="shared" si="53"/>
        <v>208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6">
        <f t="shared" si="52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80.81</v>
      </c>
      <c r="G854">
        <f t="shared" si="53"/>
        <v>51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6">
        <f t="shared" si="52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76.010000000000005</v>
      </c>
      <c r="G855">
        <f t="shared" si="53"/>
        <v>652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6">
        <f t="shared" si="52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72.989999999999995</v>
      </c>
      <c r="G856">
        <f t="shared" si="53"/>
        <v>114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6">
        <f t="shared" si="52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53</v>
      </c>
      <c r="G857">
        <f t="shared" si="53"/>
        <v>102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6">
        <f t="shared" si="52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54.16</v>
      </c>
      <c r="G858">
        <f t="shared" si="53"/>
        <v>357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6">
        <f t="shared" si="52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32.950000000000003</v>
      </c>
      <c r="G859">
        <f t="shared" si="53"/>
        <v>140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6">
        <f t="shared" si="52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79.37</v>
      </c>
      <c r="G860">
        <f t="shared" si="53"/>
        <v>69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6">
        <f t="shared" si="52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41.17</v>
      </c>
      <c r="G861">
        <f t="shared" si="53"/>
        <v>36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6">
        <f t="shared" si="52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77.430000000000007</v>
      </c>
      <c r="G862">
        <f t="shared" si="53"/>
        <v>252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6">
        <f t="shared" si="52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57.16</v>
      </c>
      <c r="G863">
        <f t="shared" si="53"/>
        <v>106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6">
        <f t="shared" si="52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77.180000000000007</v>
      </c>
      <c r="G864">
        <f t="shared" si="53"/>
        <v>187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6">
        <f t="shared" si="52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24.95</v>
      </c>
      <c r="G865">
        <f t="shared" si="53"/>
        <v>387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6">
        <f t="shared" si="52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97.18</v>
      </c>
      <c r="G866">
        <f t="shared" si="53"/>
        <v>347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6">
        <f t="shared" si="52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46</v>
      </c>
      <c r="G867">
        <f t="shared" si="53"/>
        <v>186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6">
        <f t="shared" si="52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88.02</v>
      </c>
      <c r="G868">
        <f t="shared" si="53"/>
        <v>43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6">
        <f t="shared" si="52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25.99</v>
      </c>
      <c r="G869">
        <f t="shared" si="53"/>
        <v>162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6">
        <f t="shared" si="52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102.69</v>
      </c>
      <c r="G870">
        <f t="shared" si="53"/>
        <v>185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6">
        <f t="shared" si="52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72.959999999999994</v>
      </c>
      <c r="G871">
        <f t="shared" si="53"/>
        <v>24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6">
        <f t="shared" si="52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57.19</v>
      </c>
      <c r="G872">
        <f t="shared" si="53"/>
        <v>90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6">
        <f t="shared" si="52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84.01</v>
      </c>
      <c r="G873">
        <f t="shared" si="53"/>
        <v>273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6">
        <f t="shared" si="52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98.67</v>
      </c>
      <c r="G874">
        <f t="shared" si="53"/>
        <v>170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6">
        <f t="shared" si="52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42.01</v>
      </c>
      <c r="G875">
        <f t="shared" si="53"/>
        <v>188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6">
        <f t="shared" si="52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32</v>
      </c>
      <c r="G876">
        <f t="shared" si="53"/>
        <v>347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6">
        <f t="shared" si="52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81.569999999999993</v>
      </c>
      <c r="G877">
        <f t="shared" si="53"/>
        <v>69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6">
        <f t="shared" si="52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37.04</v>
      </c>
      <c r="G878">
        <f t="shared" si="53"/>
        <v>25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6">
        <f t="shared" si="52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103.03</v>
      </c>
      <c r="G879">
        <f t="shared" si="53"/>
        <v>77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6">
        <f t="shared" si="52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84.33</v>
      </c>
      <c r="G880">
        <f t="shared" si="53"/>
        <v>37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6">
        <f t="shared" si="52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102.6</v>
      </c>
      <c r="G881">
        <f t="shared" si="53"/>
        <v>544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6">
        <f t="shared" si="52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79.989999999999995</v>
      </c>
      <c r="G882">
        <f t="shared" si="53"/>
        <v>229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6">
        <f t="shared" si="52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70.06</v>
      </c>
      <c r="G883">
        <f t="shared" si="53"/>
        <v>39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6">
        <f t="shared" si="52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</v>
      </c>
      <c r="G884">
        <f t="shared" si="53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6">
        <f t="shared" si="52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41.91</v>
      </c>
      <c r="G885">
        <f t="shared" si="53"/>
        <v>238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6">
        <f t="shared" si="52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57.99</v>
      </c>
      <c r="G886">
        <f t="shared" si="53"/>
        <v>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6">
        <f t="shared" si="52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40.94</v>
      </c>
      <c r="G887">
        <f t="shared" si="53"/>
        <v>118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6">
        <f t="shared" si="52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70</v>
      </c>
      <c r="G888">
        <f t="shared" si="53"/>
        <v>85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6">
        <f t="shared" si="52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73.84</v>
      </c>
      <c r="G889">
        <f t="shared" si="53"/>
        <v>29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6">
        <f t="shared" si="52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41.98</v>
      </c>
      <c r="G890">
        <f t="shared" si="53"/>
        <v>210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6">
        <f t="shared" si="52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77.930000000000007</v>
      </c>
      <c r="G891">
        <f t="shared" si="53"/>
        <v>170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6">
        <f t="shared" si="52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106.02</v>
      </c>
      <c r="G892">
        <f t="shared" si="53"/>
        <v>116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6">
        <f t="shared" si="52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47.02</v>
      </c>
      <c r="G893">
        <f t="shared" si="53"/>
        <v>259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6">
        <f t="shared" si="52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76.02</v>
      </c>
      <c r="G894">
        <f t="shared" si="53"/>
        <v>231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6">
        <f t="shared" si="52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54.12</v>
      </c>
      <c r="G895">
        <f t="shared" si="53"/>
        <v>128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6">
        <f t="shared" si="52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57.29</v>
      </c>
      <c r="G896">
        <f t="shared" si="53"/>
        <v>189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6">
        <f t="shared" si="52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103.81</v>
      </c>
      <c r="G897">
        <f t="shared" si="53"/>
        <v>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6">
        <f t="shared" si="52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105.03</v>
      </c>
      <c r="G898">
        <f t="shared" si="53"/>
        <v>774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6">
        <f t="shared" ref="M898:M961" si="56">(((L898/60)/60)/24)+DATE(1970,1,1)</f>
        <v>40738.208333333336</v>
      </c>
      <c r="N898">
        <v>1310878800</v>
      </c>
      <c r="O898" s="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90.26</v>
      </c>
      <c r="G899">
        <f t="shared" ref="G899:G962" si="57">ROUND((E899/D899)*100,0)</f>
        <v>28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6">
        <f t="shared" si="56"/>
        <v>43583.208333333328</v>
      </c>
      <c r="N899">
        <v>1556600400</v>
      </c>
      <c r="O899" s="6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9">ROUND(E900/I900,2)</f>
        <v>76.98</v>
      </c>
      <c r="G900">
        <f t="shared" si="57"/>
        <v>52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6">
        <f t="shared" si="56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9"/>
        <v>102.6</v>
      </c>
      <c r="G901">
        <f t="shared" si="57"/>
        <v>407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6">
        <f t="shared" si="56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>
        <f t="shared" si="57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6">
        <f t="shared" si="56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55.01</v>
      </c>
      <c r="G903">
        <f t="shared" si="57"/>
        <v>156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6">
        <f t="shared" si="56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32.130000000000003</v>
      </c>
      <c r="G904">
        <f t="shared" si="57"/>
        <v>252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6">
        <f t="shared" si="56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50.64</v>
      </c>
      <c r="G905">
        <f t="shared" si="57"/>
        <v>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6">
        <f t="shared" si="56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49.69</v>
      </c>
      <c r="G906">
        <f t="shared" si="57"/>
        <v>12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6">
        <f t="shared" si="56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54.89</v>
      </c>
      <c r="G907">
        <f t="shared" si="57"/>
        <v>164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6">
        <f t="shared" si="56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46.93</v>
      </c>
      <c r="G908">
        <f t="shared" si="57"/>
        <v>163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6">
        <f t="shared" si="56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44.95</v>
      </c>
      <c r="G909">
        <f t="shared" si="57"/>
        <v>20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6">
        <f t="shared" si="56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</v>
      </c>
      <c r="G910">
        <f t="shared" si="57"/>
        <v>319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6">
        <f t="shared" si="56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107.76</v>
      </c>
      <c r="G911">
        <f t="shared" si="57"/>
        <v>479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6">
        <f t="shared" si="56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102.08</v>
      </c>
      <c r="G912">
        <f t="shared" si="57"/>
        <v>20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6">
        <f t="shared" si="56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24.98</v>
      </c>
      <c r="G913">
        <f t="shared" si="57"/>
        <v>199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6">
        <f t="shared" si="56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79.94</v>
      </c>
      <c r="G914">
        <f t="shared" si="57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6">
        <f t="shared" si="56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67.95</v>
      </c>
      <c r="G915">
        <f t="shared" si="57"/>
        <v>51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6">
        <f t="shared" si="56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26.07</v>
      </c>
      <c r="G916">
        <f t="shared" si="57"/>
        <v>57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6">
        <f t="shared" si="56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105</v>
      </c>
      <c r="G917">
        <f t="shared" si="57"/>
        <v>156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6">
        <f t="shared" si="56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25.83</v>
      </c>
      <c r="G918">
        <f t="shared" si="57"/>
        <v>36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6">
        <f t="shared" si="56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77.67</v>
      </c>
      <c r="G919">
        <f t="shared" si="57"/>
        <v>58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6">
        <f t="shared" si="56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57.83</v>
      </c>
      <c r="G920">
        <f t="shared" si="57"/>
        <v>237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6">
        <f t="shared" si="56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92.96</v>
      </c>
      <c r="G921">
        <f t="shared" si="57"/>
        <v>59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6">
        <f t="shared" si="56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37.950000000000003</v>
      </c>
      <c r="G922">
        <f t="shared" si="57"/>
        <v>183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6">
        <f t="shared" si="56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31.84</v>
      </c>
      <c r="G923">
        <f t="shared" si="57"/>
        <v>1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6">
        <f t="shared" si="56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40</v>
      </c>
      <c r="G924">
        <f t="shared" si="57"/>
        <v>176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6">
        <f t="shared" si="56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101.1</v>
      </c>
      <c r="G925">
        <f t="shared" si="57"/>
        <v>238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6">
        <f t="shared" si="56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84.01</v>
      </c>
      <c r="G926">
        <f t="shared" si="57"/>
        <v>488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6">
        <f t="shared" si="56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103.42</v>
      </c>
      <c r="G927">
        <f t="shared" si="57"/>
        <v>224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6">
        <f t="shared" si="56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105.13</v>
      </c>
      <c r="G928">
        <f t="shared" si="57"/>
        <v>18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6">
        <f t="shared" si="56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89.22</v>
      </c>
      <c r="G929">
        <f t="shared" si="57"/>
        <v>46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6">
        <f t="shared" si="56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52</v>
      </c>
      <c r="G930">
        <f t="shared" si="57"/>
        <v>117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6">
        <f t="shared" si="56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64.959999999999994</v>
      </c>
      <c r="G931">
        <f t="shared" si="57"/>
        <v>217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6">
        <f t="shared" si="56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46.24</v>
      </c>
      <c r="G932">
        <f t="shared" si="57"/>
        <v>112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6">
        <f t="shared" si="56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51.15</v>
      </c>
      <c r="G933">
        <f t="shared" si="57"/>
        <v>73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6">
        <f t="shared" si="56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33.909999999999997</v>
      </c>
      <c r="G934">
        <f t="shared" si="57"/>
        <v>212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6">
        <f t="shared" si="56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92.02</v>
      </c>
      <c r="G935">
        <f t="shared" si="57"/>
        <v>240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6">
        <f t="shared" si="56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107.43</v>
      </c>
      <c r="G936">
        <f t="shared" si="57"/>
        <v>182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6">
        <f t="shared" si="56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75.849999999999994</v>
      </c>
      <c r="G937">
        <f t="shared" si="57"/>
        <v>164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6">
        <f t="shared" si="56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80.48</v>
      </c>
      <c r="G938">
        <f t="shared" si="57"/>
        <v>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6">
        <f t="shared" si="56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86.98</v>
      </c>
      <c r="G939">
        <f t="shared" si="57"/>
        <v>50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6">
        <f t="shared" si="56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105.14</v>
      </c>
      <c r="G940">
        <f t="shared" si="57"/>
        <v>110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6">
        <f t="shared" si="56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57.3</v>
      </c>
      <c r="G941">
        <f t="shared" si="57"/>
        <v>49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6">
        <f t="shared" si="56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93.35</v>
      </c>
      <c r="G942">
        <f t="shared" si="57"/>
        <v>62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6">
        <f t="shared" si="56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71.989999999999995</v>
      </c>
      <c r="G943">
        <f t="shared" si="57"/>
        <v>13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6">
        <f t="shared" si="56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92.61</v>
      </c>
      <c r="G944">
        <f t="shared" si="57"/>
        <v>65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6">
        <f t="shared" si="56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104.99</v>
      </c>
      <c r="G945">
        <f t="shared" si="57"/>
        <v>160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6">
        <f t="shared" si="56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30.96</v>
      </c>
      <c r="G946">
        <f t="shared" si="57"/>
        <v>81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6">
        <f t="shared" si="56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33</v>
      </c>
      <c r="G947">
        <f t="shared" si="57"/>
        <v>32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6">
        <f t="shared" si="56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84.19</v>
      </c>
      <c r="G948">
        <f t="shared" si="57"/>
        <v>10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6">
        <f t="shared" si="56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73.92</v>
      </c>
      <c r="G949">
        <f t="shared" si="57"/>
        <v>27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6">
        <f t="shared" si="56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36.99</v>
      </c>
      <c r="G950">
        <f t="shared" si="57"/>
        <v>63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6">
        <f t="shared" si="56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46.9</v>
      </c>
      <c r="G951">
        <f t="shared" si="57"/>
        <v>161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6">
        <f t="shared" si="56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>
        <f t="shared" si="57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6">
        <f t="shared" si="56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102.02</v>
      </c>
      <c r="G953">
        <f t="shared" si="57"/>
        <v>1097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6">
        <f t="shared" si="56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45.01</v>
      </c>
      <c r="G954">
        <f t="shared" si="57"/>
        <v>70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6">
        <f t="shared" si="56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94.29</v>
      </c>
      <c r="G955">
        <f t="shared" si="57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6">
        <f t="shared" si="56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101.02</v>
      </c>
      <c r="G956">
        <f t="shared" si="57"/>
        <v>367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6">
        <f t="shared" si="56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97.04</v>
      </c>
      <c r="G957">
        <f t="shared" si="57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6">
        <f t="shared" si="56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43.01</v>
      </c>
      <c r="G958">
        <f t="shared" si="57"/>
        <v>19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6">
        <f t="shared" si="56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94.92</v>
      </c>
      <c r="G959">
        <f t="shared" si="57"/>
        <v>127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6">
        <f t="shared" si="56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72.150000000000006</v>
      </c>
      <c r="G960">
        <f t="shared" si="57"/>
        <v>735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6">
        <f t="shared" si="56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51.01</v>
      </c>
      <c r="G961">
        <f t="shared" si="57"/>
        <v>5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6">
        <f t="shared" si="56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85.05</v>
      </c>
      <c r="G962">
        <f t="shared" si="57"/>
        <v>85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6">
        <f t="shared" ref="M962:M1001" si="60">(((L962/60)/60)/24)+DATE(1970,1,1)</f>
        <v>42408.25</v>
      </c>
      <c r="N962">
        <v>1458104400</v>
      </c>
      <c r="O962" s="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43.87</v>
      </c>
      <c r="G963">
        <f t="shared" ref="G963:G1001" si="61">ROUND((E963/D963)*100,0)</f>
        <v>119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6">
        <f t="shared" si="60"/>
        <v>40591.25</v>
      </c>
      <c r="N963">
        <v>1298268000</v>
      </c>
      <c r="O963" s="6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3">ROUND(E964/I964,2)</f>
        <v>40.06</v>
      </c>
      <c r="G964">
        <f t="shared" si="61"/>
        <v>296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6">
        <f t="shared" si="60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3"/>
        <v>43.83</v>
      </c>
      <c r="G965">
        <f t="shared" si="61"/>
        <v>85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6">
        <f t="shared" si="60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84.93</v>
      </c>
      <c r="G966">
        <f t="shared" si="61"/>
        <v>356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6">
        <f t="shared" si="60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41.07</v>
      </c>
      <c r="G967">
        <f t="shared" si="61"/>
        <v>386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6">
        <f t="shared" si="60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54.97</v>
      </c>
      <c r="G968">
        <f t="shared" si="61"/>
        <v>792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6">
        <f t="shared" si="60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77.010000000000005</v>
      </c>
      <c r="G969">
        <f t="shared" si="61"/>
        <v>137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6">
        <f t="shared" si="60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71.2</v>
      </c>
      <c r="G970">
        <f t="shared" si="61"/>
        <v>338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6">
        <f t="shared" si="60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91.94</v>
      </c>
      <c r="G971">
        <f t="shared" si="61"/>
        <v>108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6">
        <f t="shared" si="60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97.07</v>
      </c>
      <c r="G972">
        <f t="shared" si="61"/>
        <v>61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6">
        <f t="shared" si="60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58.92</v>
      </c>
      <c r="G973">
        <f t="shared" si="61"/>
        <v>28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6">
        <f t="shared" si="60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58.02</v>
      </c>
      <c r="G974">
        <f t="shared" si="61"/>
        <v>228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6">
        <f t="shared" si="60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103.87</v>
      </c>
      <c r="G975">
        <f t="shared" si="61"/>
        <v>22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6">
        <f t="shared" si="60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93.47</v>
      </c>
      <c r="G976">
        <f t="shared" si="61"/>
        <v>374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6">
        <f t="shared" si="60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61.97</v>
      </c>
      <c r="G977">
        <f t="shared" si="61"/>
        <v>155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6">
        <f t="shared" si="60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92.04</v>
      </c>
      <c r="G978">
        <f t="shared" si="61"/>
        <v>322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6">
        <f t="shared" si="60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77.27</v>
      </c>
      <c r="G979">
        <f t="shared" si="61"/>
        <v>74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6">
        <f t="shared" si="60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93.92</v>
      </c>
      <c r="G980">
        <f t="shared" si="61"/>
        <v>864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6">
        <f t="shared" si="60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84.97</v>
      </c>
      <c r="G981">
        <f t="shared" si="61"/>
        <v>143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6">
        <f t="shared" si="60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105.97</v>
      </c>
      <c r="G982">
        <f t="shared" si="61"/>
        <v>40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6">
        <f t="shared" si="60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36.97</v>
      </c>
      <c r="G983">
        <f t="shared" si="61"/>
        <v>178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6">
        <f t="shared" si="60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81.53</v>
      </c>
      <c r="G984">
        <f t="shared" si="61"/>
        <v>85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6">
        <f t="shared" si="60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81</v>
      </c>
      <c r="G985">
        <f t="shared" si="61"/>
        <v>146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6">
        <f t="shared" si="60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26.01</v>
      </c>
      <c r="G986">
        <f t="shared" si="61"/>
        <v>152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6">
        <f t="shared" si="60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26</v>
      </c>
      <c r="G987">
        <f t="shared" si="61"/>
        <v>67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6">
        <f t="shared" si="60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34.17</v>
      </c>
      <c r="G988">
        <f t="shared" si="61"/>
        <v>40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6">
        <f t="shared" si="60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28</v>
      </c>
      <c r="G989">
        <f t="shared" si="61"/>
        <v>217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6">
        <f t="shared" si="60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76.55</v>
      </c>
      <c r="G990">
        <f t="shared" si="61"/>
        <v>52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6">
        <f t="shared" si="60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53.05</v>
      </c>
      <c r="G991">
        <f t="shared" si="61"/>
        <v>500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6">
        <f t="shared" si="60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106.86</v>
      </c>
      <c r="G992">
        <f t="shared" si="61"/>
        <v>88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6">
        <f t="shared" si="60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46.02</v>
      </c>
      <c r="G993">
        <f t="shared" si="61"/>
        <v>113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6">
        <f t="shared" si="60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100.17</v>
      </c>
      <c r="G994">
        <f t="shared" si="61"/>
        <v>427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6">
        <f t="shared" si="60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101.44</v>
      </c>
      <c r="G995">
        <f t="shared" si="61"/>
        <v>78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6">
        <f t="shared" si="60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87.97</v>
      </c>
      <c r="G996">
        <f t="shared" si="61"/>
        <v>52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6">
        <f t="shared" si="60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75</v>
      </c>
      <c r="G997">
        <f t="shared" si="61"/>
        <v>157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6">
        <f t="shared" si="60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42.98</v>
      </c>
      <c r="G998">
        <f t="shared" si="61"/>
        <v>73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6">
        <f t="shared" si="60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33.119999999999997</v>
      </c>
      <c r="G999">
        <f t="shared" si="61"/>
        <v>61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6">
        <f t="shared" si="60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101.13</v>
      </c>
      <c r="G1000">
        <f t="shared" si="61"/>
        <v>57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6">
        <f t="shared" si="60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55.99</v>
      </c>
      <c r="G1001">
        <f t="shared" si="61"/>
        <v>57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6">
        <f t="shared" si="60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01">
    <cfRule type="colorScale" priority="1">
      <colorScale>
        <cfvo type="num" val="0"/>
        <cfvo type="num" val="100"/>
        <cfvo type="num" val="200"/>
        <color rgb="FFF96A6C"/>
        <color rgb="FF92D050"/>
        <color rgb="FF0070C0"/>
      </colorScale>
    </cfRule>
  </conditionalFormatting>
  <conditionalFormatting sqref="H1:H1048576">
    <cfRule type="cellIs" dxfId="15" priority="2" operator="equal">
      <formula>"live"</formula>
    </cfRule>
    <cfRule type="cellIs" dxfId="14" priority="3" operator="equal">
      <formula>"canceled"</formula>
    </cfRule>
    <cfRule type="cellIs" dxfId="13" priority="4" operator="equal">
      <formula>"successful"</formula>
    </cfRule>
    <cfRule type="cellIs" dxfId="12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9D1B-1EF9-43CB-8BBC-20A77EBF8C6D}">
  <dimension ref="A1:F14"/>
  <sheetViews>
    <sheetView topLeftCell="B7" workbookViewId="0">
      <selection activeCell="S14" sqref="S1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2034</v>
      </c>
    </row>
    <row r="3" spans="1:6" x14ac:dyDescent="0.35">
      <c r="A3" s="4" t="s">
        <v>2033</v>
      </c>
      <c r="B3" s="4" t="s">
        <v>2046</v>
      </c>
    </row>
    <row r="4" spans="1:6" x14ac:dyDescent="0.35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3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2039</v>
      </c>
      <c r="E8">
        <v>4</v>
      </c>
      <c r="F8">
        <v>4</v>
      </c>
    </row>
    <row r="9" spans="1:6" x14ac:dyDescent="0.3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FE1E-0825-49F3-8343-3D1A0EF2FAC9}">
  <dimension ref="A1:F30"/>
  <sheetViews>
    <sheetView topLeftCell="A10" workbookViewId="0">
      <selection activeCell="A4" sqref="A4:F30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2031</v>
      </c>
      <c r="B1" t="s">
        <v>2034</v>
      </c>
    </row>
    <row r="2" spans="1:6" x14ac:dyDescent="0.35">
      <c r="A2" s="4" t="s">
        <v>6</v>
      </c>
      <c r="B2" t="s">
        <v>2034</v>
      </c>
    </row>
    <row r="4" spans="1:6" x14ac:dyDescent="0.35">
      <c r="A4" s="4" t="s">
        <v>2033</v>
      </c>
      <c r="B4" s="4" t="s">
        <v>2046</v>
      </c>
    </row>
    <row r="5" spans="1:6" x14ac:dyDescent="0.35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2048</v>
      </c>
      <c r="E7">
        <v>4</v>
      </c>
      <c r="F7">
        <v>4</v>
      </c>
    </row>
    <row r="8" spans="1:6" x14ac:dyDescent="0.3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2051</v>
      </c>
      <c r="C10">
        <v>8</v>
      </c>
      <c r="E10">
        <v>10</v>
      </c>
      <c r="F10">
        <v>18</v>
      </c>
    </row>
    <row r="11" spans="1:6" x14ac:dyDescent="0.3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2056</v>
      </c>
      <c r="C15">
        <v>3</v>
      </c>
      <c r="E15">
        <v>4</v>
      </c>
      <c r="F15">
        <v>7</v>
      </c>
    </row>
    <row r="16" spans="1:6" x14ac:dyDescent="0.3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2061</v>
      </c>
      <c r="C20">
        <v>4</v>
      </c>
      <c r="E20">
        <v>4</v>
      </c>
      <c r="F20">
        <v>8</v>
      </c>
    </row>
    <row r="21" spans="1:6" x14ac:dyDescent="0.3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2063</v>
      </c>
      <c r="C22">
        <v>9</v>
      </c>
      <c r="E22">
        <v>5</v>
      </c>
      <c r="F22">
        <v>14</v>
      </c>
    </row>
    <row r="23" spans="1:6" x14ac:dyDescent="0.3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2066</v>
      </c>
      <c r="C25">
        <v>7</v>
      </c>
      <c r="E25">
        <v>14</v>
      </c>
      <c r="F25">
        <v>21</v>
      </c>
    </row>
    <row r="26" spans="1:6" x14ac:dyDescent="0.3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2070</v>
      </c>
      <c r="E29">
        <v>3</v>
      </c>
      <c r="F29">
        <v>3</v>
      </c>
    </row>
    <row r="30" spans="1:6" x14ac:dyDescent="0.35">
      <c r="A30" s="5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4696-2CF5-44F3-8943-5E50D70BA4FB}">
  <dimension ref="A1:T1001"/>
  <sheetViews>
    <sheetView workbookViewId="0">
      <selection activeCell="I7" sqref="I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5.83203125" bestFit="1" customWidth="1"/>
    <col min="7" max="7" width="13.9140625" bestFit="1" customWidth="1"/>
    <col min="9" max="9" width="13" bestFit="1" customWidth="1"/>
    <col min="12" max="12" width="11.1640625" bestFit="1" customWidth="1"/>
    <col min="13" max="13" width="21.75" bestFit="1" customWidth="1"/>
    <col min="14" max="14" width="11.1640625" bestFit="1" customWidth="1"/>
    <col min="15" max="15" width="21.75" bestFit="1" customWidth="1"/>
    <col min="18" max="18" width="28" bestFit="1" customWidth="1"/>
    <col min="19" max="19" width="14.25" bestFit="1" customWidth="1"/>
    <col min="20" max="20" width="11.8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v>0</v>
      </c>
      <c r="G2">
        <f>ROUND((E2/D2)*100,0)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6">
        <v>42336.25</v>
      </c>
      <c r="N2">
        <v>1450159200</v>
      </c>
      <c r="O2" s="6"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ROUND(E3/I3,0)</f>
        <v>92</v>
      </c>
      <c r="G3">
        <f t="shared" ref="G3:G66" si="0">ROUND((E3/D3)*100,0)</f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6">
        <v>41870.208333333336</v>
      </c>
      <c r="N3">
        <v>1408597200</v>
      </c>
      <c r="O3" s="6"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1">ROUND(E4/I4,0)</f>
        <v>100</v>
      </c>
      <c r="G4">
        <f t="shared" si="0"/>
        <v>131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6">
        <v>41595.25</v>
      </c>
      <c r="N4">
        <v>1384840800</v>
      </c>
      <c r="O4" s="6"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1"/>
        <v>103</v>
      </c>
      <c r="G5">
        <f t="shared" si="0"/>
        <v>59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6">
        <v>43688.208333333328</v>
      </c>
      <c r="N5">
        <v>1568955600</v>
      </c>
      <c r="O5" s="6"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1"/>
        <v>99</v>
      </c>
      <c r="G6">
        <f t="shared" si="0"/>
        <v>69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6">
        <v>43485.25</v>
      </c>
      <c r="N6">
        <v>1548309600</v>
      </c>
      <c r="O6" s="6"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1"/>
        <v>76</v>
      </c>
      <c r="G7">
        <f t="shared" si="0"/>
        <v>174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6">
        <v>41149.208333333336</v>
      </c>
      <c r="N7">
        <v>1347080400</v>
      </c>
      <c r="O7" s="6"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1"/>
        <v>61</v>
      </c>
      <c r="G8">
        <f t="shared" si="0"/>
        <v>21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6">
        <v>42991.208333333328</v>
      </c>
      <c r="N8">
        <v>1505365200</v>
      </c>
      <c r="O8" s="6">
        <v>42992.208333333328</v>
      </c>
      <c r="P8" t="s">
        <v>2074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1"/>
        <v>65</v>
      </c>
      <c r="G9">
        <f t="shared" si="0"/>
        <v>328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6">
        <v>42229.208333333328</v>
      </c>
      <c r="N9">
        <v>1439614800</v>
      </c>
      <c r="O9" s="6"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1"/>
        <v>31</v>
      </c>
      <c r="G10">
        <f t="shared" si="0"/>
        <v>20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6">
        <v>40399.208333333336</v>
      </c>
      <c r="N10">
        <v>1281502800</v>
      </c>
      <c r="O10" s="6"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1"/>
        <v>73</v>
      </c>
      <c r="G11">
        <f t="shared" si="0"/>
        <v>52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6">
        <v>41536.208333333336</v>
      </c>
      <c r="N11">
        <v>1383804000</v>
      </c>
      <c r="O11" s="6"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1"/>
        <v>63</v>
      </c>
      <c r="G12">
        <f t="shared" si="0"/>
        <v>266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6">
        <v>40404.208333333336</v>
      </c>
      <c r="N12">
        <v>1285909200</v>
      </c>
      <c r="O12" s="6"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1"/>
        <v>112</v>
      </c>
      <c r="G13">
        <f t="shared" si="0"/>
        <v>48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6">
        <v>40442.208333333336</v>
      </c>
      <c r="N13">
        <v>1285563600</v>
      </c>
      <c r="O13" s="6"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1"/>
        <v>102</v>
      </c>
      <c r="G14">
        <f t="shared" si="0"/>
        <v>89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6">
        <v>43760.208333333328</v>
      </c>
      <c r="N14">
        <v>1572411600</v>
      </c>
      <c r="O14" s="6"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1"/>
        <v>105</v>
      </c>
      <c r="G15">
        <f t="shared" si="0"/>
        <v>245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6">
        <v>42532.208333333328</v>
      </c>
      <c r="N15">
        <v>1466658000</v>
      </c>
      <c r="O15" s="6"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1"/>
        <v>94</v>
      </c>
      <c r="G16">
        <f t="shared" si="0"/>
        <v>67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6">
        <v>40974.25</v>
      </c>
      <c r="N16">
        <v>1333342800</v>
      </c>
      <c r="O16" s="6"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1"/>
        <v>85</v>
      </c>
      <c r="G17">
        <f t="shared" si="0"/>
        <v>47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6">
        <v>43809.25</v>
      </c>
      <c r="N17">
        <v>1576303200</v>
      </c>
      <c r="O17" s="6"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1"/>
        <v>110</v>
      </c>
      <c r="G18">
        <f t="shared" si="0"/>
        <v>649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6">
        <v>41661.25</v>
      </c>
      <c r="N18">
        <v>1392271200</v>
      </c>
      <c r="O18" s="6"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1"/>
        <v>108</v>
      </c>
      <c r="G19">
        <f t="shared" si="0"/>
        <v>159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6">
        <v>40555.25</v>
      </c>
      <c r="N19">
        <v>1294898400</v>
      </c>
      <c r="O19" s="6"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1"/>
        <v>45</v>
      </c>
      <c r="G20">
        <f t="shared" si="0"/>
        <v>67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6">
        <v>43351.208333333328</v>
      </c>
      <c r="N20">
        <v>1537074000</v>
      </c>
      <c r="O20" s="6"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1"/>
        <v>45</v>
      </c>
      <c r="G21">
        <f t="shared" si="0"/>
        <v>49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6">
        <v>43528.25</v>
      </c>
      <c r="N21">
        <v>1553490000</v>
      </c>
      <c r="O21" s="6"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1"/>
        <v>106</v>
      </c>
      <c r="G22">
        <f t="shared" si="0"/>
        <v>112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6">
        <v>41848.208333333336</v>
      </c>
      <c r="N22">
        <v>1406523600</v>
      </c>
      <c r="O22" s="6"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1"/>
        <v>69</v>
      </c>
      <c r="G23">
        <f t="shared" si="0"/>
        <v>41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6">
        <v>40770.208333333336</v>
      </c>
      <c r="N23">
        <v>1316322000</v>
      </c>
      <c r="O23" s="6"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1"/>
        <v>85</v>
      </c>
      <c r="G24">
        <f t="shared" si="0"/>
        <v>128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6">
        <v>43193.208333333328</v>
      </c>
      <c r="N24">
        <v>1524027600</v>
      </c>
      <c r="O24" s="6"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1"/>
        <v>105</v>
      </c>
      <c r="G25">
        <f t="shared" si="0"/>
        <v>332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6">
        <v>43510.25</v>
      </c>
      <c r="N25">
        <v>1554699600</v>
      </c>
      <c r="O25" s="6"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1"/>
        <v>39</v>
      </c>
      <c r="G26">
        <f t="shared" si="0"/>
        <v>113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6">
        <v>41811.208333333336</v>
      </c>
      <c r="N26">
        <v>1403499600</v>
      </c>
      <c r="O26" s="6"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1"/>
        <v>73</v>
      </c>
      <c r="G27">
        <f t="shared" si="0"/>
        <v>216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6">
        <v>40681.208333333336</v>
      </c>
      <c r="N27">
        <v>1307422800</v>
      </c>
      <c r="O27" s="6"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1"/>
        <v>35</v>
      </c>
      <c r="G28">
        <f t="shared" si="0"/>
        <v>48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6">
        <v>43312.208333333328</v>
      </c>
      <c r="N28">
        <v>1535346000</v>
      </c>
      <c r="O28" s="6"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1"/>
        <v>107</v>
      </c>
      <c r="G29">
        <f t="shared" si="0"/>
        <v>80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6">
        <v>42280.208333333328</v>
      </c>
      <c r="N29">
        <v>1444539600</v>
      </c>
      <c r="O29" s="6"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1"/>
        <v>62</v>
      </c>
      <c r="G30">
        <f t="shared" si="0"/>
        <v>105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6">
        <v>40218.25</v>
      </c>
      <c r="N30">
        <v>1267682400</v>
      </c>
      <c r="O30" s="6"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1"/>
        <v>94</v>
      </c>
      <c r="G31">
        <f t="shared" si="0"/>
        <v>329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6">
        <v>43301.208333333328</v>
      </c>
      <c r="N31">
        <v>1535518800</v>
      </c>
      <c r="O31" s="6"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1"/>
        <v>112</v>
      </c>
      <c r="G32">
        <f t="shared" si="0"/>
        <v>161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6">
        <v>43609.208333333328</v>
      </c>
      <c r="N32">
        <v>1559106000</v>
      </c>
      <c r="O32" s="6"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1"/>
        <v>48</v>
      </c>
      <c r="G33">
        <f t="shared" si="0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6">
        <v>42374.25</v>
      </c>
      <c r="N33">
        <v>1454392800</v>
      </c>
      <c r="O33" s="6"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1"/>
        <v>38</v>
      </c>
      <c r="G34">
        <f t="shared" si="0"/>
        <v>87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6">
        <v>43110.25</v>
      </c>
      <c r="N34">
        <v>1517896800</v>
      </c>
      <c r="O34" s="6"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1"/>
        <v>35</v>
      </c>
      <c r="G35">
        <f t="shared" si="0"/>
        <v>378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6">
        <v>41917.208333333336</v>
      </c>
      <c r="N35">
        <v>1415685600</v>
      </c>
      <c r="O35" s="6"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1"/>
        <v>85</v>
      </c>
      <c r="G36">
        <f t="shared" si="0"/>
        <v>151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6">
        <v>42817.208333333328</v>
      </c>
      <c r="N36">
        <v>1490677200</v>
      </c>
      <c r="O36" s="6"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1"/>
        <v>96</v>
      </c>
      <c r="G37">
        <f t="shared" si="0"/>
        <v>150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6">
        <v>43484.25</v>
      </c>
      <c r="N37">
        <v>1551506400</v>
      </c>
      <c r="O37" s="6"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1"/>
        <v>69</v>
      </c>
      <c r="G38">
        <f t="shared" si="0"/>
        <v>157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6">
        <v>40600.25</v>
      </c>
      <c r="N38">
        <v>1300856400</v>
      </c>
      <c r="O38" s="6"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1"/>
        <v>106</v>
      </c>
      <c r="G39">
        <f t="shared" si="0"/>
        <v>140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6">
        <v>43744.208333333328</v>
      </c>
      <c r="N39">
        <v>1573192800</v>
      </c>
      <c r="O39" s="6"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1"/>
        <v>75</v>
      </c>
      <c r="G40">
        <f t="shared" si="0"/>
        <v>325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6">
        <v>40469.208333333336</v>
      </c>
      <c r="N40">
        <v>1287810000</v>
      </c>
      <c r="O40" s="6"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1"/>
        <v>57</v>
      </c>
      <c r="G41">
        <f t="shared" si="0"/>
        <v>51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6">
        <v>41330.25</v>
      </c>
      <c r="N41">
        <v>1362978000</v>
      </c>
      <c r="O41" s="6"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1"/>
        <v>75</v>
      </c>
      <c r="G42">
        <f t="shared" si="0"/>
        <v>169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6">
        <v>40334.208333333336</v>
      </c>
      <c r="N42">
        <v>1277355600</v>
      </c>
      <c r="O42" s="6"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1"/>
        <v>107</v>
      </c>
      <c r="G43">
        <f t="shared" si="0"/>
        <v>213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6">
        <v>41156.208333333336</v>
      </c>
      <c r="N43">
        <v>1348981200</v>
      </c>
      <c r="O43" s="6"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1"/>
        <v>36</v>
      </c>
      <c r="G44">
        <f t="shared" si="0"/>
        <v>444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6">
        <v>40728.208333333336</v>
      </c>
      <c r="N44">
        <v>1310533200</v>
      </c>
      <c r="O44" s="6"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1"/>
        <v>27</v>
      </c>
      <c r="G45">
        <f t="shared" si="0"/>
        <v>186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6">
        <v>41844.208333333336</v>
      </c>
      <c r="N45">
        <v>1407560400</v>
      </c>
      <c r="O45" s="6"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1"/>
        <v>108</v>
      </c>
      <c r="G46">
        <f t="shared" si="0"/>
        <v>659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6">
        <v>43541.208333333328</v>
      </c>
      <c r="N46">
        <v>1552885200</v>
      </c>
      <c r="O46" s="6"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1"/>
        <v>94</v>
      </c>
      <c r="G47">
        <f t="shared" si="0"/>
        <v>48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6">
        <v>42676.208333333328</v>
      </c>
      <c r="N47">
        <v>1479362400</v>
      </c>
      <c r="O47" s="6"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1"/>
        <v>46</v>
      </c>
      <c r="G48">
        <f t="shared" si="0"/>
        <v>115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6">
        <v>40367.208333333336</v>
      </c>
      <c r="N48">
        <v>1280552400</v>
      </c>
      <c r="O48" s="6"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1"/>
        <v>48</v>
      </c>
      <c r="G49">
        <f t="shared" si="0"/>
        <v>475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6">
        <v>41727.208333333336</v>
      </c>
      <c r="N49">
        <v>1398661200</v>
      </c>
      <c r="O49" s="6"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1"/>
        <v>53</v>
      </c>
      <c r="G50">
        <f t="shared" si="0"/>
        <v>387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6">
        <v>42180.208333333328</v>
      </c>
      <c r="N50">
        <v>1436245200</v>
      </c>
      <c r="O50" s="6"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1"/>
        <v>45</v>
      </c>
      <c r="G51">
        <f t="shared" si="0"/>
        <v>190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6">
        <v>43758.208333333328</v>
      </c>
      <c r="N51">
        <v>1575439200</v>
      </c>
      <c r="O51" s="6"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1"/>
        <v>2</v>
      </c>
      <c r="G52">
        <f t="shared" si="0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6">
        <v>41487.208333333336</v>
      </c>
      <c r="N52">
        <v>1377752400</v>
      </c>
      <c r="O52" s="6"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1"/>
        <v>99</v>
      </c>
      <c r="G53">
        <f t="shared" si="0"/>
        <v>92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6">
        <v>40995.208333333336</v>
      </c>
      <c r="N53">
        <v>1334206800</v>
      </c>
      <c r="O53" s="6"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1"/>
        <v>33</v>
      </c>
      <c r="G54">
        <f t="shared" si="0"/>
        <v>34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6">
        <v>40436.208333333336</v>
      </c>
      <c r="N54">
        <v>1284872400</v>
      </c>
      <c r="O54" s="6"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1"/>
        <v>59</v>
      </c>
      <c r="G55">
        <f t="shared" si="0"/>
        <v>140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6">
        <v>41779.208333333336</v>
      </c>
      <c r="N55">
        <v>1403931600</v>
      </c>
      <c r="O55" s="6"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1"/>
        <v>45</v>
      </c>
      <c r="G56">
        <f t="shared" si="0"/>
        <v>90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6">
        <v>43170.25</v>
      </c>
      <c r="N56">
        <v>1521262800</v>
      </c>
      <c r="O56" s="6"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1"/>
        <v>90</v>
      </c>
      <c r="G57">
        <f t="shared" si="0"/>
        <v>178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6">
        <v>43311.208333333328</v>
      </c>
      <c r="N57">
        <v>1533358800</v>
      </c>
      <c r="O57" s="6"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1"/>
        <v>70</v>
      </c>
      <c r="G58">
        <f t="shared" si="0"/>
        <v>144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6">
        <v>42014.25</v>
      </c>
      <c r="N58">
        <v>1421474400</v>
      </c>
      <c r="O58" s="6"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1"/>
        <v>31</v>
      </c>
      <c r="G59">
        <f t="shared" si="0"/>
        <v>215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6">
        <v>42979.208333333328</v>
      </c>
      <c r="N59">
        <v>1505278800</v>
      </c>
      <c r="O59" s="6"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1"/>
        <v>29</v>
      </c>
      <c r="G60">
        <f t="shared" si="0"/>
        <v>227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6">
        <v>42268.208333333328</v>
      </c>
      <c r="N60">
        <v>1443934800</v>
      </c>
      <c r="O60" s="6"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1"/>
        <v>30</v>
      </c>
      <c r="G61">
        <f t="shared" si="0"/>
        <v>275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6">
        <v>42898.208333333328</v>
      </c>
      <c r="N61">
        <v>1498539600</v>
      </c>
      <c r="O61" s="6"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1"/>
        <v>85</v>
      </c>
      <c r="G62">
        <f t="shared" si="0"/>
        <v>144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6">
        <v>41107.208333333336</v>
      </c>
      <c r="N62">
        <v>1342760400</v>
      </c>
      <c r="O62" s="6"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1"/>
        <v>82</v>
      </c>
      <c r="G63">
        <f t="shared" si="0"/>
        <v>93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6">
        <v>40595.25</v>
      </c>
      <c r="N63">
        <v>1301720400</v>
      </c>
      <c r="O63" s="6"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1"/>
        <v>58</v>
      </c>
      <c r="G64">
        <f t="shared" si="0"/>
        <v>723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6">
        <v>42160.208333333328</v>
      </c>
      <c r="N64">
        <v>1433566800</v>
      </c>
      <c r="O64" s="6"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1"/>
        <v>111</v>
      </c>
      <c r="G65">
        <f t="shared" si="0"/>
        <v>12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6">
        <v>42853.208333333328</v>
      </c>
      <c r="N65">
        <v>1493874000</v>
      </c>
      <c r="O65" s="6"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1"/>
        <v>72</v>
      </c>
      <c r="G66">
        <f t="shared" si="0"/>
        <v>98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6">
        <v>43283.208333333328</v>
      </c>
      <c r="N66">
        <v>1531803600</v>
      </c>
      <c r="O66" s="6"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1"/>
        <v>61</v>
      </c>
      <c r="G67">
        <f t="shared" ref="G67:G130" si="2">ROUND((E67/D67)*100,0)</f>
        <v>236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6">
        <v>40570.25</v>
      </c>
      <c r="N67">
        <v>1296712800</v>
      </c>
      <c r="O67" s="6"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3">ROUND(E68/I68,0)</f>
        <v>109</v>
      </c>
      <c r="G68">
        <f t="shared" si="2"/>
        <v>45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6">
        <v>42102.208333333328</v>
      </c>
      <c r="N68">
        <v>1428901200</v>
      </c>
      <c r="O68" s="6"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3"/>
        <v>29</v>
      </c>
      <c r="G69">
        <f t="shared" si="2"/>
        <v>162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6">
        <v>40203.25</v>
      </c>
      <c r="N69">
        <v>1264831200</v>
      </c>
      <c r="O69" s="6"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3"/>
        <v>59</v>
      </c>
      <c r="G70">
        <f t="shared" si="2"/>
        <v>255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6">
        <v>42943.208333333328</v>
      </c>
      <c r="N70">
        <v>1505192400</v>
      </c>
      <c r="O70" s="6"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3"/>
        <v>112</v>
      </c>
      <c r="G71">
        <f t="shared" si="2"/>
        <v>24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6">
        <v>40531.25</v>
      </c>
      <c r="N71">
        <v>1295676000</v>
      </c>
      <c r="O71" s="6"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3"/>
        <v>64</v>
      </c>
      <c r="G72">
        <f t="shared" si="2"/>
        <v>124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6">
        <v>40484.208333333336</v>
      </c>
      <c r="N72">
        <v>1292911200</v>
      </c>
      <c r="O72" s="6"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3"/>
        <v>85</v>
      </c>
      <c r="G73">
        <f t="shared" si="2"/>
        <v>108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6">
        <v>43799.25</v>
      </c>
      <c r="N73">
        <v>1575439200</v>
      </c>
      <c r="O73" s="6"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3"/>
        <v>74</v>
      </c>
      <c r="G74">
        <f t="shared" si="2"/>
        <v>670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6">
        <v>42186.208333333328</v>
      </c>
      <c r="N74">
        <v>1438837200</v>
      </c>
      <c r="O74" s="6"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3"/>
        <v>105</v>
      </c>
      <c r="G75">
        <f t="shared" si="2"/>
        <v>661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6">
        <v>42701.25</v>
      </c>
      <c r="N75">
        <v>1480485600</v>
      </c>
      <c r="O75" s="6"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3"/>
        <v>56</v>
      </c>
      <c r="G76">
        <f t="shared" si="2"/>
        <v>122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6">
        <v>42456.208333333328</v>
      </c>
      <c r="N76">
        <v>1459141200</v>
      </c>
      <c r="O76" s="6"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3"/>
        <v>86</v>
      </c>
      <c r="G77">
        <f t="shared" si="2"/>
        <v>151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6">
        <v>43296.208333333328</v>
      </c>
      <c r="N77">
        <v>1532322000</v>
      </c>
      <c r="O77" s="6"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3"/>
        <v>57</v>
      </c>
      <c r="G78">
        <f t="shared" si="2"/>
        <v>78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6">
        <v>42027.25</v>
      </c>
      <c r="N78">
        <v>1426222800</v>
      </c>
      <c r="O78" s="6"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3"/>
        <v>80</v>
      </c>
      <c r="G79">
        <f t="shared" si="2"/>
        <v>47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6">
        <v>40448.208333333336</v>
      </c>
      <c r="N79">
        <v>1286773200</v>
      </c>
      <c r="O79" s="6"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3"/>
        <v>41</v>
      </c>
      <c r="G80">
        <f t="shared" si="2"/>
        <v>301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6">
        <v>43206.208333333328</v>
      </c>
      <c r="N80">
        <v>1523941200</v>
      </c>
      <c r="O80" s="6"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3"/>
        <v>48</v>
      </c>
      <c r="G81">
        <f t="shared" si="2"/>
        <v>70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6">
        <v>43267.208333333328</v>
      </c>
      <c r="N81">
        <v>1529557200</v>
      </c>
      <c r="O81" s="6"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3"/>
        <v>55</v>
      </c>
      <c r="G82">
        <f t="shared" si="2"/>
        <v>637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6">
        <v>42976.208333333328</v>
      </c>
      <c r="N82">
        <v>1506574800</v>
      </c>
      <c r="O82" s="6"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3"/>
        <v>92</v>
      </c>
      <c r="G83">
        <f t="shared" si="2"/>
        <v>225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6">
        <v>43062.25</v>
      </c>
      <c r="N83">
        <v>1513576800</v>
      </c>
      <c r="O83" s="6"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3"/>
        <v>83</v>
      </c>
      <c r="G84">
        <f t="shared" si="2"/>
        <v>1497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6">
        <v>43482.25</v>
      </c>
      <c r="N84">
        <v>1548309600</v>
      </c>
      <c r="O84" s="6"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3"/>
        <v>40</v>
      </c>
      <c r="G85">
        <f t="shared" si="2"/>
        <v>38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6">
        <v>42579.208333333328</v>
      </c>
      <c r="N85">
        <v>1471582800</v>
      </c>
      <c r="O85" s="6"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3"/>
        <v>111</v>
      </c>
      <c r="G86">
        <f t="shared" si="2"/>
        <v>132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6">
        <v>41118.208333333336</v>
      </c>
      <c r="N86">
        <v>1344315600</v>
      </c>
      <c r="O86" s="6"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3"/>
        <v>91</v>
      </c>
      <c r="G87">
        <f t="shared" si="2"/>
        <v>131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6">
        <v>40797.208333333336</v>
      </c>
      <c r="N87">
        <v>1316408400</v>
      </c>
      <c r="O87" s="6"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3"/>
        <v>61</v>
      </c>
      <c r="G88">
        <f t="shared" si="2"/>
        <v>168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6">
        <v>42128.208333333328</v>
      </c>
      <c r="N88">
        <v>1431838800</v>
      </c>
      <c r="O88" s="6"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3"/>
        <v>83</v>
      </c>
      <c r="G89">
        <f t="shared" si="2"/>
        <v>62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6">
        <v>40610.25</v>
      </c>
      <c r="N89">
        <v>1300510800</v>
      </c>
      <c r="O89" s="6"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3"/>
        <v>111</v>
      </c>
      <c r="G90">
        <f t="shared" si="2"/>
        <v>261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6">
        <v>42110.208333333328</v>
      </c>
      <c r="N90">
        <v>1431061200</v>
      </c>
      <c r="O90" s="6"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3"/>
        <v>89</v>
      </c>
      <c r="G91">
        <f t="shared" si="2"/>
        <v>253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6">
        <v>40283.208333333336</v>
      </c>
      <c r="N91">
        <v>1271480400</v>
      </c>
      <c r="O91" s="6"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3"/>
        <v>58</v>
      </c>
      <c r="G92">
        <f t="shared" si="2"/>
        <v>79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6">
        <v>42425.25</v>
      </c>
      <c r="N92">
        <v>1456380000</v>
      </c>
      <c r="O92" s="6"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3"/>
        <v>110</v>
      </c>
      <c r="G93">
        <f t="shared" si="2"/>
        <v>48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6">
        <v>42588.208333333328</v>
      </c>
      <c r="N93">
        <v>1472878800</v>
      </c>
      <c r="O93" s="6"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3"/>
        <v>104</v>
      </c>
      <c r="G94">
        <f t="shared" si="2"/>
        <v>259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6">
        <v>40352.208333333336</v>
      </c>
      <c r="N94">
        <v>1277355600</v>
      </c>
      <c r="O94" s="6"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3"/>
        <v>108</v>
      </c>
      <c r="G95">
        <f t="shared" si="2"/>
        <v>61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6">
        <v>41202.208333333336</v>
      </c>
      <c r="N95">
        <v>1351054800</v>
      </c>
      <c r="O95" s="6"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3"/>
        <v>49</v>
      </c>
      <c r="G96">
        <f t="shared" si="2"/>
        <v>304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6">
        <v>43562.208333333328</v>
      </c>
      <c r="N96">
        <v>1555563600</v>
      </c>
      <c r="O96" s="6"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3"/>
        <v>38</v>
      </c>
      <c r="G97">
        <f t="shared" si="2"/>
        <v>113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6">
        <v>43752.208333333328</v>
      </c>
      <c r="N97">
        <v>1571634000</v>
      </c>
      <c r="O97" s="6"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3"/>
        <v>65</v>
      </c>
      <c r="G98">
        <f t="shared" si="2"/>
        <v>217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6">
        <v>40612.25</v>
      </c>
      <c r="N98">
        <v>1300856400</v>
      </c>
      <c r="O98" s="6"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3"/>
        <v>107</v>
      </c>
      <c r="G99">
        <f t="shared" si="2"/>
        <v>927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6">
        <v>42180.208333333328</v>
      </c>
      <c r="N99">
        <v>1439874000</v>
      </c>
      <c r="O99" s="6"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3"/>
        <v>27</v>
      </c>
      <c r="G100">
        <f t="shared" si="2"/>
        <v>34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6">
        <v>42212.208333333328</v>
      </c>
      <c r="N100">
        <v>1438318800</v>
      </c>
      <c r="O100" s="6"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3"/>
        <v>91</v>
      </c>
      <c r="G101">
        <f t="shared" si="2"/>
        <v>197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6">
        <v>41968.25</v>
      </c>
      <c r="N101">
        <v>1419400800</v>
      </c>
      <c r="O101" s="6"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3"/>
        <v>1</v>
      </c>
      <c r="G102">
        <f t="shared" si="2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6">
        <v>40835.208333333336</v>
      </c>
      <c r="N102">
        <v>1320555600</v>
      </c>
      <c r="O102" s="6"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3"/>
        <v>56</v>
      </c>
      <c r="G103">
        <f t="shared" si="2"/>
        <v>1021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6">
        <v>42056.25</v>
      </c>
      <c r="N103">
        <v>1425103200</v>
      </c>
      <c r="O103" s="6"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3"/>
        <v>31</v>
      </c>
      <c r="G104">
        <f t="shared" si="2"/>
        <v>282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6">
        <v>43234.208333333328</v>
      </c>
      <c r="N104">
        <v>1526878800</v>
      </c>
      <c r="O104" s="6"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3"/>
        <v>67</v>
      </c>
      <c r="G105">
        <f t="shared" si="2"/>
        <v>25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6">
        <v>40475.208333333336</v>
      </c>
      <c r="N105">
        <v>1288674000</v>
      </c>
      <c r="O105" s="6"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3"/>
        <v>89</v>
      </c>
      <c r="G106">
        <f t="shared" si="2"/>
        <v>143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6">
        <v>42878.208333333328</v>
      </c>
      <c r="N106">
        <v>1495602000</v>
      </c>
      <c r="O106" s="6"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3"/>
        <v>103</v>
      </c>
      <c r="G107">
        <f t="shared" si="2"/>
        <v>145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6">
        <v>41366.208333333336</v>
      </c>
      <c r="N107">
        <v>1366434000</v>
      </c>
      <c r="O107" s="6"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3"/>
        <v>95</v>
      </c>
      <c r="G108">
        <f t="shared" si="2"/>
        <v>359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6">
        <v>43716.208333333328</v>
      </c>
      <c r="N108">
        <v>1568350800</v>
      </c>
      <c r="O108" s="6"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3"/>
        <v>76</v>
      </c>
      <c r="G109">
        <f t="shared" si="2"/>
        <v>186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6">
        <v>43213.208333333328</v>
      </c>
      <c r="N109">
        <v>1525928400</v>
      </c>
      <c r="O109" s="6"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3"/>
        <v>108</v>
      </c>
      <c r="G110">
        <f t="shared" si="2"/>
        <v>595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6">
        <v>41005.208333333336</v>
      </c>
      <c r="N110">
        <v>1336885200</v>
      </c>
      <c r="O110" s="6"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3"/>
        <v>51</v>
      </c>
      <c r="G111">
        <f t="shared" si="2"/>
        <v>59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6">
        <v>41651.25</v>
      </c>
      <c r="N111">
        <v>1389679200</v>
      </c>
      <c r="O111" s="6"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3"/>
        <v>72</v>
      </c>
      <c r="G112">
        <f t="shared" si="2"/>
        <v>15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6">
        <v>43354.208333333328</v>
      </c>
      <c r="N112">
        <v>1538283600</v>
      </c>
      <c r="O112" s="6"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3"/>
        <v>109</v>
      </c>
      <c r="G113">
        <f t="shared" si="2"/>
        <v>120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6">
        <v>41174.208333333336</v>
      </c>
      <c r="N113">
        <v>1348808400</v>
      </c>
      <c r="O113" s="6"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3"/>
        <v>35</v>
      </c>
      <c r="G114">
        <f t="shared" si="2"/>
        <v>269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6">
        <v>41875.208333333336</v>
      </c>
      <c r="N114">
        <v>1410152400</v>
      </c>
      <c r="O114" s="6"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3"/>
        <v>95</v>
      </c>
      <c r="G115">
        <f t="shared" si="2"/>
        <v>377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6">
        <v>42990.208333333328</v>
      </c>
      <c r="N115">
        <v>1505797200</v>
      </c>
      <c r="O115" s="6"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3"/>
        <v>110</v>
      </c>
      <c r="G116">
        <f t="shared" si="2"/>
        <v>727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6">
        <v>43564.208333333328</v>
      </c>
      <c r="N116">
        <v>1554872400</v>
      </c>
      <c r="O116" s="6"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3"/>
        <v>44</v>
      </c>
      <c r="G117">
        <f t="shared" si="2"/>
        <v>87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6">
        <v>43056.25</v>
      </c>
      <c r="N117">
        <v>1513922400</v>
      </c>
      <c r="O117" s="6"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3"/>
        <v>87</v>
      </c>
      <c r="G118">
        <f t="shared" si="2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6">
        <v>42265.208333333328</v>
      </c>
      <c r="N118">
        <v>1442638800</v>
      </c>
      <c r="O118" s="6"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3"/>
        <v>31</v>
      </c>
      <c r="G119">
        <f t="shared" si="2"/>
        <v>174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6">
        <v>40808.208333333336</v>
      </c>
      <c r="N119">
        <v>1317186000</v>
      </c>
      <c r="O119" s="6"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3"/>
        <v>95</v>
      </c>
      <c r="G120">
        <f t="shared" si="2"/>
        <v>118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6">
        <v>41665.25</v>
      </c>
      <c r="N120">
        <v>1391234400</v>
      </c>
      <c r="O120" s="6"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3"/>
        <v>70</v>
      </c>
      <c r="G121">
        <f t="shared" si="2"/>
        <v>215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6">
        <v>41806.208333333336</v>
      </c>
      <c r="N121">
        <v>1404363600</v>
      </c>
      <c r="O121" s="6"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3"/>
        <v>63</v>
      </c>
      <c r="G122">
        <f t="shared" si="2"/>
        <v>149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6">
        <v>42111.208333333328</v>
      </c>
      <c r="N122">
        <v>1429592400</v>
      </c>
      <c r="O122" s="6"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3"/>
        <v>110</v>
      </c>
      <c r="G123">
        <f t="shared" si="2"/>
        <v>219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6">
        <v>41917.208333333336</v>
      </c>
      <c r="N123">
        <v>1413608400</v>
      </c>
      <c r="O123" s="6"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3"/>
        <v>26</v>
      </c>
      <c r="G124">
        <f t="shared" si="2"/>
        <v>64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6">
        <v>41970.25</v>
      </c>
      <c r="N124">
        <v>1419400800</v>
      </c>
      <c r="O124" s="6"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3"/>
        <v>50</v>
      </c>
      <c r="G125">
        <f t="shared" si="2"/>
        <v>19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6">
        <v>42332.25</v>
      </c>
      <c r="N125">
        <v>1448604000</v>
      </c>
      <c r="O125" s="6"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3"/>
        <v>102</v>
      </c>
      <c r="G126">
        <f t="shared" si="2"/>
        <v>368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6">
        <v>43598.208333333328</v>
      </c>
      <c r="N126">
        <v>1562302800</v>
      </c>
      <c r="O126" s="6"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3"/>
        <v>47</v>
      </c>
      <c r="G127">
        <f t="shared" si="2"/>
        <v>160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6">
        <v>43362.208333333328</v>
      </c>
      <c r="N127">
        <v>1537678800</v>
      </c>
      <c r="O127" s="6"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3"/>
        <v>90</v>
      </c>
      <c r="G128">
        <f t="shared" si="2"/>
        <v>39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6">
        <v>42596.208333333328</v>
      </c>
      <c r="N128">
        <v>1473570000</v>
      </c>
      <c r="O128" s="6"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3"/>
        <v>79</v>
      </c>
      <c r="G129">
        <f t="shared" si="2"/>
        <v>51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6">
        <v>40310.208333333336</v>
      </c>
      <c r="N129">
        <v>1273899600</v>
      </c>
      <c r="O129" s="6"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3"/>
        <v>80</v>
      </c>
      <c r="G130">
        <f t="shared" si="2"/>
        <v>60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6">
        <v>40417.208333333336</v>
      </c>
      <c r="N130">
        <v>1284008400</v>
      </c>
      <c r="O130" s="6"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3"/>
        <v>86</v>
      </c>
      <c r="G131">
        <f t="shared" ref="G131:G194" si="4">ROUND((E131/D131)*100,0)</f>
        <v>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6">
        <v>42038.25</v>
      </c>
      <c r="N131">
        <v>1425103200</v>
      </c>
      <c r="O131" s="6"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5">ROUND(E132/I132,0)</f>
        <v>28</v>
      </c>
      <c r="G132">
        <f t="shared" si="4"/>
        <v>155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6">
        <v>40842.208333333336</v>
      </c>
      <c r="N132">
        <v>1320991200</v>
      </c>
      <c r="O132" s="6"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5"/>
        <v>68</v>
      </c>
      <c r="G133">
        <f t="shared" si="4"/>
        <v>101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6">
        <v>41607.25</v>
      </c>
      <c r="N133">
        <v>1386828000</v>
      </c>
      <c r="O133" s="6"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5"/>
        <v>43</v>
      </c>
      <c r="G134">
        <f t="shared" si="4"/>
        <v>116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6">
        <v>43112.25</v>
      </c>
      <c r="N134">
        <v>1517119200</v>
      </c>
      <c r="O134" s="6"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5"/>
        <v>88</v>
      </c>
      <c r="G135">
        <f t="shared" si="4"/>
        <v>311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6">
        <v>40767.208333333336</v>
      </c>
      <c r="N135">
        <v>1315026000</v>
      </c>
      <c r="O135" s="6"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5"/>
        <v>95</v>
      </c>
      <c r="G136">
        <f t="shared" si="4"/>
        <v>90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6">
        <v>40713.208333333336</v>
      </c>
      <c r="N136">
        <v>1312693200</v>
      </c>
      <c r="O136" s="6"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5"/>
        <v>47</v>
      </c>
      <c r="G137">
        <f t="shared" si="4"/>
        <v>71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6">
        <v>41340.25</v>
      </c>
      <c r="N137">
        <v>1363064400</v>
      </c>
      <c r="O137" s="6"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5"/>
        <v>47</v>
      </c>
      <c r="G138">
        <f t="shared" si="4"/>
        <v>3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6">
        <v>41797.208333333336</v>
      </c>
      <c r="N138">
        <v>1403154000</v>
      </c>
      <c r="O138" s="6"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5"/>
        <v>94</v>
      </c>
      <c r="G139">
        <f t="shared" si="4"/>
        <v>262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6">
        <v>40457.208333333336</v>
      </c>
      <c r="N139">
        <v>1286859600</v>
      </c>
      <c r="O139" s="6"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5"/>
        <v>80</v>
      </c>
      <c r="G140">
        <f t="shared" si="4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6">
        <v>41180.208333333336</v>
      </c>
      <c r="N140">
        <v>1349326800</v>
      </c>
      <c r="O140" s="6"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5"/>
        <v>59</v>
      </c>
      <c r="G141">
        <f t="shared" si="4"/>
        <v>21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6">
        <v>42115.208333333328</v>
      </c>
      <c r="N141">
        <v>1430974800</v>
      </c>
      <c r="O141" s="6"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5"/>
        <v>66</v>
      </c>
      <c r="G142">
        <f t="shared" si="4"/>
        <v>223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6">
        <v>43156.25</v>
      </c>
      <c r="N142">
        <v>1519970400</v>
      </c>
      <c r="O142" s="6"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5"/>
        <v>61</v>
      </c>
      <c r="G143">
        <f t="shared" si="4"/>
        <v>102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6">
        <v>42167.208333333328</v>
      </c>
      <c r="N143">
        <v>1434603600</v>
      </c>
      <c r="O143" s="6"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5"/>
        <v>98</v>
      </c>
      <c r="G144">
        <f t="shared" si="4"/>
        <v>230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6">
        <v>41005.208333333336</v>
      </c>
      <c r="N144">
        <v>1337230800</v>
      </c>
      <c r="O144" s="6"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5"/>
        <v>105</v>
      </c>
      <c r="G145">
        <f t="shared" si="4"/>
        <v>136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6">
        <v>40357.208333333336</v>
      </c>
      <c r="N145">
        <v>1279429200</v>
      </c>
      <c r="O145" s="6"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5"/>
        <v>86</v>
      </c>
      <c r="G146">
        <f t="shared" si="4"/>
        <v>129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6">
        <v>43633.208333333328</v>
      </c>
      <c r="N146">
        <v>1561438800</v>
      </c>
      <c r="O146" s="6"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5"/>
        <v>77</v>
      </c>
      <c r="G147">
        <f t="shared" si="4"/>
        <v>237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6">
        <v>41889.208333333336</v>
      </c>
      <c r="N147">
        <v>1410498000</v>
      </c>
      <c r="O147" s="6"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5"/>
        <v>30</v>
      </c>
      <c r="G148">
        <f t="shared" si="4"/>
        <v>17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6">
        <v>40855.25</v>
      </c>
      <c r="N148">
        <v>1322460000</v>
      </c>
      <c r="O148" s="6"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5"/>
        <v>47</v>
      </c>
      <c r="G149">
        <f t="shared" si="4"/>
        <v>112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6">
        <v>42534.208333333328</v>
      </c>
      <c r="N149">
        <v>1466312400</v>
      </c>
      <c r="O149" s="6"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5"/>
        <v>105</v>
      </c>
      <c r="G150">
        <f t="shared" si="4"/>
        <v>121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6">
        <v>42941.208333333328</v>
      </c>
      <c r="N150">
        <v>1501736400</v>
      </c>
      <c r="O150" s="6"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5"/>
        <v>70</v>
      </c>
      <c r="G151">
        <f t="shared" si="4"/>
        <v>220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6">
        <v>41275.25</v>
      </c>
      <c r="N151">
        <v>1361512800</v>
      </c>
      <c r="O151" s="6"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5"/>
        <v>1</v>
      </c>
      <c r="G152">
        <f t="shared" si="4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6">
        <v>43450.25</v>
      </c>
      <c r="N152">
        <v>1545026400</v>
      </c>
      <c r="O152" s="6"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5"/>
        <v>60</v>
      </c>
      <c r="G153">
        <f t="shared" si="4"/>
        <v>64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6">
        <v>41799.208333333336</v>
      </c>
      <c r="N153">
        <v>1406696400</v>
      </c>
      <c r="O153" s="6"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5"/>
        <v>52</v>
      </c>
      <c r="G154">
        <f t="shared" si="4"/>
        <v>423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6">
        <v>42783.25</v>
      </c>
      <c r="N154">
        <v>1487916000</v>
      </c>
      <c r="O154" s="6"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5"/>
        <v>31</v>
      </c>
      <c r="G155">
        <f t="shared" si="4"/>
        <v>93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6">
        <v>41201.208333333336</v>
      </c>
      <c r="N155">
        <v>1351141200</v>
      </c>
      <c r="O155" s="6"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5"/>
        <v>95</v>
      </c>
      <c r="G156">
        <f t="shared" si="4"/>
        <v>59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6">
        <v>42502.208333333328</v>
      </c>
      <c r="N156">
        <v>1465016400</v>
      </c>
      <c r="O156" s="6"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5"/>
        <v>76</v>
      </c>
      <c r="G157">
        <f t="shared" si="4"/>
        <v>65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6">
        <v>40262.208333333336</v>
      </c>
      <c r="N157">
        <v>1270789200</v>
      </c>
      <c r="O157" s="6"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5"/>
        <v>71</v>
      </c>
      <c r="G158">
        <f t="shared" si="4"/>
        <v>74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6">
        <v>43743.208333333328</v>
      </c>
      <c r="N158">
        <v>1572325200</v>
      </c>
      <c r="O158" s="6"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5"/>
        <v>74</v>
      </c>
      <c r="G159">
        <f t="shared" si="4"/>
        <v>53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6">
        <v>41638.25</v>
      </c>
      <c r="N159">
        <v>1389420000</v>
      </c>
      <c r="O159" s="6"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5"/>
        <v>113</v>
      </c>
      <c r="G160">
        <f t="shared" si="4"/>
        <v>221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6">
        <v>42346.25</v>
      </c>
      <c r="N160">
        <v>1449640800</v>
      </c>
      <c r="O160" s="6"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5"/>
        <v>105</v>
      </c>
      <c r="G161">
        <f t="shared" si="4"/>
        <v>100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6">
        <v>43551.208333333328</v>
      </c>
      <c r="N161">
        <v>1555218000</v>
      </c>
      <c r="O161" s="6"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5"/>
        <v>79</v>
      </c>
      <c r="G162">
        <f t="shared" si="4"/>
        <v>162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6">
        <v>43582.208333333328</v>
      </c>
      <c r="N162">
        <v>1557723600</v>
      </c>
      <c r="O162" s="6"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5"/>
        <v>57</v>
      </c>
      <c r="G163">
        <f t="shared" si="4"/>
        <v>78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6">
        <v>42270.208333333328</v>
      </c>
      <c r="N163">
        <v>1443502800</v>
      </c>
      <c r="O163" s="6"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5"/>
        <v>58</v>
      </c>
      <c r="G164">
        <f t="shared" si="4"/>
        <v>150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6">
        <v>43442.25</v>
      </c>
      <c r="N164">
        <v>1546840800</v>
      </c>
      <c r="O164" s="6"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5"/>
        <v>36</v>
      </c>
      <c r="G165">
        <f t="shared" si="4"/>
        <v>253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6">
        <v>43028.208333333328</v>
      </c>
      <c r="N165">
        <v>1512712800</v>
      </c>
      <c r="O165" s="6"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5"/>
        <v>108</v>
      </c>
      <c r="G166">
        <f t="shared" si="4"/>
        <v>100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6">
        <v>43016.208333333328</v>
      </c>
      <c r="N166">
        <v>1507525200</v>
      </c>
      <c r="O166" s="6"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5"/>
        <v>44</v>
      </c>
      <c r="G167">
        <f t="shared" si="4"/>
        <v>122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6">
        <v>42948.208333333328</v>
      </c>
      <c r="N167">
        <v>1504328400</v>
      </c>
      <c r="O167" s="6"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5"/>
        <v>55</v>
      </c>
      <c r="G168">
        <f t="shared" si="4"/>
        <v>137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6">
        <v>40534.25</v>
      </c>
      <c r="N168">
        <v>1293343200</v>
      </c>
      <c r="O168" s="6"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5"/>
        <v>74</v>
      </c>
      <c r="G169">
        <f t="shared" si="4"/>
        <v>416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6">
        <v>41435.208333333336</v>
      </c>
      <c r="N169">
        <v>1371704400</v>
      </c>
      <c r="O169" s="6"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5"/>
        <v>42</v>
      </c>
      <c r="G170">
        <f t="shared" si="4"/>
        <v>31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6">
        <v>43518.25</v>
      </c>
      <c r="N170">
        <v>1552798800</v>
      </c>
      <c r="O170" s="6"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5"/>
        <v>78</v>
      </c>
      <c r="G171">
        <f t="shared" si="4"/>
        <v>424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6">
        <v>41077.208333333336</v>
      </c>
      <c r="N171">
        <v>1342328400</v>
      </c>
      <c r="O171" s="6"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5"/>
        <v>83</v>
      </c>
      <c r="G172">
        <f t="shared" si="4"/>
        <v>3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6">
        <v>42950.208333333328</v>
      </c>
      <c r="N172">
        <v>1502341200</v>
      </c>
      <c r="O172" s="6"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5"/>
        <v>104</v>
      </c>
      <c r="G173">
        <f t="shared" si="4"/>
        <v>11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6">
        <v>41718.208333333336</v>
      </c>
      <c r="N173">
        <v>1397192400</v>
      </c>
      <c r="O173" s="6"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5"/>
        <v>26</v>
      </c>
      <c r="G174">
        <f t="shared" si="4"/>
        <v>83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6">
        <v>41839.208333333336</v>
      </c>
      <c r="N174">
        <v>1407042000</v>
      </c>
      <c r="O174" s="6"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5"/>
        <v>101</v>
      </c>
      <c r="G175">
        <f t="shared" si="4"/>
        <v>163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6">
        <v>41412.208333333336</v>
      </c>
      <c r="N175">
        <v>1369371600</v>
      </c>
      <c r="O175" s="6"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5"/>
        <v>112</v>
      </c>
      <c r="G176">
        <f t="shared" si="4"/>
        <v>895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6">
        <v>42282.208333333328</v>
      </c>
      <c r="N176">
        <v>1444107600</v>
      </c>
      <c r="O176" s="6"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5"/>
        <v>42</v>
      </c>
      <c r="G177">
        <f t="shared" si="4"/>
        <v>26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6">
        <v>42613.208333333328</v>
      </c>
      <c r="N177">
        <v>1474261200</v>
      </c>
      <c r="O177" s="6"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5"/>
        <v>110</v>
      </c>
      <c r="G178">
        <f t="shared" si="4"/>
        <v>75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6">
        <v>42616.208333333328</v>
      </c>
      <c r="N178">
        <v>1473656400</v>
      </c>
      <c r="O178" s="6"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5"/>
        <v>59</v>
      </c>
      <c r="G179">
        <f t="shared" si="4"/>
        <v>416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6">
        <v>40497.25</v>
      </c>
      <c r="N179">
        <v>1291960800</v>
      </c>
      <c r="O179" s="6"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5"/>
        <v>33</v>
      </c>
      <c r="G180">
        <f t="shared" si="4"/>
        <v>96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6">
        <v>42999.208333333328</v>
      </c>
      <c r="N180">
        <v>1506747600</v>
      </c>
      <c r="O180" s="6"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5"/>
        <v>45</v>
      </c>
      <c r="G181">
        <f t="shared" si="4"/>
        <v>358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6">
        <v>41350.208333333336</v>
      </c>
      <c r="N181">
        <v>1363582800</v>
      </c>
      <c r="O181" s="6"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5"/>
        <v>82</v>
      </c>
      <c r="G182">
        <f t="shared" si="4"/>
        <v>308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6">
        <v>40259.208333333336</v>
      </c>
      <c r="N182">
        <v>1269666000</v>
      </c>
      <c r="O182" s="6"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5"/>
        <v>39</v>
      </c>
      <c r="G183">
        <f t="shared" si="4"/>
        <v>62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6">
        <v>43012.208333333328</v>
      </c>
      <c r="N183">
        <v>1508648400</v>
      </c>
      <c r="O183" s="6"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5"/>
        <v>59</v>
      </c>
      <c r="G184">
        <f t="shared" si="4"/>
        <v>722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6">
        <v>43631.208333333328</v>
      </c>
      <c r="N184">
        <v>1561957200</v>
      </c>
      <c r="O184" s="6"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5"/>
        <v>41</v>
      </c>
      <c r="G185">
        <f t="shared" si="4"/>
        <v>69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6">
        <v>40430.208333333336</v>
      </c>
      <c r="N185">
        <v>1285131600</v>
      </c>
      <c r="O185" s="6"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5"/>
        <v>31</v>
      </c>
      <c r="G186">
        <f t="shared" si="4"/>
        <v>293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6">
        <v>43588.208333333328</v>
      </c>
      <c r="N186">
        <v>1556946000</v>
      </c>
      <c r="O186" s="6"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5"/>
        <v>38</v>
      </c>
      <c r="G187">
        <f t="shared" si="4"/>
        <v>72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6">
        <v>43233.208333333328</v>
      </c>
      <c r="N187">
        <v>1527138000</v>
      </c>
      <c r="O187" s="6"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5"/>
        <v>32</v>
      </c>
      <c r="G188">
        <f t="shared" si="4"/>
        <v>32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6">
        <v>41782.208333333336</v>
      </c>
      <c r="N188">
        <v>1402117200</v>
      </c>
      <c r="O188" s="6"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5"/>
        <v>96</v>
      </c>
      <c r="G189">
        <f t="shared" si="4"/>
        <v>230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6">
        <v>41328.25</v>
      </c>
      <c r="N189">
        <v>1364014800</v>
      </c>
      <c r="O189" s="6"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5"/>
        <v>75</v>
      </c>
      <c r="G190">
        <f t="shared" si="4"/>
        <v>32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6">
        <v>41975.25</v>
      </c>
      <c r="N190">
        <v>1417586400</v>
      </c>
      <c r="O190" s="6"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5"/>
        <v>102</v>
      </c>
      <c r="G191">
        <f t="shared" si="4"/>
        <v>24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6">
        <v>42433.25</v>
      </c>
      <c r="N191">
        <v>1457071200</v>
      </c>
      <c r="O191" s="6"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5"/>
        <v>106</v>
      </c>
      <c r="G192">
        <f t="shared" si="4"/>
        <v>69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6">
        <v>41429.208333333336</v>
      </c>
      <c r="N192">
        <v>1370408400</v>
      </c>
      <c r="O192" s="6"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5"/>
        <v>37</v>
      </c>
      <c r="G193">
        <f t="shared" si="4"/>
        <v>38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6">
        <v>43536.208333333328</v>
      </c>
      <c r="N193">
        <v>1552626000</v>
      </c>
      <c r="O193" s="6"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5"/>
        <v>35</v>
      </c>
      <c r="G194">
        <f t="shared" si="4"/>
        <v>20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6">
        <v>41817.208333333336</v>
      </c>
      <c r="N194">
        <v>1404190800</v>
      </c>
      <c r="O194" s="6"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5"/>
        <v>46</v>
      </c>
      <c r="G195">
        <f t="shared" ref="G195:G258" si="6">ROUND((E195/D195)*100,0)</f>
        <v>46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6">
        <v>43198.208333333328</v>
      </c>
      <c r="N195">
        <v>1523509200</v>
      </c>
      <c r="O195" s="6"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7">ROUND(E196/I196,0)</f>
        <v>69</v>
      </c>
      <c r="G196">
        <f t="shared" si="6"/>
        <v>123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6">
        <v>42261.208333333328</v>
      </c>
      <c r="N196">
        <v>1443589200</v>
      </c>
      <c r="O196" s="6"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7"/>
        <v>109</v>
      </c>
      <c r="G197">
        <f t="shared" si="6"/>
        <v>362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6">
        <v>43310.208333333328</v>
      </c>
      <c r="N197">
        <v>1533445200</v>
      </c>
      <c r="O197" s="6"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7"/>
        <v>52</v>
      </c>
      <c r="G198">
        <f t="shared" si="6"/>
        <v>63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6">
        <v>42616.208333333328</v>
      </c>
      <c r="N198">
        <v>1474520400</v>
      </c>
      <c r="O198" s="6"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7"/>
        <v>82</v>
      </c>
      <c r="G199">
        <f t="shared" si="6"/>
        <v>298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6">
        <v>42909.208333333328</v>
      </c>
      <c r="N199">
        <v>1499403600</v>
      </c>
      <c r="O199" s="6"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7"/>
        <v>36</v>
      </c>
      <c r="G200">
        <f t="shared" si="6"/>
        <v>10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6">
        <v>40396.208333333336</v>
      </c>
      <c r="N200">
        <v>1283576400</v>
      </c>
      <c r="O200" s="6"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7"/>
        <v>74</v>
      </c>
      <c r="G201">
        <f t="shared" si="6"/>
        <v>54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6">
        <v>42192.208333333328</v>
      </c>
      <c r="N201">
        <v>1436590800</v>
      </c>
      <c r="O201" s="6"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7"/>
        <v>2</v>
      </c>
      <c r="G202">
        <f t="shared" si="6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6">
        <v>40262.208333333336</v>
      </c>
      <c r="N202">
        <v>1270443600</v>
      </c>
      <c r="O202" s="6"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7"/>
        <v>91</v>
      </c>
      <c r="G203">
        <f t="shared" si="6"/>
        <v>681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6">
        <v>41845.208333333336</v>
      </c>
      <c r="N203">
        <v>1407819600</v>
      </c>
      <c r="O203" s="6"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7"/>
        <v>80</v>
      </c>
      <c r="G204">
        <f t="shared" si="6"/>
        <v>79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6">
        <v>40818.208333333336</v>
      </c>
      <c r="N204">
        <v>1317877200</v>
      </c>
      <c r="O204" s="6"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7"/>
        <v>43</v>
      </c>
      <c r="G205">
        <f t="shared" si="6"/>
        <v>134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6">
        <v>42752.25</v>
      </c>
      <c r="N205">
        <v>1484805600</v>
      </c>
      <c r="O205" s="6"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7"/>
        <v>63</v>
      </c>
      <c r="G206">
        <f t="shared" si="6"/>
        <v>3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6">
        <v>40636.208333333336</v>
      </c>
      <c r="N206">
        <v>1302670800</v>
      </c>
      <c r="O206" s="6"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7"/>
        <v>70</v>
      </c>
      <c r="G207">
        <f t="shared" si="6"/>
        <v>432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6">
        <v>43390.208333333328</v>
      </c>
      <c r="N207">
        <v>1540789200</v>
      </c>
      <c r="O207" s="6"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7"/>
        <v>61</v>
      </c>
      <c r="G208">
        <f t="shared" si="6"/>
        <v>39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6">
        <v>40236.25</v>
      </c>
      <c r="N208">
        <v>1268028000</v>
      </c>
      <c r="O208" s="6"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7"/>
        <v>99</v>
      </c>
      <c r="G209">
        <f t="shared" si="6"/>
        <v>426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6">
        <v>43340.208333333328</v>
      </c>
      <c r="N209">
        <v>1537160400</v>
      </c>
      <c r="O209" s="6"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7"/>
        <v>97</v>
      </c>
      <c r="G210">
        <f t="shared" si="6"/>
        <v>101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6">
        <v>43048.25</v>
      </c>
      <c r="N210">
        <v>1512280800</v>
      </c>
      <c r="O210" s="6"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7"/>
        <v>51</v>
      </c>
      <c r="G211">
        <f t="shared" si="6"/>
        <v>21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6">
        <v>42496.208333333328</v>
      </c>
      <c r="N211">
        <v>1463115600</v>
      </c>
      <c r="O211" s="6"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7"/>
        <v>28</v>
      </c>
      <c r="G212">
        <f t="shared" si="6"/>
        <v>67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6">
        <v>42797.25</v>
      </c>
      <c r="N212">
        <v>1490850000</v>
      </c>
      <c r="O212" s="6"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7"/>
        <v>61</v>
      </c>
      <c r="G213">
        <f t="shared" si="6"/>
        <v>95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6">
        <v>41513.208333333336</v>
      </c>
      <c r="N213">
        <v>1379653200</v>
      </c>
      <c r="O213" s="6"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7"/>
        <v>73</v>
      </c>
      <c r="G214">
        <f t="shared" si="6"/>
        <v>152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6">
        <v>43814.25</v>
      </c>
      <c r="N214">
        <v>1580364000</v>
      </c>
      <c r="O214" s="6"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7"/>
        <v>40</v>
      </c>
      <c r="G215">
        <f t="shared" si="6"/>
        <v>195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6">
        <v>40488.208333333336</v>
      </c>
      <c r="N215">
        <v>1289714400</v>
      </c>
      <c r="O215" s="6"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7"/>
        <v>87</v>
      </c>
      <c r="G216">
        <f t="shared" si="6"/>
        <v>1023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6">
        <v>40409.208333333336</v>
      </c>
      <c r="N216">
        <v>1282712400</v>
      </c>
      <c r="O216" s="6"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7"/>
        <v>42</v>
      </c>
      <c r="G217">
        <f t="shared" si="6"/>
        <v>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6">
        <v>43509.25</v>
      </c>
      <c r="N217">
        <v>1550210400</v>
      </c>
      <c r="O217" s="6"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7"/>
        <v>104</v>
      </c>
      <c r="G218">
        <f t="shared" si="6"/>
        <v>155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6">
        <v>40869.25</v>
      </c>
      <c r="N218">
        <v>1322114400</v>
      </c>
      <c r="O218" s="6"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7"/>
        <v>62</v>
      </c>
      <c r="G219">
        <f t="shared" si="6"/>
        <v>45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6">
        <v>43583.208333333328</v>
      </c>
      <c r="N219">
        <v>1557205200</v>
      </c>
      <c r="O219" s="6"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7"/>
        <v>31</v>
      </c>
      <c r="G220">
        <f t="shared" si="6"/>
        <v>216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6">
        <v>40858.25</v>
      </c>
      <c r="N220">
        <v>1323928800</v>
      </c>
      <c r="O220" s="6"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7"/>
        <v>90</v>
      </c>
      <c r="G221">
        <f t="shared" si="6"/>
        <v>332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6">
        <v>41137.208333333336</v>
      </c>
      <c r="N221">
        <v>1346130000</v>
      </c>
      <c r="O221" s="6"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7"/>
        <v>39</v>
      </c>
      <c r="G222">
        <f t="shared" si="6"/>
        <v>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6">
        <v>40725.208333333336</v>
      </c>
      <c r="N222">
        <v>1311051600</v>
      </c>
      <c r="O222" s="6"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7"/>
        <v>55</v>
      </c>
      <c r="G223">
        <f t="shared" si="6"/>
        <v>99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6">
        <v>41081.208333333336</v>
      </c>
      <c r="N223">
        <v>1340427600</v>
      </c>
      <c r="O223" s="6"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7"/>
        <v>48</v>
      </c>
      <c r="G224">
        <f t="shared" si="6"/>
        <v>138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6">
        <v>41914.208333333336</v>
      </c>
      <c r="N224">
        <v>1412312400</v>
      </c>
      <c r="O224" s="6"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7"/>
        <v>88</v>
      </c>
      <c r="G225">
        <f t="shared" si="6"/>
        <v>94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6">
        <v>42445.208333333328</v>
      </c>
      <c r="N225">
        <v>1459314000</v>
      </c>
      <c r="O225" s="6"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7"/>
        <v>52</v>
      </c>
      <c r="G226">
        <f t="shared" si="6"/>
        <v>404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6">
        <v>41906.208333333336</v>
      </c>
      <c r="N226">
        <v>1415426400</v>
      </c>
      <c r="O226" s="6"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7"/>
        <v>30</v>
      </c>
      <c r="G227">
        <f t="shared" si="6"/>
        <v>260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6">
        <v>41762.208333333336</v>
      </c>
      <c r="N227">
        <v>1399093200</v>
      </c>
      <c r="O227" s="6"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7"/>
        <v>98</v>
      </c>
      <c r="G228">
        <f t="shared" si="6"/>
        <v>367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6">
        <v>40276.208333333336</v>
      </c>
      <c r="N228">
        <v>1273899600</v>
      </c>
      <c r="O228" s="6"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7"/>
        <v>109</v>
      </c>
      <c r="G229">
        <f t="shared" si="6"/>
        <v>169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6">
        <v>42139.208333333328</v>
      </c>
      <c r="N229">
        <v>1432184400</v>
      </c>
      <c r="O229" s="6"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7"/>
        <v>67</v>
      </c>
      <c r="G230">
        <f t="shared" si="6"/>
        <v>120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6">
        <v>42613.208333333328</v>
      </c>
      <c r="N230">
        <v>1474779600</v>
      </c>
      <c r="O230" s="6"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7"/>
        <v>65</v>
      </c>
      <c r="G231">
        <f t="shared" si="6"/>
        <v>194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6">
        <v>42887.208333333328</v>
      </c>
      <c r="N231">
        <v>1500440400</v>
      </c>
      <c r="O231" s="6"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7"/>
        <v>100</v>
      </c>
      <c r="G232">
        <f t="shared" si="6"/>
        <v>420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6">
        <v>43805.25</v>
      </c>
      <c r="N232">
        <v>1575612000</v>
      </c>
      <c r="O232" s="6"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7"/>
        <v>82</v>
      </c>
      <c r="G233">
        <f t="shared" si="6"/>
        <v>77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6">
        <v>41415.208333333336</v>
      </c>
      <c r="N233">
        <v>1374123600</v>
      </c>
      <c r="O233" s="6"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7"/>
        <v>63</v>
      </c>
      <c r="G234">
        <f t="shared" si="6"/>
        <v>171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6">
        <v>42576.208333333328</v>
      </c>
      <c r="N234">
        <v>1469509200</v>
      </c>
      <c r="O234" s="6"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7"/>
        <v>97</v>
      </c>
      <c r="G235">
        <f t="shared" si="6"/>
        <v>158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6">
        <v>40706.208333333336</v>
      </c>
      <c r="N235">
        <v>1309237200</v>
      </c>
      <c r="O235" s="6"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7"/>
        <v>55</v>
      </c>
      <c r="G236">
        <f t="shared" si="6"/>
        <v>109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6">
        <v>42969.208333333328</v>
      </c>
      <c r="N236">
        <v>1503982800</v>
      </c>
      <c r="O236" s="6"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7"/>
        <v>39</v>
      </c>
      <c r="G237">
        <f t="shared" si="6"/>
        <v>42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6">
        <v>42779.25</v>
      </c>
      <c r="N237">
        <v>1487397600</v>
      </c>
      <c r="O237" s="6"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7"/>
        <v>76</v>
      </c>
      <c r="G238">
        <f t="shared" si="6"/>
        <v>11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6">
        <v>43641.208333333328</v>
      </c>
      <c r="N238">
        <v>1562043600</v>
      </c>
      <c r="O238" s="6"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7"/>
        <v>45</v>
      </c>
      <c r="G239">
        <f t="shared" si="6"/>
        <v>159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6">
        <v>41754.208333333336</v>
      </c>
      <c r="N239">
        <v>1398574800</v>
      </c>
      <c r="O239" s="6"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7"/>
        <v>105</v>
      </c>
      <c r="G240">
        <f t="shared" si="6"/>
        <v>422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6">
        <v>43083.25</v>
      </c>
      <c r="N240">
        <v>1515391200</v>
      </c>
      <c r="O240" s="6"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7"/>
        <v>76</v>
      </c>
      <c r="G241">
        <f t="shared" si="6"/>
        <v>98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6">
        <v>42245.208333333328</v>
      </c>
      <c r="N241">
        <v>1441170000</v>
      </c>
      <c r="O241" s="6"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7"/>
        <v>69</v>
      </c>
      <c r="G242">
        <f t="shared" si="6"/>
        <v>419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6">
        <v>40396.208333333336</v>
      </c>
      <c r="N242">
        <v>1281157200</v>
      </c>
      <c r="O242" s="6"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7"/>
        <v>102</v>
      </c>
      <c r="G243">
        <f t="shared" si="6"/>
        <v>102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6">
        <v>41742.208333333336</v>
      </c>
      <c r="N243">
        <v>1398229200</v>
      </c>
      <c r="O243" s="6"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7"/>
        <v>43</v>
      </c>
      <c r="G244">
        <f t="shared" si="6"/>
        <v>128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6">
        <v>42865.208333333328</v>
      </c>
      <c r="N244">
        <v>1495256400</v>
      </c>
      <c r="O244" s="6"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7"/>
        <v>43</v>
      </c>
      <c r="G245">
        <f t="shared" si="6"/>
        <v>445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6">
        <v>43163.25</v>
      </c>
      <c r="N245">
        <v>1520402400</v>
      </c>
      <c r="O245" s="6"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7"/>
        <v>75</v>
      </c>
      <c r="G246">
        <f t="shared" si="6"/>
        <v>570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6">
        <v>41834.208333333336</v>
      </c>
      <c r="N246">
        <v>1409806800</v>
      </c>
      <c r="O246" s="6"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7"/>
        <v>69</v>
      </c>
      <c r="G247">
        <f t="shared" si="6"/>
        <v>509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6">
        <v>41736.208333333336</v>
      </c>
      <c r="N247">
        <v>1396933200</v>
      </c>
      <c r="O247" s="6"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7"/>
        <v>66</v>
      </c>
      <c r="G248">
        <f t="shared" si="6"/>
        <v>326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6">
        <v>41491.208333333336</v>
      </c>
      <c r="N248">
        <v>1376024400</v>
      </c>
      <c r="O248" s="6"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7"/>
        <v>98</v>
      </c>
      <c r="G249">
        <f t="shared" si="6"/>
        <v>933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6">
        <v>42726.25</v>
      </c>
      <c r="N249">
        <v>1483682400</v>
      </c>
      <c r="O249" s="6"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7"/>
        <v>60</v>
      </c>
      <c r="G250">
        <f t="shared" si="6"/>
        <v>211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6">
        <v>42004.25</v>
      </c>
      <c r="N250">
        <v>1420437600</v>
      </c>
      <c r="O250" s="6"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7"/>
        <v>26</v>
      </c>
      <c r="G251">
        <f t="shared" si="6"/>
        <v>273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6">
        <v>42006.25</v>
      </c>
      <c r="N251">
        <v>1420783200</v>
      </c>
      <c r="O251" s="6"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7"/>
        <v>3</v>
      </c>
      <c r="G252">
        <f t="shared" si="6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6">
        <v>40203.25</v>
      </c>
      <c r="N252">
        <v>1267423200</v>
      </c>
      <c r="O252" s="6"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7"/>
        <v>38</v>
      </c>
      <c r="G253">
        <f t="shared" si="6"/>
        <v>54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6">
        <v>41252.25</v>
      </c>
      <c r="N253">
        <v>1355205600</v>
      </c>
      <c r="O253" s="6"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7"/>
        <v>106</v>
      </c>
      <c r="G254">
        <f t="shared" si="6"/>
        <v>626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6">
        <v>41572.208333333336</v>
      </c>
      <c r="N254">
        <v>1383109200</v>
      </c>
      <c r="O254" s="6"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7"/>
        <v>81</v>
      </c>
      <c r="G255">
        <f t="shared" si="6"/>
        <v>89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6">
        <v>40641.208333333336</v>
      </c>
      <c r="N255">
        <v>1303275600</v>
      </c>
      <c r="O255" s="6"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7"/>
        <v>97</v>
      </c>
      <c r="G256">
        <f t="shared" si="6"/>
        <v>185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6">
        <v>42787.25</v>
      </c>
      <c r="N256">
        <v>1487829600</v>
      </c>
      <c r="O256" s="6"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7"/>
        <v>57</v>
      </c>
      <c r="G257">
        <f t="shared" si="6"/>
        <v>120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6">
        <v>40590.25</v>
      </c>
      <c r="N257">
        <v>1298268000</v>
      </c>
      <c r="O257" s="6"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7"/>
        <v>64</v>
      </c>
      <c r="G258">
        <f t="shared" si="6"/>
        <v>23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6">
        <v>42393.25</v>
      </c>
      <c r="N258">
        <v>1456812000</v>
      </c>
      <c r="O258" s="6"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7"/>
        <v>90</v>
      </c>
      <c r="G259">
        <f t="shared" ref="G259:G322" si="8">ROUND((E259/D259)*100,0)</f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6">
        <v>41338.25</v>
      </c>
      <c r="N259">
        <v>1363669200</v>
      </c>
      <c r="O259" s="6"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9">ROUND(E260/I260,0)</f>
        <v>72</v>
      </c>
      <c r="G260">
        <f t="shared" si="8"/>
        <v>268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6">
        <v>42712.25</v>
      </c>
      <c r="N260">
        <v>1482904800</v>
      </c>
      <c r="O260" s="6"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9"/>
        <v>78</v>
      </c>
      <c r="G261">
        <f t="shared" si="8"/>
        <v>598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6">
        <v>41251.25</v>
      </c>
      <c r="N261">
        <v>1356588000</v>
      </c>
      <c r="O261" s="6"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9"/>
        <v>38</v>
      </c>
      <c r="G262">
        <f t="shared" si="8"/>
        <v>158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6">
        <v>41180.208333333336</v>
      </c>
      <c r="N262">
        <v>1349845200</v>
      </c>
      <c r="O262" s="6"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9"/>
        <v>58</v>
      </c>
      <c r="G263">
        <f t="shared" si="8"/>
        <v>31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6">
        <v>40415.208333333336</v>
      </c>
      <c r="N263">
        <v>1283058000</v>
      </c>
      <c r="O263" s="6"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9"/>
        <v>50</v>
      </c>
      <c r="G264">
        <f t="shared" si="8"/>
        <v>313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6">
        <v>40638.208333333336</v>
      </c>
      <c r="N264">
        <v>1304226000</v>
      </c>
      <c r="O264" s="6"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9"/>
        <v>54</v>
      </c>
      <c r="G265">
        <f t="shared" si="8"/>
        <v>371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6">
        <v>40187.25</v>
      </c>
      <c r="N265">
        <v>1263016800</v>
      </c>
      <c r="O265" s="6"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9"/>
        <v>30</v>
      </c>
      <c r="G266">
        <f t="shared" si="8"/>
        <v>363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6">
        <v>41317.25</v>
      </c>
      <c r="N266">
        <v>1362031200</v>
      </c>
      <c r="O266" s="6"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9"/>
        <v>70</v>
      </c>
      <c r="G267">
        <f t="shared" si="8"/>
        <v>123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6">
        <v>42372.25</v>
      </c>
      <c r="N267">
        <v>1455602400</v>
      </c>
      <c r="O267" s="6"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9"/>
        <v>27</v>
      </c>
      <c r="G268">
        <f t="shared" si="8"/>
        <v>77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6">
        <v>41950.25</v>
      </c>
      <c r="N268">
        <v>1418191200</v>
      </c>
      <c r="O268" s="6"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9"/>
        <v>52</v>
      </c>
      <c r="G269">
        <f t="shared" si="8"/>
        <v>234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6">
        <v>41206.208333333336</v>
      </c>
      <c r="N269">
        <v>1352440800</v>
      </c>
      <c r="O269" s="6"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9"/>
        <v>56</v>
      </c>
      <c r="G270">
        <f t="shared" si="8"/>
        <v>181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6">
        <v>41186.208333333336</v>
      </c>
      <c r="N270">
        <v>1353304800</v>
      </c>
      <c r="O270" s="6"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9"/>
        <v>102</v>
      </c>
      <c r="G271">
        <f t="shared" si="8"/>
        <v>253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6">
        <v>43496.25</v>
      </c>
      <c r="N271">
        <v>1550728800</v>
      </c>
      <c r="O271" s="6"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9"/>
        <v>25</v>
      </c>
      <c r="G272">
        <f t="shared" si="8"/>
        <v>27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6">
        <v>40514.25</v>
      </c>
      <c r="N272">
        <v>1291442400</v>
      </c>
      <c r="O272" s="6"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9"/>
        <v>32</v>
      </c>
      <c r="G273">
        <f t="shared" si="8"/>
        <v>1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6">
        <v>42345.25</v>
      </c>
      <c r="N273">
        <v>1452146400</v>
      </c>
      <c r="O273" s="6"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9"/>
        <v>82</v>
      </c>
      <c r="G274">
        <f t="shared" si="8"/>
        <v>304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6">
        <v>43656.208333333328</v>
      </c>
      <c r="N274">
        <v>1564894800</v>
      </c>
      <c r="O274" s="6"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9"/>
        <v>38</v>
      </c>
      <c r="G275">
        <f t="shared" si="8"/>
        <v>137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6">
        <v>42995.208333333328</v>
      </c>
      <c r="N275">
        <v>1505883600</v>
      </c>
      <c r="O275" s="6"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9"/>
        <v>52</v>
      </c>
      <c r="G276">
        <f t="shared" si="8"/>
        <v>32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6">
        <v>43045.25</v>
      </c>
      <c r="N276">
        <v>1510380000</v>
      </c>
      <c r="O276" s="6"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9"/>
        <v>81</v>
      </c>
      <c r="G277">
        <f t="shared" si="8"/>
        <v>242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6">
        <v>43561.208333333328</v>
      </c>
      <c r="N277">
        <v>1555218000</v>
      </c>
      <c r="O277" s="6"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9"/>
        <v>40</v>
      </c>
      <c r="G278">
        <f t="shared" si="8"/>
        <v>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6">
        <v>41018.208333333336</v>
      </c>
      <c r="N278">
        <v>1335243600</v>
      </c>
      <c r="O278" s="6"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9"/>
        <v>90</v>
      </c>
      <c r="G279">
        <f t="shared" si="8"/>
        <v>1066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6">
        <v>40378.208333333336</v>
      </c>
      <c r="N279">
        <v>1279688400</v>
      </c>
      <c r="O279" s="6"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9"/>
        <v>97</v>
      </c>
      <c r="G280">
        <f t="shared" si="8"/>
        <v>326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6">
        <v>41239.25</v>
      </c>
      <c r="N280">
        <v>1356069600</v>
      </c>
      <c r="O280" s="6"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9"/>
        <v>25</v>
      </c>
      <c r="G281">
        <f t="shared" si="8"/>
        <v>171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6">
        <v>43346.208333333328</v>
      </c>
      <c r="N281">
        <v>1536210000</v>
      </c>
      <c r="O281" s="6"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9"/>
        <v>37</v>
      </c>
      <c r="G282">
        <f t="shared" si="8"/>
        <v>581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6">
        <v>43060.25</v>
      </c>
      <c r="N282">
        <v>1511762400</v>
      </c>
      <c r="O282" s="6"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9"/>
        <v>73</v>
      </c>
      <c r="G283">
        <f t="shared" si="8"/>
        <v>92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6">
        <v>40979.25</v>
      </c>
      <c r="N283">
        <v>1333256400</v>
      </c>
      <c r="O283" s="6"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9"/>
        <v>68</v>
      </c>
      <c r="G284">
        <f t="shared" si="8"/>
        <v>108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6">
        <v>42701.25</v>
      </c>
      <c r="N284">
        <v>1480744800</v>
      </c>
      <c r="O284" s="6"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9"/>
        <v>52</v>
      </c>
      <c r="G285">
        <f t="shared" si="8"/>
        <v>19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6">
        <v>42520.208333333328</v>
      </c>
      <c r="N285">
        <v>1465016400</v>
      </c>
      <c r="O285" s="6"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9"/>
        <v>62</v>
      </c>
      <c r="G286">
        <f t="shared" si="8"/>
        <v>83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6">
        <v>41030.208333333336</v>
      </c>
      <c r="N286">
        <v>1336280400</v>
      </c>
      <c r="O286" s="6"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9"/>
        <v>25</v>
      </c>
      <c r="G287">
        <f t="shared" si="8"/>
        <v>706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6">
        <v>42623.208333333328</v>
      </c>
      <c r="N287">
        <v>1476766800</v>
      </c>
      <c r="O287" s="6"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9"/>
        <v>106</v>
      </c>
      <c r="G288">
        <f t="shared" si="8"/>
        <v>17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6">
        <v>42697.25</v>
      </c>
      <c r="N288">
        <v>1480485600</v>
      </c>
      <c r="O288" s="6"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9"/>
        <v>75</v>
      </c>
      <c r="G289">
        <f t="shared" si="8"/>
        <v>210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6">
        <v>42122.208333333328</v>
      </c>
      <c r="N289">
        <v>1430197200</v>
      </c>
      <c r="O289" s="6"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9"/>
        <v>40</v>
      </c>
      <c r="G290">
        <f t="shared" si="8"/>
        <v>98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6">
        <v>40982.208333333336</v>
      </c>
      <c r="N290">
        <v>1331787600</v>
      </c>
      <c r="O290" s="6"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9"/>
        <v>40</v>
      </c>
      <c r="G291">
        <f t="shared" si="8"/>
        <v>1684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6">
        <v>42219.208333333328</v>
      </c>
      <c r="N291">
        <v>1438837200</v>
      </c>
      <c r="O291" s="6"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9"/>
        <v>101</v>
      </c>
      <c r="G292">
        <f t="shared" si="8"/>
        <v>54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6">
        <v>41404.208333333336</v>
      </c>
      <c r="N292">
        <v>1370926800</v>
      </c>
      <c r="O292" s="6"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9"/>
        <v>77</v>
      </c>
      <c r="G293">
        <f t="shared" si="8"/>
        <v>457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6">
        <v>40831.208333333336</v>
      </c>
      <c r="N293">
        <v>1319000400</v>
      </c>
      <c r="O293" s="6"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9"/>
        <v>72</v>
      </c>
      <c r="G294">
        <f t="shared" si="8"/>
        <v>10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6">
        <v>40984.208333333336</v>
      </c>
      <c r="N294">
        <v>1333429200</v>
      </c>
      <c r="O294" s="6"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9"/>
        <v>33</v>
      </c>
      <c r="G295">
        <f t="shared" si="8"/>
        <v>16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6">
        <v>40456.208333333336</v>
      </c>
      <c r="N295">
        <v>1287032400</v>
      </c>
      <c r="O295" s="6"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9"/>
        <v>44</v>
      </c>
      <c r="G296">
        <f t="shared" si="8"/>
        <v>1340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6">
        <v>43399.208333333328</v>
      </c>
      <c r="N296">
        <v>1541570400</v>
      </c>
      <c r="O296" s="6"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9"/>
        <v>36</v>
      </c>
      <c r="G297">
        <f t="shared" si="8"/>
        <v>36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6">
        <v>41562.208333333336</v>
      </c>
      <c r="N297">
        <v>1383976800</v>
      </c>
      <c r="O297" s="6"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9"/>
        <v>88</v>
      </c>
      <c r="G298">
        <f t="shared" si="8"/>
        <v>55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6">
        <v>43493.25</v>
      </c>
      <c r="N298">
        <v>1550556000</v>
      </c>
      <c r="O298" s="6"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9"/>
        <v>65</v>
      </c>
      <c r="G299">
        <f t="shared" si="8"/>
        <v>94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6">
        <v>41653.25</v>
      </c>
      <c r="N299">
        <v>1390456800</v>
      </c>
      <c r="O299" s="6"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9"/>
        <v>70</v>
      </c>
      <c r="G300">
        <f t="shared" si="8"/>
        <v>144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6">
        <v>42426.25</v>
      </c>
      <c r="N300">
        <v>1458018000</v>
      </c>
      <c r="O300" s="6"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9"/>
        <v>40</v>
      </c>
      <c r="G301">
        <f t="shared" si="8"/>
        <v>51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6">
        <v>42432.25</v>
      </c>
      <c r="N301">
        <v>1461819600</v>
      </c>
      <c r="O301" s="6"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9"/>
        <v>5</v>
      </c>
      <c r="G302">
        <f t="shared" si="8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6">
        <v>42977.208333333328</v>
      </c>
      <c r="N302">
        <v>1504155600</v>
      </c>
      <c r="O302" s="6"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9"/>
        <v>41</v>
      </c>
      <c r="G303">
        <f t="shared" si="8"/>
        <v>1345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6">
        <v>42061.25</v>
      </c>
      <c r="N303">
        <v>1426395600</v>
      </c>
      <c r="O303" s="6"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9"/>
        <v>99</v>
      </c>
      <c r="G304">
        <f t="shared" si="8"/>
        <v>32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6">
        <v>43345.208333333328</v>
      </c>
      <c r="N304">
        <v>1537074000</v>
      </c>
      <c r="O304" s="6"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9"/>
        <v>88</v>
      </c>
      <c r="G305">
        <f t="shared" si="8"/>
        <v>83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6">
        <v>42376.25</v>
      </c>
      <c r="N305">
        <v>1452578400</v>
      </c>
      <c r="O305" s="6"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9"/>
        <v>81</v>
      </c>
      <c r="G306">
        <f t="shared" si="8"/>
        <v>546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6">
        <v>42589.208333333328</v>
      </c>
      <c r="N306">
        <v>1474088400</v>
      </c>
      <c r="O306" s="6"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9"/>
        <v>94</v>
      </c>
      <c r="G307">
        <f t="shared" si="8"/>
        <v>286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6">
        <v>42448.208333333328</v>
      </c>
      <c r="N307">
        <v>1461906000</v>
      </c>
      <c r="O307" s="6"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9"/>
        <v>73</v>
      </c>
      <c r="G308">
        <f t="shared" si="8"/>
        <v>8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6">
        <v>42930.208333333328</v>
      </c>
      <c r="N308">
        <v>1500267600</v>
      </c>
      <c r="O308" s="6"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9"/>
        <v>66</v>
      </c>
      <c r="G309">
        <f t="shared" si="8"/>
        <v>132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6">
        <v>41066.208333333336</v>
      </c>
      <c r="N309">
        <v>1340686800</v>
      </c>
      <c r="O309" s="6"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9"/>
        <v>109</v>
      </c>
      <c r="G310">
        <f t="shared" si="8"/>
        <v>74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6">
        <v>40651.208333333336</v>
      </c>
      <c r="N310">
        <v>1303189200</v>
      </c>
      <c r="O310" s="6"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9"/>
        <v>41</v>
      </c>
      <c r="G311">
        <f t="shared" si="8"/>
        <v>75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6">
        <v>40807.208333333336</v>
      </c>
      <c r="N311">
        <v>1318309200</v>
      </c>
      <c r="O311" s="6"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9"/>
        <v>99</v>
      </c>
      <c r="G312">
        <f t="shared" si="8"/>
        <v>20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6">
        <v>40277.208333333336</v>
      </c>
      <c r="N312">
        <v>1272171600</v>
      </c>
      <c r="O312" s="6"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9"/>
        <v>106</v>
      </c>
      <c r="G313">
        <f t="shared" si="8"/>
        <v>203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6">
        <v>40590.25</v>
      </c>
      <c r="N313">
        <v>1298872800</v>
      </c>
      <c r="O313" s="6"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9"/>
        <v>49</v>
      </c>
      <c r="G314">
        <f t="shared" si="8"/>
        <v>310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6">
        <v>41572.208333333336</v>
      </c>
      <c r="N314">
        <v>1383282000</v>
      </c>
      <c r="O314" s="6"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9"/>
        <v>39</v>
      </c>
      <c r="G315">
        <f t="shared" si="8"/>
        <v>395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6">
        <v>40966.25</v>
      </c>
      <c r="N315">
        <v>1330495200</v>
      </c>
      <c r="O315" s="6"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9"/>
        <v>31</v>
      </c>
      <c r="G316">
        <f t="shared" si="8"/>
        <v>295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6">
        <v>43536.208333333328</v>
      </c>
      <c r="N316">
        <v>1552798800</v>
      </c>
      <c r="O316" s="6"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9"/>
        <v>104</v>
      </c>
      <c r="G317">
        <f t="shared" si="8"/>
        <v>34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6">
        <v>41783.208333333336</v>
      </c>
      <c r="N317">
        <v>1403413200</v>
      </c>
      <c r="O317" s="6"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9"/>
        <v>59</v>
      </c>
      <c r="G318">
        <f t="shared" si="8"/>
        <v>67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6">
        <v>43788.25</v>
      </c>
      <c r="N318">
        <v>1574229600</v>
      </c>
      <c r="O318" s="6"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9"/>
        <v>42</v>
      </c>
      <c r="G319">
        <f t="shared" si="8"/>
        <v>19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6">
        <v>42869.208333333328</v>
      </c>
      <c r="N319">
        <v>1495861200</v>
      </c>
      <c r="O319" s="6"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9"/>
        <v>53</v>
      </c>
      <c r="G320">
        <f t="shared" si="8"/>
        <v>16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6">
        <v>41684.25</v>
      </c>
      <c r="N320">
        <v>1392530400</v>
      </c>
      <c r="O320" s="6"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9"/>
        <v>51</v>
      </c>
      <c r="G321">
        <f t="shared" si="8"/>
        <v>39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6">
        <v>40402.208333333336</v>
      </c>
      <c r="N321">
        <v>1283662800</v>
      </c>
      <c r="O321" s="6"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9"/>
        <v>101</v>
      </c>
      <c r="G322">
        <f t="shared" si="8"/>
        <v>10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6">
        <v>40673.208333333336</v>
      </c>
      <c r="N322">
        <v>1305781200</v>
      </c>
      <c r="O322" s="6"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9"/>
        <v>65</v>
      </c>
      <c r="G323">
        <f t="shared" ref="G323:G386" si="10">ROUND((E323/D323)*100,0)</f>
        <v>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6">
        <v>40634.208333333336</v>
      </c>
      <c r="N323">
        <v>1302325200</v>
      </c>
      <c r="O323" s="6"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11">ROUND(E324/I324,0)</f>
        <v>38</v>
      </c>
      <c r="G324">
        <f t="shared" si="10"/>
        <v>167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6">
        <v>40507.25</v>
      </c>
      <c r="N324">
        <v>1291788000</v>
      </c>
      <c r="O324" s="6"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11"/>
        <v>83</v>
      </c>
      <c r="G325">
        <f t="shared" si="10"/>
        <v>24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6">
        <v>41725.208333333336</v>
      </c>
      <c r="N325">
        <v>1396069200</v>
      </c>
      <c r="O325" s="6"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11"/>
        <v>38</v>
      </c>
      <c r="G326">
        <f t="shared" si="10"/>
        <v>164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6">
        <v>42176.208333333328</v>
      </c>
      <c r="N326">
        <v>1435899600</v>
      </c>
      <c r="O326" s="6"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11"/>
        <v>81</v>
      </c>
      <c r="G327">
        <f t="shared" si="10"/>
        <v>91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6">
        <v>43267.208333333328</v>
      </c>
      <c r="N327">
        <v>1531112400</v>
      </c>
      <c r="O327" s="6"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11"/>
        <v>26</v>
      </c>
      <c r="G328">
        <f t="shared" si="10"/>
        <v>46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6">
        <v>42364.25</v>
      </c>
      <c r="N328">
        <v>1451628000</v>
      </c>
      <c r="O328" s="6"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11"/>
        <v>30</v>
      </c>
      <c r="G329">
        <f t="shared" si="10"/>
        <v>39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6">
        <v>43705.208333333328</v>
      </c>
      <c r="N329">
        <v>1567314000</v>
      </c>
      <c r="O329" s="6"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11"/>
        <v>54</v>
      </c>
      <c r="G330">
        <f t="shared" si="10"/>
        <v>134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6">
        <v>43434.25</v>
      </c>
      <c r="N330">
        <v>1544508000</v>
      </c>
      <c r="O330" s="6"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11"/>
        <v>102</v>
      </c>
      <c r="G331">
        <f t="shared" si="10"/>
        <v>23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6">
        <v>42716.25</v>
      </c>
      <c r="N331">
        <v>1482472800</v>
      </c>
      <c r="O331" s="6"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11"/>
        <v>45</v>
      </c>
      <c r="G332">
        <f t="shared" si="10"/>
        <v>185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6">
        <v>43077.25</v>
      </c>
      <c r="N332">
        <v>1512799200</v>
      </c>
      <c r="O332" s="6"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11"/>
        <v>77</v>
      </c>
      <c r="G333">
        <f t="shared" si="10"/>
        <v>444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6">
        <v>40896.25</v>
      </c>
      <c r="N333">
        <v>1324360800</v>
      </c>
      <c r="O333" s="6"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11"/>
        <v>88</v>
      </c>
      <c r="G334">
        <f t="shared" si="10"/>
        <v>200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6">
        <v>41361.208333333336</v>
      </c>
      <c r="N334">
        <v>1364533200</v>
      </c>
      <c r="O334" s="6"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11"/>
        <v>47</v>
      </c>
      <c r="G335">
        <f t="shared" si="10"/>
        <v>124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6">
        <v>43424.25</v>
      </c>
      <c r="N335">
        <v>1545112800</v>
      </c>
      <c r="O335" s="6"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11"/>
        <v>111</v>
      </c>
      <c r="G336">
        <f t="shared" si="10"/>
        <v>187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6">
        <v>43110.25</v>
      </c>
      <c r="N336">
        <v>1516168800</v>
      </c>
      <c r="O336" s="6"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11"/>
        <v>87</v>
      </c>
      <c r="G337">
        <f t="shared" si="10"/>
        <v>114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6">
        <v>43784.25</v>
      </c>
      <c r="N337">
        <v>1574920800</v>
      </c>
      <c r="O337" s="6"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11"/>
        <v>64</v>
      </c>
      <c r="G338">
        <f t="shared" si="10"/>
        <v>97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6">
        <v>40527.25</v>
      </c>
      <c r="N338">
        <v>1292479200</v>
      </c>
      <c r="O338" s="6"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11"/>
        <v>106</v>
      </c>
      <c r="G339">
        <f t="shared" si="10"/>
        <v>123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6">
        <v>43780.25</v>
      </c>
      <c r="N339">
        <v>1573538400</v>
      </c>
      <c r="O339" s="6"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11"/>
        <v>74</v>
      </c>
      <c r="G340">
        <f t="shared" si="10"/>
        <v>179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6">
        <v>40821.208333333336</v>
      </c>
      <c r="N340">
        <v>1320382800</v>
      </c>
      <c r="O340" s="6"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11"/>
        <v>84</v>
      </c>
      <c r="G341">
        <f t="shared" si="10"/>
        <v>80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6">
        <v>42949.208333333328</v>
      </c>
      <c r="N341">
        <v>1502859600</v>
      </c>
      <c r="O341" s="6"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11"/>
        <v>89</v>
      </c>
      <c r="G342">
        <f t="shared" si="10"/>
        <v>94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6">
        <v>40889.25</v>
      </c>
      <c r="N342">
        <v>1323756000</v>
      </c>
      <c r="O342" s="6"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11"/>
        <v>77</v>
      </c>
      <c r="G343">
        <f t="shared" si="10"/>
        <v>85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6">
        <v>42244.208333333328</v>
      </c>
      <c r="N343">
        <v>1441342800</v>
      </c>
      <c r="O343" s="6"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11"/>
        <v>97</v>
      </c>
      <c r="G344">
        <f t="shared" si="10"/>
        <v>67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6">
        <v>41475.208333333336</v>
      </c>
      <c r="N344">
        <v>1375333200</v>
      </c>
      <c r="O344" s="6"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11"/>
        <v>33</v>
      </c>
      <c r="G345">
        <f t="shared" si="10"/>
        <v>54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6">
        <v>41597.25</v>
      </c>
      <c r="N345">
        <v>1389420000</v>
      </c>
      <c r="O345" s="6"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11"/>
        <v>100</v>
      </c>
      <c r="G346">
        <f t="shared" si="10"/>
        <v>42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6">
        <v>43122.25</v>
      </c>
      <c r="N346">
        <v>1520056800</v>
      </c>
      <c r="O346" s="6"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11"/>
        <v>70</v>
      </c>
      <c r="G347">
        <f t="shared" si="10"/>
        <v>15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6">
        <v>42194.208333333328</v>
      </c>
      <c r="N347">
        <v>1436504400</v>
      </c>
      <c r="O347" s="6"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11"/>
        <v>110</v>
      </c>
      <c r="G348">
        <f t="shared" si="10"/>
        <v>34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6">
        <v>42971.208333333328</v>
      </c>
      <c r="N348">
        <v>1508302800</v>
      </c>
      <c r="O348" s="6"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11"/>
        <v>66</v>
      </c>
      <c r="G349">
        <f t="shared" si="10"/>
        <v>1401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6">
        <v>42046.25</v>
      </c>
      <c r="N349">
        <v>1425708000</v>
      </c>
      <c r="O349" s="6"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11"/>
        <v>41</v>
      </c>
      <c r="G350">
        <f t="shared" si="10"/>
        <v>72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6">
        <v>42782.25</v>
      </c>
      <c r="N350">
        <v>1488348000</v>
      </c>
      <c r="O350" s="6"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11"/>
        <v>104</v>
      </c>
      <c r="G351">
        <f t="shared" si="10"/>
        <v>53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6">
        <v>42930.208333333328</v>
      </c>
      <c r="N351">
        <v>1502600400</v>
      </c>
      <c r="O351" s="6"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11"/>
        <v>5</v>
      </c>
      <c r="G352">
        <f t="shared" si="10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6">
        <v>42144.208333333328</v>
      </c>
      <c r="N352">
        <v>1433653200</v>
      </c>
      <c r="O352" s="6"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11"/>
        <v>47</v>
      </c>
      <c r="G353">
        <f t="shared" si="10"/>
        <v>128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6">
        <v>42240.208333333328</v>
      </c>
      <c r="N353">
        <v>1441602000</v>
      </c>
      <c r="O353" s="6"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11"/>
        <v>30</v>
      </c>
      <c r="G354">
        <f t="shared" si="10"/>
        <v>35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6">
        <v>42315.25</v>
      </c>
      <c r="N354">
        <v>1447567200</v>
      </c>
      <c r="O354" s="6"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11"/>
        <v>81</v>
      </c>
      <c r="G355">
        <f t="shared" si="10"/>
        <v>411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6">
        <v>43651.208333333328</v>
      </c>
      <c r="N355">
        <v>1562389200</v>
      </c>
      <c r="O355" s="6"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11"/>
        <v>94</v>
      </c>
      <c r="G356">
        <f t="shared" si="10"/>
        <v>124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6">
        <v>41520.208333333336</v>
      </c>
      <c r="N356">
        <v>1378789200</v>
      </c>
      <c r="O356" s="6"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11"/>
        <v>26</v>
      </c>
      <c r="G357">
        <f t="shared" si="10"/>
        <v>59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6">
        <v>42757.25</v>
      </c>
      <c r="N357">
        <v>1488520800</v>
      </c>
      <c r="O357" s="6"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11"/>
        <v>86</v>
      </c>
      <c r="G358">
        <f t="shared" si="10"/>
        <v>37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6">
        <v>40922.25</v>
      </c>
      <c r="N358">
        <v>1327298400</v>
      </c>
      <c r="O358" s="6"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11"/>
        <v>104</v>
      </c>
      <c r="G359">
        <f t="shared" si="10"/>
        <v>185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6">
        <v>42250.208333333328</v>
      </c>
      <c r="N359">
        <v>1443416400</v>
      </c>
      <c r="O359" s="6"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11"/>
        <v>50</v>
      </c>
      <c r="G360">
        <f t="shared" si="10"/>
        <v>12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6">
        <v>43322.208333333328</v>
      </c>
      <c r="N360">
        <v>1534136400</v>
      </c>
      <c r="O360" s="6"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11"/>
        <v>64</v>
      </c>
      <c r="G361">
        <f t="shared" si="10"/>
        <v>299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6">
        <v>40782.208333333336</v>
      </c>
      <c r="N361">
        <v>1315026000</v>
      </c>
      <c r="O361" s="6"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11"/>
        <v>47</v>
      </c>
      <c r="G362">
        <f t="shared" si="10"/>
        <v>226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6">
        <v>40544.25</v>
      </c>
      <c r="N362">
        <v>1295071200</v>
      </c>
      <c r="O362" s="6"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11"/>
        <v>108</v>
      </c>
      <c r="G363">
        <f t="shared" si="10"/>
        <v>174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6">
        <v>43015.208333333328</v>
      </c>
      <c r="N363">
        <v>1509426000</v>
      </c>
      <c r="O363" s="6"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11"/>
        <v>72</v>
      </c>
      <c r="G364">
        <f t="shared" si="10"/>
        <v>372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6">
        <v>40570.25</v>
      </c>
      <c r="N364">
        <v>1299391200</v>
      </c>
      <c r="O364" s="6"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11"/>
        <v>60</v>
      </c>
      <c r="G365">
        <f t="shared" si="10"/>
        <v>160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6">
        <v>40904.25</v>
      </c>
      <c r="N365">
        <v>1325052000</v>
      </c>
      <c r="O365" s="6"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11"/>
        <v>78</v>
      </c>
      <c r="G366">
        <f t="shared" si="10"/>
        <v>1616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6">
        <v>43164.25</v>
      </c>
      <c r="N366">
        <v>1522818000</v>
      </c>
      <c r="O366" s="6"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11"/>
        <v>105</v>
      </c>
      <c r="G367">
        <f t="shared" si="10"/>
        <v>733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6">
        <v>42733.25</v>
      </c>
      <c r="N367">
        <v>1485324000</v>
      </c>
      <c r="O367" s="6"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11"/>
        <v>106</v>
      </c>
      <c r="G368">
        <f t="shared" si="10"/>
        <v>592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6">
        <v>40546.25</v>
      </c>
      <c r="N368">
        <v>1294120800</v>
      </c>
      <c r="O368" s="6"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11"/>
        <v>25</v>
      </c>
      <c r="G369">
        <f t="shared" si="10"/>
        <v>19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6">
        <v>41930.208333333336</v>
      </c>
      <c r="N369">
        <v>1415685600</v>
      </c>
      <c r="O369" s="6"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11"/>
        <v>70</v>
      </c>
      <c r="G370">
        <f t="shared" si="10"/>
        <v>277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6">
        <v>40464.208333333336</v>
      </c>
      <c r="N370">
        <v>1288933200</v>
      </c>
      <c r="O370" s="6"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11"/>
        <v>96</v>
      </c>
      <c r="G371">
        <f t="shared" si="10"/>
        <v>273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6">
        <v>41308.25</v>
      </c>
      <c r="N371">
        <v>1363237200</v>
      </c>
      <c r="O371" s="6"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11"/>
        <v>30</v>
      </c>
      <c r="G372">
        <f t="shared" si="10"/>
        <v>159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6">
        <v>43570.208333333328</v>
      </c>
      <c r="N372">
        <v>1555822800</v>
      </c>
      <c r="O372" s="6"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11"/>
        <v>59</v>
      </c>
      <c r="G373">
        <f t="shared" si="10"/>
        <v>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6">
        <v>42043.25</v>
      </c>
      <c r="N373">
        <v>1427778000</v>
      </c>
      <c r="O373" s="6"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11"/>
        <v>85</v>
      </c>
      <c r="G374">
        <f t="shared" si="10"/>
        <v>1592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6">
        <v>42012.25</v>
      </c>
      <c r="N374">
        <v>1422424800</v>
      </c>
      <c r="O374" s="6"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11"/>
        <v>78</v>
      </c>
      <c r="G375">
        <f t="shared" si="10"/>
        <v>730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6">
        <v>42964.208333333328</v>
      </c>
      <c r="N375">
        <v>1503637200</v>
      </c>
      <c r="O375" s="6"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11"/>
        <v>50</v>
      </c>
      <c r="G376">
        <f t="shared" si="10"/>
        <v>13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6">
        <v>43476.25</v>
      </c>
      <c r="N376">
        <v>1547618400</v>
      </c>
      <c r="O376" s="6"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11"/>
        <v>59</v>
      </c>
      <c r="G377">
        <f t="shared" si="10"/>
        <v>55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6">
        <v>42293.208333333328</v>
      </c>
      <c r="N377">
        <v>1449900000</v>
      </c>
      <c r="O377" s="6"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11"/>
        <v>94</v>
      </c>
      <c r="G378">
        <f t="shared" si="10"/>
        <v>361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6">
        <v>41826.208333333336</v>
      </c>
      <c r="N378">
        <v>1405141200</v>
      </c>
      <c r="O378" s="6"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11"/>
        <v>40</v>
      </c>
      <c r="G379">
        <f t="shared" si="10"/>
        <v>10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6">
        <v>43760.208333333328</v>
      </c>
      <c r="N379">
        <v>1572933600</v>
      </c>
      <c r="O379" s="6"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11"/>
        <v>70</v>
      </c>
      <c r="G380">
        <f t="shared" si="10"/>
        <v>14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6">
        <v>43241.208333333328</v>
      </c>
      <c r="N380">
        <v>1530162000</v>
      </c>
      <c r="O380" s="6"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11"/>
        <v>66</v>
      </c>
      <c r="G381">
        <f t="shared" si="10"/>
        <v>40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6">
        <v>40843.208333333336</v>
      </c>
      <c r="N381">
        <v>1320904800</v>
      </c>
      <c r="O381" s="6"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11"/>
        <v>48</v>
      </c>
      <c r="G382">
        <f t="shared" si="10"/>
        <v>160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6">
        <v>41448.208333333336</v>
      </c>
      <c r="N382">
        <v>1372395600</v>
      </c>
      <c r="O382" s="6"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11"/>
        <v>63</v>
      </c>
      <c r="G383">
        <f t="shared" si="10"/>
        <v>184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6">
        <v>42163.208333333328</v>
      </c>
      <c r="N383">
        <v>1437714000</v>
      </c>
      <c r="O383" s="6"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11"/>
        <v>87</v>
      </c>
      <c r="G384">
        <f t="shared" si="10"/>
        <v>64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6">
        <v>43024.208333333328</v>
      </c>
      <c r="N384">
        <v>1509771600</v>
      </c>
      <c r="O384" s="6"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11"/>
        <v>75</v>
      </c>
      <c r="G385">
        <f t="shared" si="10"/>
        <v>225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6">
        <v>43509.25</v>
      </c>
      <c r="N385">
        <v>1550556000</v>
      </c>
      <c r="O385" s="6"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11"/>
        <v>41</v>
      </c>
      <c r="G386">
        <f t="shared" si="10"/>
        <v>172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6">
        <v>42776.25</v>
      </c>
      <c r="N386">
        <v>1489039200</v>
      </c>
      <c r="O386" s="6"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11"/>
        <v>50</v>
      </c>
      <c r="G387">
        <f t="shared" ref="G387:G450" si="12">ROUND((E387/D387)*100,0)</f>
        <v>146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6">
        <v>43553.208333333328</v>
      </c>
      <c r="N387">
        <v>1556600400</v>
      </c>
      <c r="O387" s="6"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13">ROUND(E388/I388,0)</f>
        <v>97</v>
      </c>
      <c r="G388">
        <f t="shared" si="12"/>
        <v>76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6">
        <v>40355.208333333336</v>
      </c>
      <c r="N388">
        <v>1278565200</v>
      </c>
      <c r="O388" s="6"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13"/>
        <v>101</v>
      </c>
      <c r="G389">
        <f t="shared" si="12"/>
        <v>39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6">
        <v>41072.208333333336</v>
      </c>
      <c r="N389">
        <v>1339909200</v>
      </c>
      <c r="O389" s="6"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13"/>
        <v>89</v>
      </c>
      <c r="G390">
        <f t="shared" si="12"/>
        <v>11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6">
        <v>40912.25</v>
      </c>
      <c r="N390">
        <v>1325829600</v>
      </c>
      <c r="O390" s="6"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13"/>
        <v>88</v>
      </c>
      <c r="G391">
        <f t="shared" si="12"/>
        <v>122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6">
        <v>40479.208333333336</v>
      </c>
      <c r="N391">
        <v>1290578400</v>
      </c>
      <c r="O391" s="6"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13"/>
        <v>90</v>
      </c>
      <c r="G392">
        <f t="shared" si="12"/>
        <v>187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6">
        <v>41530.208333333336</v>
      </c>
      <c r="N392">
        <v>1380344400</v>
      </c>
      <c r="O392" s="6"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13"/>
        <v>29</v>
      </c>
      <c r="G393">
        <f t="shared" si="12"/>
        <v>7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6">
        <v>41653.25</v>
      </c>
      <c r="N393">
        <v>1389852000</v>
      </c>
      <c r="O393" s="6"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13"/>
        <v>42</v>
      </c>
      <c r="G394">
        <f t="shared" si="12"/>
        <v>66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6">
        <v>40549.25</v>
      </c>
      <c r="N394">
        <v>1294466400</v>
      </c>
      <c r="O394" s="6"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13"/>
        <v>47</v>
      </c>
      <c r="G395">
        <f t="shared" si="12"/>
        <v>229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6">
        <v>42933.208333333328</v>
      </c>
      <c r="N395">
        <v>1500354000</v>
      </c>
      <c r="O395" s="6"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13"/>
        <v>110</v>
      </c>
      <c r="G396">
        <f t="shared" si="12"/>
        <v>469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6">
        <v>41484.208333333336</v>
      </c>
      <c r="N396">
        <v>1375938000</v>
      </c>
      <c r="O396" s="6"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13"/>
        <v>42</v>
      </c>
      <c r="G397">
        <f t="shared" si="12"/>
        <v>130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6">
        <v>40885.25</v>
      </c>
      <c r="N397">
        <v>1323410400</v>
      </c>
      <c r="O397" s="6"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13"/>
        <v>48</v>
      </c>
      <c r="G398">
        <f t="shared" si="12"/>
        <v>167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6">
        <v>43378.208333333328</v>
      </c>
      <c r="N398">
        <v>1539406800</v>
      </c>
      <c r="O398" s="6"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13"/>
        <v>31</v>
      </c>
      <c r="G399">
        <f t="shared" si="12"/>
        <v>174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6">
        <v>41417.208333333336</v>
      </c>
      <c r="N399">
        <v>1369803600</v>
      </c>
      <c r="O399" s="6"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13"/>
        <v>99</v>
      </c>
      <c r="G400">
        <f t="shared" si="12"/>
        <v>718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6">
        <v>43228.208333333328</v>
      </c>
      <c r="N400">
        <v>1525928400</v>
      </c>
      <c r="O400" s="6"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13"/>
        <v>66</v>
      </c>
      <c r="G401">
        <f t="shared" si="12"/>
        <v>64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6">
        <v>40576.25</v>
      </c>
      <c r="N401">
        <v>1297231200</v>
      </c>
      <c r="O401" s="6"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13"/>
        <v>2</v>
      </c>
      <c r="G402">
        <f t="shared" si="12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6">
        <v>41502.208333333336</v>
      </c>
      <c r="N402">
        <v>1378530000</v>
      </c>
      <c r="O402" s="6"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13"/>
        <v>46</v>
      </c>
      <c r="G403">
        <f t="shared" si="12"/>
        <v>1530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6">
        <v>43765.208333333328</v>
      </c>
      <c r="N403">
        <v>1572152400</v>
      </c>
      <c r="O403" s="6"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13"/>
        <v>74</v>
      </c>
      <c r="G404">
        <f t="shared" si="12"/>
        <v>40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6">
        <v>40914.25</v>
      </c>
      <c r="N404">
        <v>1329890400</v>
      </c>
      <c r="O404" s="6"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13"/>
        <v>56</v>
      </c>
      <c r="G405">
        <f t="shared" si="12"/>
        <v>86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6">
        <v>40310.208333333336</v>
      </c>
      <c r="N405">
        <v>1276750800</v>
      </c>
      <c r="O405" s="6"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13"/>
        <v>69</v>
      </c>
      <c r="G406">
        <f t="shared" si="12"/>
        <v>316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6">
        <v>43053.25</v>
      </c>
      <c r="N406">
        <v>1510898400</v>
      </c>
      <c r="O406" s="6"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13"/>
        <v>61</v>
      </c>
      <c r="G407">
        <f t="shared" si="12"/>
        <v>90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6">
        <v>43255.208333333328</v>
      </c>
      <c r="N407">
        <v>1532408400</v>
      </c>
      <c r="O407" s="6"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13"/>
        <v>111</v>
      </c>
      <c r="G408">
        <f t="shared" si="12"/>
        <v>182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6">
        <v>41304.25</v>
      </c>
      <c r="N408">
        <v>1360562400</v>
      </c>
      <c r="O408" s="6"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13"/>
        <v>25</v>
      </c>
      <c r="G409">
        <f t="shared" si="12"/>
        <v>356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6">
        <v>43751.208333333328</v>
      </c>
      <c r="N409">
        <v>1571547600</v>
      </c>
      <c r="O409" s="6"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13"/>
        <v>79</v>
      </c>
      <c r="G410">
        <f t="shared" si="12"/>
        <v>132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6">
        <v>42541.208333333328</v>
      </c>
      <c r="N410">
        <v>1468126800</v>
      </c>
      <c r="O410" s="6"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13"/>
        <v>88</v>
      </c>
      <c r="G411">
        <f t="shared" si="12"/>
        <v>46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6">
        <v>42843.208333333328</v>
      </c>
      <c r="N411">
        <v>1492837200</v>
      </c>
      <c r="O411" s="6"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13"/>
        <v>50</v>
      </c>
      <c r="G412">
        <f t="shared" si="12"/>
        <v>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6">
        <v>42122.208333333328</v>
      </c>
      <c r="N412">
        <v>1430197200</v>
      </c>
      <c r="O412" s="6"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13"/>
        <v>100</v>
      </c>
      <c r="G413">
        <f t="shared" si="12"/>
        <v>105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6">
        <v>42884.208333333328</v>
      </c>
      <c r="N413">
        <v>1496206800</v>
      </c>
      <c r="O413" s="6"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13"/>
        <v>105</v>
      </c>
      <c r="G414">
        <f t="shared" si="12"/>
        <v>669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6">
        <v>41642.25</v>
      </c>
      <c r="N414">
        <v>1389592800</v>
      </c>
      <c r="O414" s="6"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13"/>
        <v>108</v>
      </c>
      <c r="G415">
        <f t="shared" si="12"/>
        <v>62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6">
        <v>43431.25</v>
      </c>
      <c r="N415">
        <v>1545631200</v>
      </c>
      <c r="O415" s="6"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13"/>
        <v>29</v>
      </c>
      <c r="G416">
        <f t="shared" si="12"/>
        <v>85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6">
        <v>40288.208333333336</v>
      </c>
      <c r="N416">
        <v>1272430800</v>
      </c>
      <c r="O416" s="6"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13"/>
        <v>30</v>
      </c>
      <c r="G417">
        <f t="shared" si="12"/>
        <v>11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6">
        <v>40921.25</v>
      </c>
      <c r="N417">
        <v>1327903200</v>
      </c>
      <c r="O417" s="6"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13"/>
        <v>41</v>
      </c>
      <c r="G418">
        <f t="shared" si="12"/>
        <v>44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6">
        <v>40560.25</v>
      </c>
      <c r="N418">
        <v>1296021600</v>
      </c>
      <c r="O418" s="6"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13"/>
        <v>63</v>
      </c>
      <c r="G419">
        <f t="shared" si="12"/>
        <v>55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6">
        <v>43407.208333333328</v>
      </c>
      <c r="N419">
        <v>1543298400</v>
      </c>
      <c r="O419" s="6"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13"/>
        <v>47</v>
      </c>
      <c r="G420">
        <f t="shared" si="12"/>
        <v>57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6">
        <v>41035.208333333336</v>
      </c>
      <c r="N420">
        <v>1336366800</v>
      </c>
      <c r="O420" s="6"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13"/>
        <v>27</v>
      </c>
      <c r="G421">
        <f t="shared" si="12"/>
        <v>123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6">
        <v>40899.25</v>
      </c>
      <c r="N421">
        <v>1325052000</v>
      </c>
      <c r="O421" s="6"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13"/>
        <v>68</v>
      </c>
      <c r="G422">
        <f t="shared" si="12"/>
        <v>128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6">
        <v>42911.208333333328</v>
      </c>
      <c r="N422">
        <v>1499576400</v>
      </c>
      <c r="O422" s="6"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13"/>
        <v>51</v>
      </c>
      <c r="G423">
        <f t="shared" si="12"/>
        <v>64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6">
        <v>42915.208333333328</v>
      </c>
      <c r="N423">
        <v>1501304400</v>
      </c>
      <c r="O423" s="6"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13"/>
        <v>54</v>
      </c>
      <c r="G424">
        <f t="shared" si="12"/>
        <v>127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6">
        <v>40285.208333333336</v>
      </c>
      <c r="N424">
        <v>1273208400</v>
      </c>
      <c r="O424" s="6"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13"/>
        <v>97</v>
      </c>
      <c r="G425">
        <f t="shared" si="12"/>
        <v>11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6">
        <v>40808.208333333336</v>
      </c>
      <c r="N425">
        <v>1316840400</v>
      </c>
      <c r="O425" s="6"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13"/>
        <v>25</v>
      </c>
      <c r="G426">
        <f t="shared" si="12"/>
        <v>40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6">
        <v>43208.208333333328</v>
      </c>
      <c r="N426">
        <v>1524546000</v>
      </c>
      <c r="O426" s="6"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13"/>
        <v>84</v>
      </c>
      <c r="G427">
        <f t="shared" si="12"/>
        <v>288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6">
        <v>42213.208333333328</v>
      </c>
      <c r="N427">
        <v>1438578000</v>
      </c>
      <c r="O427" s="6"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13"/>
        <v>47</v>
      </c>
      <c r="G428">
        <f t="shared" si="12"/>
        <v>573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6">
        <v>41332.25</v>
      </c>
      <c r="N428">
        <v>1362549600</v>
      </c>
      <c r="O428" s="6"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13"/>
        <v>78</v>
      </c>
      <c r="G429">
        <f t="shared" si="12"/>
        <v>113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6">
        <v>41895.208333333336</v>
      </c>
      <c r="N429">
        <v>1413349200</v>
      </c>
      <c r="O429" s="6"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13"/>
        <v>63</v>
      </c>
      <c r="G430">
        <f t="shared" si="12"/>
        <v>46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6">
        <v>40585.25</v>
      </c>
      <c r="N430">
        <v>1298008800</v>
      </c>
      <c r="O430" s="6"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13"/>
        <v>81</v>
      </c>
      <c r="G431">
        <f t="shared" si="12"/>
        <v>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6">
        <v>41680.25</v>
      </c>
      <c r="N431">
        <v>1394427600</v>
      </c>
      <c r="O431" s="6"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13"/>
        <v>65</v>
      </c>
      <c r="G432">
        <f t="shared" si="12"/>
        <v>68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6">
        <v>43737.208333333328</v>
      </c>
      <c r="N432">
        <v>1572670800</v>
      </c>
      <c r="O432" s="6"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13"/>
        <v>104</v>
      </c>
      <c r="G433">
        <f t="shared" si="12"/>
        <v>192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6">
        <v>43273.208333333328</v>
      </c>
      <c r="N433">
        <v>1531112400</v>
      </c>
      <c r="O433" s="6"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13"/>
        <v>70</v>
      </c>
      <c r="G434">
        <f t="shared" si="12"/>
        <v>83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6">
        <v>41761.208333333336</v>
      </c>
      <c r="N434">
        <v>1400734800</v>
      </c>
      <c r="O434" s="6"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13"/>
        <v>83</v>
      </c>
      <c r="G435">
        <f t="shared" si="12"/>
        <v>54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6">
        <v>41603.25</v>
      </c>
      <c r="N435">
        <v>1386741600</v>
      </c>
      <c r="O435" s="6"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13"/>
        <v>90</v>
      </c>
      <c r="G436">
        <f t="shared" si="12"/>
        <v>17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6">
        <v>42705.25</v>
      </c>
      <c r="N436">
        <v>1481781600</v>
      </c>
      <c r="O436" s="6"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13"/>
        <v>104</v>
      </c>
      <c r="G437">
        <f t="shared" si="12"/>
        <v>117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6">
        <v>41988.25</v>
      </c>
      <c r="N437">
        <v>1419660000</v>
      </c>
      <c r="O437" s="6"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13"/>
        <v>55</v>
      </c>
      <c r="G438">
        <f t="shared" si="12"/>
        <v>1052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6">
        <v>43575.208333333328</v>
      </c>
      <c r="N438">
        <v>1555822800</v>
      </c>
      <c r="O438" s="6"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13"/>
        <v>52</v>
      </c>
      <c r="G439">
        <f t="shared" si="12"/>
        <v>123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6">
        <v>42260.208333333328</v>
      </c>
      <c r="N439">
        <v>1442379600</v>
      </c>
      <c r="O439" s="6"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13"/>
        <v>60</v>
      </c>
      <c r="G440">
        <f t="shared" si="12"/>
        <v>179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6">
        <v>41337.25</v>
      </c>
      <c r="N440">
        <v>1364965200</v>
      </c>
      <c r="O440" s="6"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13"/>
        <v>44</v>
      </c>
      <c r="G441">
        <f t="shared" si="12"/>
        <v>355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6">
        <v>42680.208333333328</v>
      </c>
      <c r="N441">
        <v>1479016800</v>
      </c>
      <c r="O441" s="6"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13"/>
        <v>53</v>
      </c>
      <c r="G442">
        <f t="shared" si="12"/>
        <v>162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6">
        <v>42916.208333333328</v>
      </c>
      <c r="N442">
        <v>1499662800</v>
      </c>
      <c r="O442" s="6"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13"/>
        <v>55</v>
      </c>
      <c r="G443">
        <f t="shared" si="12"/>
        <v>25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6">
        <v>41025.208333333336</v>
      </c>
      <c r="N443">
        <v>1337835600</v>
      </c>
      <c r="O443" s="6"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13"/>
        <v>75</v>
      </c>
      <c r="G444">
        <f t="shared" si="12"/>
        <v>199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6">
        <v>42980.208333333328</v>
      </c>
      <c r="N444">
        <v>1505710800</v>
      </c>
      <c r="O444" s="6"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13"/>
        <v>36</v>
      </c>
      <c r="G445">
        <f t="shared" si="12"/>
        <v>35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6">
        <v>40451.208333333336</v>
      </c>
      <c r="N445">
        <v>1287464400</v>
      </c>
      <c r="O445" s="6"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13"/>
        <v>37</v>
      </c>
      <c r="G446">
        <f t="shared" si="12"/>
        <v>176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6">
        <v>40748.208333333336</v>
      </c>
      <c r="N446">
        <v>1311656400</v>
      </c>
      <c r="O446" s="6"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13"/>
        <v>63</v>
      </c>
      <c r="G447">
        <f t="shared" si="12"/>
        <v>511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6">
        <v>40515.25</v>
      </c>
      <c r="N447">
        <v>1293170400</v>
      </c>
      <c r="O447" s="6"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13"/>
        <v>30</v>
      </c>
      <c r="G448">
        <f t="shared" si="12"/>
        <v>82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6">
        <v>41261.25</v>
      </c>
      <c r="N448">
        <v>1355983200</v>
      </c>
      <c r="O448" s="6"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13"/>
        <v>86</v>
      </c>
      <c r="G449">
        <f t="shared" si="12"/>
        <v>24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6">
        <v>43088.25</v>
      </c>
      <c r="N449">
        <v>1515045600</v>
      </c>
      <c r="O449" s="6"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13"/>
        <v>75</v>
      </c>
      <c r="G450">
        <f t="shared" si="12"/>
        <v>50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6">
        <v>41378.208333333336</v>
      </c>
      <c r="N450">
        <v>1366088400</v>
      </c>
      <c r="O450" s="6"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13"/>
        <v>101</v>
      </c>
      <c r="G451">
        <f t="shared" ref="G451:G514" si="14">ROUND((E451/D451)*100,0)</f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6">
        <v>43530.25</v>
      </c>
      <c r="N451">
        <v>1553317200</v>
      </c>
      <c r="O451" s="6"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01" si="15">ROUND(E452/I452,0)</f>
        <v>4</v>
      </c>
      <c r="G452">
        <f t="shared" si="14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6">
        <v>43394.208333333328</v>
      </c>
      <c r="N452">
        <v>1542088800</v>
      </c>
      <c r="O452" s="6"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15"/>
        <v>29</v>
      </c>
      <c r="G453">
        <f t="shared" si="14"/>
        <v>123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6">
        <v>42935.208333333328</v>
      </c>
      <c r="N453">
        <v>1503118800</v>
      </c>
      <c r="O453" s="6"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15"/>
        <v>98</v>
      </c>
      <c r="G454">
        <f t="shared" si="14"/>
        <v>63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6">
        <v>40365.208333333336</v>
      </c>
      <c r="N454">
        <v>1278478800</v>
      </c>
      <c r="O454" s="6"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15"/>
        <v>87</v>
      </c>
      <c r="G455">
        <f t="shared" si="14"/>
        <v>56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6">
        <v>42705.25</v>
      </c>
      <c r="N455">
        <v>1484114400</v>
      </c>
      <c r="O455" s="6"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15"/>
        <v>45</v>
      </c>
      <c r="G456">
        <f t="shared" si="14"/>
        <v>44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6">
        <v>41568.208333333336</v>
      </c>
      <c r="N456">
        <v>1385445600</v>
      </c>
      <c r="O456" s="6"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15"/>
        <v>37</v>
      </c>
      <c r="G457">
        <f t="shared" si="14"/>
        <v>118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6">
        <v>40809.208333333336</v>
      </c>
      <c r="N457">
        <v>1318741200</v>
      </c>
      <c r="O457" s="6"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15"/>
        <v>95</v>
      </c>
      <c r="G458">
        <f t="shared" si="14"/>
        <v>104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6">
        <v>43141.25</v>
      </c>
      <c r="N458">
        <v>1518242400</v>
      </c>
      <c r="O458" s="6"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15"/>
        <v>29</v>
      </c>
      <c r="G459">
        <f t="shared" si="14"/>
        <v>27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6">
        <v>42657.208333333328</v>
      </c>
      <c r="N459">
        <v>1476594000</v>
      </c>
      <c r="O459" s="6"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15"/>
        <v>56</v>
      </c>
      <c r="G460">
        <f t="shared" si="14"/>
        <v>351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6">
        <v>40265.208333333336</v>
      </c>
      <c r="N460">
        <v>1273554000</v>
      </c>
      <c r="O460" s="6"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15"/>
        <v>54</v>
      </c>
      <c r="G461">
        <f t="shared" si="14"/>
        <v>90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6">
        <v>42001.25</v>
      </c>
      <c r="N461">
        <v>1421906400</v>
      </c>
      <c r="O461" s="6"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15"/>
        <v>82</v>
      </c>
      <c r="G462">
        <f t="shared" si="14"/>
        <v>172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6">
        <v>40399.208333333336</v>
      </c>
      <c r="N462">
        <v>1281589200</v>
      </c>
      <c r="O462" s="6"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15"/>
        <v>67</v>
      </c>
      <c r="G463">
        <f t="shared" si="14"/>
        <v>141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6">
        <v>41757.208333333336</v>
      </c>
      <c r="N463">
        <v>1400389200</v>
      </c>
      <c r="O463" s="6"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15"/>
        <v>108</v>
      </c>
      <c r="G464">
        <f t="shared" si="14"/>
        <v>31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6">
        <v>41304.25</v>
      </c>
      <c r="N464">
        <v>1362808800</v>
      </c>
      <c r="O464" s="6"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15"/>
        <v>69</v>
      </c>
      <c r="G465">
        <f t="shared" si="14"/>
        <v>108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6">
        <v>41639.25</v>
      </c>
      <c r="N465">
        <v>1388815200</v>
      </c>
      <c r="O465" s="6"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15"/>
        <v>39</v>
      </c>
      <c r="G466">
        <f t="shared" si="14"/>
        <v>133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6">
        <v>43142.25</v>
      </c>
      <c r="N466">
        <v>1519538400</v>
      </c>
      <c r="O466" s="6"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15"/>
        <v>110</v>
      </c>
      <c r="G467">
        <f t="shared" si="14"/>
        <v>188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6">
        <v>43127.25</v>
      </c>
      <c r="N467">
        <v>1517810400</v>
      </c>
      <c r="O467" s="6"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15"/>
        <v>95</v>
      </c>
      <c r="G468">
        <f t="shared" si="14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6">
        <v>41409.208333333336</v>
      </c>
      <c r="N468">
        <v>1370581200</v>
      </c>
      <c r="O468" s="6"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15"/>
        <v>58</v>
      </c>
      <c r="G469">
        <f t="shared" si="14"/>
        <v>575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6">
        <v>42331.25</v>
      </c>
      <c r="N469">
        <v>1448863200</v>
      </c>
      <c r="O469" s="6"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15"/>
        <v>101</v>
      </c>
      <c r="G470">
        <f t="shared" si="14"/>
        <v>41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6">
        <v>43569.208333333328</v>
      </c>
      <c r="N470">
        <v>1556600400</v>
      </c>
      <c r="O470" s="6"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15"/>
        <v>65</v>
      </c>
      <c r="G471">
        <f t="shared" si="14"/>
        <v>184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6">
        <v>42142.208333333328</v>
      </c>
      <c r="N471">
        <v>1432098000</v>
      </c>
      <c r="O471" s="6"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15"/>
        <v>27</v>
      </c>
      <c r="G472">
        <f t="shared" si="14"/>
        <v>286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6">
        <v>42716.25</v>
      </c>
      <c r="N472">
        <v>1482127200</v>
      </c>
      <c r="O472" s="6"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15"/>
        <v>51</v>
      </c>
      <c r="G473">
        <f t="shared" si="14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6">
        <v>41031.208333333336</v>
      </c>
      <c r="N473">
        <v>1335934800</v>
      </c>
      <c r="O473" s="6"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15"/>
        <v>105</v>
      </c>
      <c r="G474">
        <f t="shared" si="14"/>
        <v>39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6">
        <v>43535.208333333328</v>
      </c>
      <c r="N474">
        <v>1556946000</v>
      </c>
      <c r="O474" s="6"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15"/>
        <v>84</v>
      </c>
      <c r="G475">
        <f t="shared" si="14"/>
        <v>178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6">
        <v>43277.208333333328</v>
      </c>
      <c r="N475">
        <v>1530075600</v>
      </c>
      <c r="O475" s="6"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15"/>
        <v>103</v>
      </c>
      <c r="G476">
        <f t="shared" si="14"/>
        <v>365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6">
        <v>41989.25</v>
      </c>
      <c r="N476">
        <v>1418796000</v>
      </c>
      <c r="O476" s="6"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15"/>
        <v>40</v>
      </c>
      <c r="G477">
        <f t="shared" si="14"/>
        <v>114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6">
        <v>41450.208333333336</v>
      </c>
      <c r="N477">
        <v>1372482000</v>
      </c>
      <c r="O477" s="6"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15"/>
        <v>51</v>
      </c>
      <c r="G478">
        <f t="shared" si="14"/>
        <v>30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6">
        <v>43322.208333333328</v>
      </c>
      <c r="N478">
        <v>1534395600</v>
      </c>
      <c r="O478" s="6"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15"/>
        <v>41</v>
      </c>
      <c r="G479">
        <f t="shared" si="14"/>
        <v>54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6">
        <v>40720.208333333336</v>
      </c>
      <c r="N479">
        <v>1311397200</v>
      </c>
      <c r="O479" s="6"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15"/>
        <v>59</v>
      </c>
      <c r="G480">
        <f t="shared" si="14"/>
        <v>236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6">
        <v>42072.208333333328</v>
      </c>
      <c r="N480">
        <v>1426914000</v>
      </c>
      <c r="O480" s="6"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15"/>
        <v>71</v>
      </c>
      <c r="G481">
        <f t="shared" si="14"/>
        <v>513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6">
        <v>42945.208333333328</v>
      </c>
      <c r="N481">
        <v>1501477200</v>
      </c>
      <c r="O481" s="6"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15"/>
        <v>99</v>
      </c>
      <c r="G482">
        <f t="shared" si="14"/>
        <v>101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6">
        <v>40248.25</v>
      </c>
      <c r="N482">
        <v>1269061200</v>
      </c>
      <c r="O482" s="6"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15"/>
        <v>104</v>
      </c>
      <c r="G483">
        <f t="shared" si="14"/>
        <v>81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6">
        <v>41913.208333333336</v>
      </c>
      <c r="N483">
        <v>1415772000</v>
      </c>
      <c r="O483" s="6"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15"/>
        <v>77</v>
      </c>
      <c r="G484">
        <f t="shared" si="14"/>
        <v>16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6">
        <v>40963.25</v>
      </c>
      <c r="N484">
        <v>1331013600</v>
      </c>
      <c r="O484" s="6"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15"/>
        <v>87</v>
      </c>
      <c r="G485">
        <f t="shared" si="14"/>
        <v>53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6">
        <v>43811.25</v>
      </c>
      <c r="N485">
        <v>1576735200</v>
      </c>
      <c r="O485" s="6"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15"/>
        <v>49</v>
      </c>
      <c r="G486">
        <f t="shared" si="14"/>
        <v>260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6">
        <v>41855.208333333336</v>
      </c>
      <c r="N486">
        <v>1411362000</v>
      </c>
      <c r="O486" s="6"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15"/>
        <v>43</v>
      </c>
      <c r="G487">
        <f t="shared" si="14"/>
        <v>31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6">
        <v>43626.208333333328</v>
      </c>
      <c r="N487">
        <v>1563685200</v>
      </c>
      <c r="O487" s="6"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15"/>
        <v>33</v>
      </c>
      <c r="G488">
        <f t="shared" si="14"/>
        <v>14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6">
        <v>43168.25</v>
      </c>
      <c r="N488">
        <v>1521867600</v>
      </c>
      <c r="O488" s="6"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15"/>
        <v>84</v>
      </c>
      <c r="G489">
        <f t="shared" si="14"/>
        <v>179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6">
        <v>42845.208333333328</v>
      </c>
      <c r="N489">
        <v>1495515600</v>
      </c>
      <c r="O489" s="6"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15"/>
        <v>101</v>
      </c>
      <c r="G490">
        <f t="shared" si="14"/>
        <v>220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6">
        <v>42403.25</v>
      </c>
      <c r="N490">
        <v>1455948000</v>
      </c>
      <c r="O490" s="6"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15"/>
        <v>110</v>
      </c>
      <c r="G491">
        <f t="shared" si="14"/>
        <v>102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6">
        <v>40406.208333333336</v>
      </c>
      <c r="N491">
        <v>1282366800</v>
      </c>
      <c r="O491" s="6"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15"/>
        <v>32</v>
      </c>
      <c r="G492">
        <f t="shared" si="14"/>
        <v>192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6">
        <v>43786.25</v>
      </c>
      <c r="N492">
        <v>1574575200</v>
      </c>
      <c r="O492" s="6"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15"/>
        <v>71</v>
      </c>
      <c r="G493">
        <f t="shared" si="14"/>
        <v>305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6">
        <v>41456.208333333336</v>
      </c>
      <c r="N493">
        <v>1374901200</v>
      </c>
      <c r="O493" s="6"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15"/>
        <v>77</v>
      </c>
      <c r="G494">
        <f t="shared" si="14"/>
        <v>24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6">
        <v>40336.208333333336</v>
      </c>
      <c r="N494">
        <v>1278910800</v>
      </c>
      <c r="O494" s="6"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15"/>
        <v>102</v>
      </c>
      <c r="G495">
        <f t="shared" si="14"/>
        <v>724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6">
        <v>43645.208333333328</v>
      </c>
      <c r="N495">
        <v>1562907600</v>
      </c>
      <c r="O495" s="6"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15"/>
        <v>51</v>
      </c>
      <c r="G496">
        <f t="shared" si="14"/>
        <v>547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6">
        <v>40990.208333333336</v>
      </c>
      <c r="N496">
        <v>1332478800</v>
      </c>
      <c r="O496" s="6"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15"/>
        <v>68</v>
      </c>
      <c r="G497">
        <f t="shared" si="14"/>
        <v>415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6">
        <v>41800.208333333336</v>
      </c>
      <c r="N497">
        <v>1402722000</v>
      </c>
      <c r="O497" s="6"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15"/>
        <v>31</v>
      </c>
      <c r="G498">
        <f t="shared" si="14"/>
        <v>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6">
        <v>42876.208333333328</v>
      </c>
      <c r="N498">
        <v>1496811600</v>
      </c>
      <c r="O498" s="6"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15"/>
        <v>28</v>
      </c>
      <c r="G499">
        <f t="shared" si="14"/>
        <v>34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6">
        <v>42724.25</v>
      </c>
      <c r="N499">
        <v>1482213600</v>
      </c>
      <c r="O499" s="6"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15"/>
        <v>80</v>
      </c>
      <c r="G500">
        <f t="shared" si="14"/>
        <v>24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6">
        <v>42005.25</v>
      </c>
      <c r="N500">
        <v>1420264800</v>
      </c>
      <c r="O500" s="6"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15"/>
        <v>38</v>
      </c>
      <c r="G501">
        <f t="shared" si="14"/>
        <v>48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6">
        <v>42444.208333333328</v>
      </c>
      <c r="N501">
        <v>1458450000</v>
      </c>
      <c r="O501" s="6"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v>0</v>
      </c>
      <c r="G502">
        <f t="shared" si="14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6">
        <v>41395.208333333336</v>
      </c>
      <c r="N502">
        <v>1369803600</v>
      </c>
      <c r="O502" s="6"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ref="F503:F566" si="16">ROUND(E503/I503,0)</f>
        <v>60</v>
      </c>
      <c r="G503">
        <f t="shared" si="14"/>
        <v>70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6">
        <v>41345.208333333336</v>
      </c>
      <c r="N503">
        <v>1363237200</v>
      </c>
      <c r="O503" s="6"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16"/>
        <v>37</v>
      </c>
      <c r="G504">
        <f t="shared" si="14"/>
        <v>530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6">
        <v>41117.208333333336</v>
      </c>
      <c r="N504">
        <v>1345870800</v>
      </c>
      <c r="O504" s="6"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16"/>
        <v>100</v>
      </c>
      <c r="G505">
        <f t="shared" si="14"/>
        <v>180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6">
        <v>42186.208333333328</v>
      </c>
      <c r="N505">
        <v>1437454800</v>
      </c>
      <c r="O505" s="6"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16"/>
        <v>112</v>
      </c>
      <c r="G506">
        <f t="shared" si="14"/>
        <v>92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6">
        <v>42142.208333333328</v>
      </c>
      <c r="N506">
        <v>1432011600</v>
      </c>
      <c r="O506" s="6"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16"/>
        <v>36</v>
      </c>
      <c r="G507">
        <f t="shared" si="14"/>
        <v>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6">
        <v>41341.25</v>
      </c>
      <c r="N507">
        <v>1366347600</v>
      </c>
      <c r="O507" s="6"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16"/>
        <v>66</v>
      </c>
      <c r="G508">
        <f t="shared" si="14"/>
        <v>927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6">
        <v>43062.25</v>
      </c>
      <c r="N508">
        <v>1512885600</v>
      </c>
      <c r="O508" s="6"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16"/>
        <v>44</v>
      </c>
      <c r="G509">
        <f t="shared" si="14"/>
        <v>40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6">
        <v>41373.208333333336</v>
      </c>
      <c r="N509">
        <v>1369717200</v>
      </c>
      <c r="O509" s="6"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16"/>
        <v>53</v>
      </c>
      <c r="G510">
        <f t="shared" si="14"/>
        <v>112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6">
        <v>43310.208333333328</v>
      </c>
      <c r="N510">
        <v>1534654800</v>
      </c>
      <c r="O510" s="6"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16"/>
        <v>95</v>
      </c>
      <c r="G511">
        <f t="shared" si="14"/>
        <v>71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6">
        <v>41034.208333333336</v>
      </c>
      <c r="N511">
        <v>1337058000</v>
      </c>
      <c r="O511" s="6"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16"/>
        <v>71</v>
      </c>
      <c r="G512">
        <f t="shared" si="14"/>
        <v>119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6">
        <v>43251.208333333328</v>
      </c>
      <c r="N512">
        <v>1529816400</v>
      </c>
      <c r="O512" s="6"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16"/>
        <v>98</v>
      </c>
      <c r="G513">
        <f t="shared" si="14"/>
        <v>24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6">
        <v>43671.208333333328</v>
      </c>
      <c r="N513">
        <v>1564894800</v>
      </c>
      <c r="O513" s="6"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16"/>
        <v>53</v>
      </c>
      <c r="G514">
        <f t="shared" si="14"/>
        <v>139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6">
        <v>41825.208333333336</v>
      </c>
      <c r="N514">
        <v>1404622800</v>
      </c>
      <c r="O514" s="6"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16"/>
        <v>93</v>
      </c>
      <c r="G515">
        <f t="shared" ref="G515:G578" si="17">ROUND((E515/D515)*100,0)</f>
        <v>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6">
        <v>40430.208333333336</v>
      </c>
      <c r="N515">
        <v>1284181200</v>
      </c>
      <c r="O515" s="6"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16"/>
        <v>59</v>
      </c>
      <c r="G516">
        <f t="shared" si="17"/>
        <v>22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6">
        <v>41614.25</v>
      </c>
      <c r="N516">
        <v>1386741600</v>
      </c>
      <c r="O516" s="6"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16"/>
        <v>36</v>
      </c>
      <c r="G517">
        <f t="shared" si="17"/>
        <v>56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6">
        <v>40900.25</v>
      </c>
      <c r="N517">
        <v>1324792800</v>
      </c>
      <c r="O517" s="6"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16"/>
        <v>63</v>
      </c>
      <c r="G518">
        <f t="shared" si="17"/>
        <v>43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6">
        <v>40396.208333333336</v>
      </c>
      <c r="N518">
        <v>1284354000</v>
      </c>
      <c r="O518" s="6"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16"/>
        <v>85</v>
      </c>
      <c r="G519">
        <f t="shared" si="17"/>
        <v>112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6">
        <v>42860.208333333328</v>
      </c>
      <c r="N519">
        <v>1494392400</v>
      </c>
      <c r="O519" s="6"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16"/>
        <v>62</v>
      </c>
      <c r="G520">
        <f t="shared" si="17"/>
        <v>7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6">
        <v>43154.25</v>
      </c>
      <c r="N520">
        <v>1519538400</v>
      </c>
      <c r="O520" s="6"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16"/>
        <v>102</v>
      </c>
      <c r="G521">
        <f t="shared" si="17"/>
        <v>102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6">
        <v>42012.25</v>
      </c>
      <c r="N521">
        <v>1421906400</v>
      </c>
      <c r="O521" s="6"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16"/>
        <v>106</v>
      </c>
      <c r="G522">
        <f t="shared" si="17"/>
        <v>426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6">
        <v>43574.208333333328</v>
      </c>
      <c r="N522">
        <v>1555909200</v>
      </c>
      <c r="O522" s="6"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16"/>
        <v>30</v>
      </c>
      <c r="G523">
        <f t="shared" si="17"/>
        <v>146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6">
        <v>42605.208333333328</v>
      </c>
      <c r="N523">
        <v>1472446800</v>
      </c>
      <c r="O523" s="6"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16"/>
        <v>86</v>
      </c>
      <c r="G524">
        <f t="shared" si="17"/>
        <v>32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6">
        <v>41093.208333333336</v>
      </c>
      <c r="N524">
        <v>1342328400</v>
      </c>
      <c r="O524" s="6"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16"/>
        <v>71</v>
      </c>
      <c r="G525">
        <f t="shared" si="17"/>
        <v>700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6">
        <v>40241.25</v>
      </c>
      <c r="N525">
        <v>1268114400</v>
      </c>
      <c r="O525" s="6"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16"/>
        <v>41</v>
      </c>
      <c r="G526">
        <f t="shared" si="17"/>
        <v>84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6">
        <v>40294.208333333336</v>
      </c>
      <c r="N526">
        <v>1273381200</v>
      </c>
      <c r="O526" s="6"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16"/>
        <v>28</v>
      </c>
      <c r="G527">
        <f t="shared" si="17"/>
        <v>84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6">
        <v>40505.25</v>
      </c>
      <c r="N527">
        <v>1290837600</v>
      </c>
      <c r="O527" s="6"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16"/>
        <v>88</v>
      </c>
      <c r="G528">
        <f t="shared" si="17"/>
        <v>156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6">
        <v>42364.25</v>
      </c>
      <c r="N528">
        <v>1454306400</v>
      </c>
      <c r="O528" s="6"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16"/>
        <v>31</v>
      </c>
      <c r="G529">
        <f t="shared" si="17"/>
        <v>100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6">
        <v>42405.25</v>
      </c>
      <c r="N529">
        <v>1457762400</v>
      </c>
      <c r="O529" s="6"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16"/>
        <v>90</v>
      </c>
      <c r="G530">
        <f t="shared" si="17"/>
        <v>80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6">
        <v>41601.25</v>
      </c>
      <c r="N530">
        <v>1389074400</v>
      </c>
      <c r="O530" s="6"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16"/>
        <v>64</v>
      </c>
      <c r="G531">
        <f t="shared" si="17"/>
        <v>11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6">
        <v>41769.208333333336</v>
      </c>
      <c r="N531">
        <v>1402117200</v>
      </c>
      <c r="O531" s="6"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16"/>
        <v>54</v>
      </c>
      <c r="G532">
        <f t="shared" si="17"/>
        <v>92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6">
        <v>40421.208333333336</v>
      </c>
      <c r="N532">
        <v>1284440400</v>
      </c>
      <c r="O532" s="6"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16"/>
        <v>49</v>
      </c>
      <c r="G533">
        <f t="shared" si="17"/>
        <v>96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6">
        <v>41589.25</v>
      </c>
      <c r="N533">
        <v>1388988000</v>
      </c>
      <c r="O533" s="6"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16"/>
        <v>64</v>
      </c>
      <c r="G534">
        <f t="shared" si="17"/>
        <v>503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6">
        <v>43125.25</v>
      </c>
      <c r="N534">
        <v>1516946400</v>
      </c>
      <c r="O534" s="6"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16"/>
        <v>83</v>
      </c>
      <c r="G535">
        <f t="shared" si="17"/>
        <v>159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6">
        <v>41479.208333333336</v>
      </c>
      <c r="N535">
        <v>1377752400</v>
      </c>
      <c r="O535" s="6"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16"/>
        <v>55</v>
      </c>
      <c r="G536">
        <f t="shared" si="17"/>
        <v>15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6">
        <v>43329.208333333328</v>
      </c>
      <c r="N536">
        <v>1534568400</v>
      </c>
      <c r="O536" s="6"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16"/>
        <v>62</v>
      </c>
      <c r="G537">
        <f t="shared" si="17"/>
        <v>482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6">
        <v>43259.208333333328</v>
      </c>
      <c r="N537">
        <v>1528606800</v>
      </c>
      <c r="O537" s="6"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16"/>
        <v>105</v>
      </c>
      <c r="G538">
        <f t="shared" si="17"/>
        <v>150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6">
        <v>40414.208333333336</v>
      </c>
      <c r="N538">
        <v>1284872400</v>
      </c>
      <c r="O538" s="6"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16"/>
        <v>94</v>
      </c>
      <c r="G539">
        <f t="shared" si="17"/>
        <v>117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6">
        <v>43342.208333333328</v>
      </c>
      <c r="N539">
        <v>1537592400</v>
      </c>
      <c r="O539" s="6"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16"/>
        <v>44</v>
      </c>
      <c r="G540">
        <f t="shared" si="17"/>
        <v>38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6">
        <v>41539.208333333336</v>
      </c>
      <c r="N540">
        <v>1381208400</v>
      </c>
      <c r="O540" s="6"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16"/>
        <v>92</v>
      </c>
      <c r="G541">
        <f t="shared" si="17"/>
        <v>73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6">
        <v>43647.208333333328</v>
      </c>
      <c r="N541">
        <v>1562475600</v>
      </c>
      <c r="O541" s="6"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16"/>
        <v>57</v>
      </c>
      <c r="G542">
        <f t="shared" si="17"/>
        <v>266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6">
        <v>43225.208333333328</v>
      </c>
      <c r="N542">
        <v>1527397200</v>
      </c>
      <c r="O542" s="6"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16"/>
        <v>109</v>
      </c>
      <c r="G543">
        <f t="shared" si="17"/>
        <v>24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6">
        <v>42165.208333333328</v>
      </c>
      <c r="N543">
        <v>1436158800</v>
      </c>
      <c r="O543" s="6"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16"/>
        <v>39</v>
      </c>
      <c r="G544">
        <f t="shared" si="17"/>
        <v>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6">
        <v>42391.25</v>
      </c>
      <c r="N544">
        <v>1456034400</v>
      </c>
      <c r="O544" s="6"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16"/>
        <v>77</v>
      </c>
      <c r="G545">
        <f t="shared" si="17"/>
        <v>16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6">
        <v>41528.208333333336</v>
      </c>
      <c r="N545">
        <v>1380171600</v>
      </c>
      <c r="O545" s="6"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16"/>
        <v>92</v>
      </c>
      <c r="G546">
        <f t="shared" si="17"/>
        <v>277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6">
        <v>42377.25</v>
      </c>
      <c r="N546">
        <v>1453356000</v>
      </c>
      <c r="O546" s="6"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16"/>
        <v>61</v>
      </c>
      <c r="G547">
        <f t="shared" si="17"/>
        <v>89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6">
        <v>43824.25</v>
      </c>
      <c r="N547">
        <v>1578981600</v>
      </c>
      <c r="O547" s="6"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16"/>
        <v>78</v>
      </c>
      <c r="G548">
        <f t="shared" si="17"/>
        <v>164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6">
        <v>43360.208333333328</v>
      </c>
      <c r="N548">
        <v>1537419600</v>
      </c>
      <c r="O548" s="6"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16"/>
        <v>81</v>
      </c>
      <c r="G549">
        <f t="shared" si="17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6">
        <v>42029.25</v>
      </c>
      <c r="N549">
        <v>1423202400</v>
      </c>
      <c r="O549" s="6"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16"/>
        <v>60</v>
      </c>
      <c r="G550">
        <f t="shared" si="17"/>
        <v>271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6">
        <v>42461.208333333328</v>
      </c>
      <c r="N550">
        <v>1460610000</v>
      </c>
      <c r="O550" s="6"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16"/>
        <v>110</v>
      </c>
      <c r="G551">
        <f t="shared" si="17"/>
        <v>284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6">
        <v>41422.208333333336</v>
      </c>
      <c r="N551">
        <v>1370494800</v>
      </c>
      <c r="O551" s="6"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16"/>
        <v>4</v>
      </c>
      <c r="G552">
        <f t="shared" si="17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6">
        <v>40968.25</v>
      </c>
      <c r="N552">
        <v>1332306000</v>
      </c>
      <c r="O552" s="6"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16"/>
        <v>38</v>
      </c>
      <c r="G553">
        <f t="shared" si="17"/>
        <v>59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6">
        <v>41993.25</v>
      </c>
      <c r="N553">
        <v>1422511200</v>
      </c>
      <c r="O553" s="6"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16"/>
        <v>96</v>
      </c>
      <c r="G554">
        <f t="shared" si="17"/>
        <v>99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6">
        <v>42700.25</v>
      </c>
      <c r="N554">
        <v>1480312800</v>
      </c>
      <c r="O554" s="6"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16"/>
        <v>73</v>
      </c>
      <c r="G555">
        <f t="shared" si="17"/>
        <v>44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6">
        <v>40545.25</v>
      </c>
      <c r="N555">
        <v>1294034400</v>
      </c>
      <c r="O555" s="6"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16"/>
        <v>26</v>
      </c>
      <c r="G556">
        <f t="shared" si="17"/>
        <v>152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6">
        <v>42723.25</v>
      </c>
      <c r="N556">
        <v>1482645600</v>
      </c>
      <c r="O556" s="6"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16"/>
        <v>104</v>
      </c>
      <c r="G557">
        <f t="shared" si="17"/>
        <v>224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6">
        <v>41731.208333333336</v>
      </c>
      <c r="N557">
        <v>1399093200</v>
      </c>
      <c r="O557" s="6"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16"/>
        <v>102</v>
      </c>
      <c r="G558">
        <f t="shared" si="17"/>
        <v>240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6">
        <v>40792.208333333336</v>
      </c>
      <c r="N558">
        <v>1315890000</v>
      </c>
      <c r="O558" s="6"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16"/>
        <v>54</v>
      </c>
      <c r="G559">
        <f t="shared" si="17"/>
        <v>199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6">
        <v>42279.208333333328</v>
      </c>
      <c r="N559">
        <v>1444021200</v>
      </c>
      <c r="O559" s="6"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16"/>
        <v>63</v>
      </c>
      <c r="G560">
        <f t="shared" si="17"/>
        <v>137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6">
        <v>42424.25</v>
      </c>
      <c r="N560">
        <v>1460005200</v>
      </c>
      <c r="O560" s="6"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16"/>
        <v>104</v>
      </c>
      <c r="G561">
        <f t="shared" si="17"/>
        <v>101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6">
        <v>42584.208333333328</v>
      </c>
      <c r="N561">
        <v>1470718800</v>
      </c>
      <c r="O561" s="6"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16"/>
        <v>50</v>
      </c>
      <c r="G562">
        <f t="shared" si="17"/>
        <v>794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6">
        <v>40865.25</v>
      </c>
      <c r="N562">
        <v>1325052000</v>
      </c>
      <c r="O562" s="6"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16"/>
        <v>56</v>
      </c>
      <c r="G563">
        <f t="shared" si="17"/>
        <v>370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6">
        <v>40833.208333333336</v>
      </c>
      <c r="N563">
        <v>1319000400</v>
      </c>
      <c r="O563" s="6"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16"/>
        <v>49</v>
      </c>
      <c r="G564">
        <f t="shared" si="17"/>
        <v>13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6">
        <v>43536.208333333328</v>
      </c>
      <c r="N564">
        <v>1552539600</v>
      </c>
      <c r="O564" s="6"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16"/>
        <v>60</v>
      </c>
      <c r="G565">
        <f t="shared" si="17"/>
        <v>138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6">
        <v>43417.25</v>
      </c>
      <c r="N565">
        <v>1543816800</v>
      </c>
      <c r="O565" s="6"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16"/>
        <v>79</v>
      </c>
      <c r="G566">
        <f t="shared" si="17"/>
        <v>84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6">
        <v>42078.208333333328</v>
      </c>
      <c r="N566">
        <v>1427086800</v>
      </c>
      <c r="O566" s="6"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ref="F567:F630" si="18">ROUND(E567/I567,0)</f>
        <v>54</v>
      </c>
      <c r="G567">
        <f t="shared" si="17"/>
        <v>205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6">
        <v>40862.25</v>
      </c>
      <c r="N567">
        <v>1323064800</v>
      </c>
      <c r="O567" s="6"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18"/>
        <v>111</v>
      </c>
      <c r="G568">
        <f t="shared" si="17"/>
        <v>44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6">
        <v>42424.25</v>
      </c>
      <c r="N568">
        <v>1458277200</v>
      </c>
      <c r="O568" s="6"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18"/>
        <v>61</v>
      </c>
      <c r="G569">
        <f t="shared" si="17"/>
        <v>219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6">
        <v>41830.208333333336</v>
      </c>
      <c r="N569">
        <v>1405141200</v>
      </c>
      <c r="O569" s="6"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18"/>
        <v>26</v>
      </c>
      <c r="G570">
        <f t="shared" si="17"/>
        <v>186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6">
        <v>40374.208333333336</v>
      </c>
      <c r="N570">
        <v>1283058000</v>
      </c>
      <c r="O570" s="6"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18"/>
        <v>81</v>
      </c>
      <c r="G571">
        <f t="shared" si="17"/>
        <v>237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6">
        <v>40554.25</v>
      </c>
      <c r="N571">
        <v>1295762400</v>
      </c>
      <c r="O571" s="6"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18"/>
        <v>35</v>
      </c>
      <c r="G572">
        <f t="shared" si="17"/>
        <v>306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6">
        <v>41993.25</v>
      </c>
      <c r="N572">
        <v>1419573600</v>
      </c>
      <c r="O572" s="6"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18"/>
        <v>94</v>
      </c>
      <c r="G573">
        <f t="shared" si="17"/>
        <v>94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6">
        <v>42174.208333333328</v>
      </c>
      <c r="N573">
        <v>1438750800</v>
      </c>
      <c r="O573" s="6"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18"/>
        <v>52</v>
      </c>
      <c r="G574">
        <f t="shared" si="17"/>
        <v>54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6">
        <v>42275.208333333328</v>
      </c>
      <c r="N574">
        <v>1444798800</v>
      </c>
      <c r="O574" s="6"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18"/>
        <v>25</v>
      </c>
      <c r="G575">
        <f t="shared" si="17"/>
        <v>112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6">
        <v>41761.208333333336</v>
      </c>
      <c r="N575">
        <v>1399179600</v>
      </c>
      <c r="O575" s="6"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18"/>
        <v>69</v>
      </c>
      <c r="G576">
        <f t="shared" si="17"/>
        <v>369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6">
        <v>43806.25</v>
      </c>
      <c r="N576">
        <v>1576562400</v>
      </c>
      <c r="O576" s="6"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18"/>
        <v>94</v>
      </c>
      <c r="G577">
        <f t="shared" si="17"/>
        <v>63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6">
        <v>41779.208333333336</v>
      </c>
      <c r="N577">
        <v>1400821200</v>
      </c>
      <c r="O577" s="6"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18"/>
        <v>98</v>
      </c>
      <c r="G578">
        <f t="shared" si="17"/>
        <v>65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6">
        <v>43040.208333333328</v>
      </c>
      <c r="N578">
        <v>1510984800</v>
      </c>
      <c r="O578" s="6"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18"/>
        <v>42</v>
      </c>
      <c r="G579">
        <f t="shared" ref="G579:G642" si="19">ROUND((E579/D579)*100,0)</f>
        <v>19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6">
        <v>40613.25</v>
      </c>
      <c r="N579">
        <v>1302066000</v>
      </c>
      <c r="O579" s="6"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18"/>
        <v>66</v>
      </c>
      <c r="G580">
        <f t="shared" si="19"/>
        <v>17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6">
        <v>40878.25</v>
      </c>
      <c r="N580">
        <v>1322978400</v>
      </c>
      <c r="O580" s="6"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18"/>
        <v>72</v>
      </c>
      <c r="G581">
        <f t="shared" si="19"/>
        <v>101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6">
        <v>40762.208333333336</v>
      </c>
      <c r="N581">
        <v>1313730000</v>
      </c>
      <c r="O581" s="6"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18"/>
        <v>48</v>
      </c>
      <c r="G582">
        <f t="shared" si="19"/>
        <v>342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6">
        <v>41696.25</v>
      </c>
      <c r="N582">
        <v>1394085600</v>
      </c>
      <c r="O582" s="6"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18"/>
        <v>54</v>
      </c>
      <c r="G583">
        <f t="shared" si="19"/>
        <v>64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6">
        <v>40662.208333333336</v>
      </c>
      <c r="N583">
        <v>1305349200</v>
      </c>
      <c r="O583" s="6"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18"/>
        <v>108</v>
      </c>
      <c r="G584">
        <f t="shared" si="19"/>
        <v>52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6">
        <v>42165.208333333328</v>
      </c>
      <c r="N584">
        <v>1434344400</v>
      </c>
      <c r="O584" s="6"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18"/>
        <v>67</v>
      </c>
      <c r="G585">
        <f t="shared" si="19"/>
        <v>322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6">
        <v>40959.25</v>
      </c>
      <c r="N585">
        <v>1331186400</v>
      </c>
      <c r="O585" s="6"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18"/>
        <v>64</v>
      </c>
      <c r="G586">
        <f t="shared" si="19"/>
        <v>120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6">
        <v>41024.208333333336</v>
      </c>
      <c r="N586">
        <v>1336539600</v>
      </c>
      <c r="O586" s="6"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18"/>
        <v>96</v>
      </c>
      <c r="G587">
        <f t="shared" si="19"/>
        <v>147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6">
        <v>40255.208333333336</v>
      </c>
      <c r="N587">
        <v>1269752400</v>
      </c>
      <c r="O587" s="6"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18"/>
        <v>51</v>
      </c>
      <c r="G588">
        <f t="shared" si="19"/>
        <v>951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6">
        <v>40499.25</v>
      </c>
      <c r="N588">
        <v>1291615200</v>
      </c>
      <c r="O588" s="6"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18"/>
        <v>44</v>
      </c>
      <c r="G589">
        <f t="shared" si="19"/>
        <v>73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6">
        <v>43484.25</v>
      </c>
      <c r="N589">
        <v>1552366800</v>
      </c>
      <c r="O589" s="6"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18"/>
        <v>91</v>
      </c>
      <c r="G590">
        <f t="shared" si="19"/>
        <v>79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6">
        <v>40262.208333333336</v>
      </c>
      <c r="N590">
        <v>1272171600</v>
      </c>
      <c r="O590" s="6"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18"/>
        <v>50</v>
      </c>
      <c r="G591">
        <f t="shared" si="19"/>
        <v>65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6">
        <v>42190.208333333328</v>
      </c>
      <c r="N591">
        <v>1436677200</v>
      </c>
      <c r="O591" s="6"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18"/>
        <v>68</v>
      </c>
      <c r="G592">
        <f t="shared" si="19"/>
        <v>82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6">
        <v>41994.25</v>
      </c>
      <c r="N592">
        <v>1420092000</v>
      </c>
      <c r="O592" s="6"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18"/>
        <v>61</v>
      </c>
      <c r="G593">
        <f t="shared" si="19"/>
        <v>1038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6">
        <v>40373.208333333336</v>
      </c>
      <c r="N593">
        <v>1279947600</v>
      </c>
      <c r="O593" s="6"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18"/>
        <v>80</v>
      </c>
      <c r="G594">
        <f t="shared" si="19"/>
        <v>13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6">
        <v>41789.208333333336</v>
      </c>
      <c r="N594">
        <v>1402203600</v>
      </c>
      <c r="O594" s="6"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18"/>
        <v>47</v>
      </c>
      <c r="G595">
        <f t="shared" si="19"/>
        <v>155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6">
        <v>41724.208333333336</v>
      </c>
      <c r="N595">
        <v>1396933200</v>
      </c>
      <c r="O595" s="6"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18"/>
        <v>71</v>
      </c>
      <c r="G596">
        <f t="shared" si="19"/>
        <v>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6">
        <v>42548.208333333328</v>
      </c>
      <c r="N596">
        <v>1467262800</v>
      </c>
      <c r="O596" s="6"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18"/>
        <v>90</v>
      </c>
      <c r="G597">
        <f t="shared" si="19"/>
        <v>209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6">
        <v>40253.208333333336</v>
      </c>
      <c r="N597">
        <v>1270530000</v>
      </c>
      <c r="O597" s="6"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18"/>
        <v>43</v>
      </c>
      <c r="G598">
        <f t="shared" si="19"/>
        <v>100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6">
        <v>42434.25</v>
      </c>
      <c r="N598">
        <v>1457762400</v>
      </c>
      <c r="O598" s="6"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18"/>
        <v>68</v>
      </c>
      <c r="G599">
        <f t="shared" si="19"/>
        <v>202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6">
        <v>43786.25</v>
      </c>
      <c r="N599">
        <v>1575525600</v>
      </c>
      <c r="O599" s="6"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18"/>
        <v>73</v>
      </c>
      <c r="G600">
        <f t="shared" si="19"/>
        <v>162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6">
        <v>40344.208333333336</v>
      </c>
      <c r="N600">
        <v>1279083600</v>
      </c>
      <c r="O600" s="6"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18"/>
        <v>62</v>
      </c>
      <c r="G601">
        <f t="shared" si="19"/>
        <v>4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6">
        <v>42047.25</v>
      </c>
      <c r="N601">
        <v>1424412000</v>
      </c>
      <c r="O601" s="6"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18"/>
        <v>5</v>
      </c>
      <c r="G602">
        <f t="shared" si="19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6">
        <v>41485.208333333336</v>
      </c>
      <c r="N602">
        <v>1376197200</v>
      </c>
      <c r="O602" s="6"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18"/>
        <v>67</v>
      </c>
      <c r="G603">
        <f t="shared" si="19"/>
        <v>207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6">
        <v>41789.208333333336</v>
      </c>
      <c r="N603">
        <v>1402894800</v>
      </c>
      <c r="O603" s="6"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18"/>
        <v>80</v>
      </c>
      <c r="G604">
        <f t="shared" si="19"/>
        <v>128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6">
        <v>42160.208333333328</v>
      </c>
      <c r="N604">
        <v>1434430800</v>
      </c>
      <c r="O604" s="6"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18"/>
        <v>62</v>
      </c>
      <c r="G605">
        <f t="shared" si="19"/>
        <v>120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6">
        <v>43573.208333333328</v>
      </c>
      <c r="N605">
        <v>1557896400</v>
      </c>
      <c r="O605" s="6"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18"/>
        <v>53</v>
      </c>
      <c r="G606">
        <f t="shared" si="19"/>
        <v>171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6">
        <v>40565.25</v>
      </c>
      <c r="N606">
        <v>1297490400</v>
      </c>
      <c r="O606" s="6"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18"/>
        <v>58</v>
      </c>
      <c r="G607">
        <f t="shared" si="19"/>
        <v>187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6">
        <v>42280.208333333328</v>
      </c>
      <c r="N607">
        <v>1447394400</v>
      </c>
      <c r="O607" s="6"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18"/>
        <v>40</v>
      </c>
      <c r="G608">
        <f t="shared" si="19"/>
        <v>188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6">
        <v>42436.25</v>
      </c>
      <c r="N608">
        <v>1458277200</v>
      </c>
      <c r="O608" s="6"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18"/>
        <v>81</v>
      </c>
      <c r="G609">
        <f t="shared" si="19"/>
        <v>131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6">
        <v>41721.208333333336</v>
      </c>
      <c r="N609">
        <v>1395723600</v>
      </c>
      <c r="O609" s="6"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18"/>
        <v>35</v>
      </c>
      <c r="G610">
        <f t="shared" si="19"/>
        <v>284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6">
        <v>43530.25</v>
      </c>
      <c r="N610">
        <v>1552197600</v>
      </c>
      <c r="O610" s="6"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18"/>
        <v>103</v>
      </c>
      <c r="G611">
        <f t="shared" si="19"/>
        <v>120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6">
        <v>43481.25</v>
      </c>
      <c r="N611">
        <v>1549087200</v>
      </c>
      <c r="O611" s="6"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18"/>
        <v>28</v>
      </c>
      <c r="G612">
        <f t="shared" si="19"/>
        <v>419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6">
        <v>41259.25</v>
      </c>
      <c r="N612">
        <v>1356847200</v>
      </c>
      <c r="O612" s="6"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18"/>
        <v>76</v>
      </c>
      <c r="G613">
        <f t="shared" si="19"/>
        <v>14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6">
        <v>41480.208333333336</v>
      </c>
      <c r="N613">
        <v>1375765200</v>
      </c>
      <c r="O613" s="6"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18"/>
        <v>45</v>
      </c>
      <c r="G614">
        <f t="shared" si="19"/>
        <v>139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6">
        <v>40474.208333333336</v>
      </c>
      <c r="N614">
        <v>1289800800</v>
      </c>
      <c r="O614" s="6"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18"/>
        <v>74</v>
      </c>
      <c r="G615">
        <f t="shared" si="19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6">
        <v>42973.208333333328</v>
      </c>
      <c r="N615">
        <v>1504501200</v>
      </c>
      <c r="O615" s="6"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18"/>
        <v>57</v>
      </c>
      <c r="G616">
        <f t="shared" si="19"/>
        <v>155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6">
        <v>42746.25</v>
      </c>
      <c r="N616">
        <v>1485669600</v>
      </c>
      <c r="O616" s="6"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18"/>
        <v>85</v>
      </c>
      <c r="G617">
        <f t="shared" si="19"/>
        <v>170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6">
        <v>42489.208333333328</v>
      </c>
      <c r="N617">
        <v>1462770000</v>
      </c>
      <c r="O617" s="6"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18"/>
        <v>51</v>
      </c>
      <c r="G618">
        <f t="shared" si="19"/>
        <v>190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6">
        <v>41537.208333333336</v>
      </c>
      <c r="N618">
        <v>1379739600</v>
      </c>
      <c r="O618" s="6"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18"/>
        <v>64</v>
      </c>
      <c r="G619">
        <f t="shared" si="19"/>
        <v>250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6">
        <v>41794.208333333336</v>
      </c>
      <c r="N619">
        <v>1402722000</v>
      </c>
      <c r="O619" s="6"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18"/>
        <v>81</v>
      </c>
      <c r="G620">
        <f t="shared" si="19"/>
        <v>49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6">
        <v>41396.208333333336</v>
      </c>
      <c r="N620">
        <v>1369285200</v>
      </c>
      <c r="O620" s="6"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18"/>
        <v>86</v>
      </c>
      <c r="G621">
        <f t="shared" si="19"/>
        <v>28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6">
        <v>40669.208333333336</v>
      </c>
      <c r="N621">
        <v>1304744400</v>
      </c>
      <c r="O621" s="6"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18"/>
        <v>90</v>
      </c>
      <c r="G622">
        <f t="shared" si="19"/>
        <v>268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6">
        <v>42559.208333333328</v>
      </c>
      <c r="N622">
        <v>1468299600</v>
      </c>
      <c r="O622" s="6"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18"/>
        <v>74</v>
      </c>
      <c r="G623">
        <f t="shared" si="19"/>
        <v>620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6">
        <v>42626.208333333328</v>
      </c>
      <c r="N623">
        <v>1474174800</v>
      </c>
      <c r="O623" s="6"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18"/>
        <v>92</v>
      </c>
      <c r="G624">
        <f t="shared" si="19"/>
        <v>3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6">
        <v>43205.208333333328</v>
      </c>
      <c r="N624">
        <v>1526014800</v>
      </c>
      <c r="O624" s="6"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18"/>
        <v>56</v>
      </c>
      <c r="G625">
        <f t="shared" si="19"/>
        <v>160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6">
        <v>42201.208333333328</v>
      </c>
      <c r="N625">
        <v>1437454800</v>
      </c>
      <c r="O625" s="6"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18"/>
        <v>33</v>
      </c>
      <c r="G626">
        <f t="shared" si="19"/>
        <v>279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6">
        <v>42029.25</v>
      </c>
      <c r="N626">
        <v>1422684000</v>
      </c>
      <c r="O626" s="6"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18"/>
        <v>94</v>
      </c>
      <c r="G627">
        <f t="shared" si="19"/>
        <v>77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6">
        <v>43857.25</v>
      </c>
      <c r="N627">
        <v>1581314400</v>
      </c>
      <c r="O627" s="6"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18"/>
        <v>70</v>
      </c>
      <c r="G628">
        <f t="shared" si="19"/>
        <v>206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6">
        <v>40449.208333333336</v>
      </c>
      <c r="N628">
        <v>1286427600</v>
      </c>
      <c r="O628" s="6"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18"/>
        <v>72</v>
      </c>
      <c r="G629">
        <f t="shared" si="19"/>
        <v>694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6">
        <v>40345.208333333336</v>
      </c>
      <c r="N629">
        <v>1278738000</v>
      </c>
      <c r="O629" s="6"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18"/>
        <v>30</v>
      </c>
      <c r="G630">
        <f t="shared" si="19"/>
        <v>152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6">
        <v>40455.208333333336</v>
      </c>
      <c r="N630">
        <v>1286427600</v>
      </c>
      <c r="O630" s="6"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ref="F631:F694" si="20">ROUND(E631/I631,0)</f>
        <v>74</v>
      </c>
      <c r="G631">
        <f t="shared" si="19"/>
        <v>65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6">
        <v>42557.208333333328</v>
      </c>
      <c r="N631">
        <v>1467954000</v>
      </c>
      <c r="O631" s="6"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20"/>
        <v>69</v>
      </c>
      <c r="G632">
        <f t="shared" si="19"/>
        <v>63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6">
        <v>43586.208333333328</v>
      </c>
      <c r="N632">
        <v>1557637200</v>
      </c>
      <c r="O632" s="6"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20"/>
        <v>60</v>
      </c>
      <c r="G633">
        <f t="shared" si="19"/>
        <v>310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6">
        <v>43550.208333333328</v>
      </c>
      <c r="N633">
        <v>1553922000</v>
      </c>
      <c r="O633" s="6"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20"/>
        <v>111</v>
      </c>
      <c r="G634">
        <f t="shared" si="19"/>
        <v>43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6">
        <v>41945.208333333336</v>
      </c>
      <c r="N634">
        <v>1416463200</v>
      </c>
      <c r="O634" s="6"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20"/>
        <v>53</v>
      </c>
      <c r="G635">
        <f t="shared" si="19"/>
        <v>83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6">
        <v>42315.25</v>
      </c>
      <c r="N635">
        <v>1447221600</v>
      </c>
      <c r="O635" s="6"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20"/>
        <v>56</v>
      </c>
      <c r="G636">
        <f t="shared" si="19"/>
        <v>79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6">
        <v>42819.208333333328</v>
      </c>
      <c r="N636">
        <v>1491627600</v>
      </c>
      <c r="O636" s="6"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20"/>
        <v>70</v>
      </c>
      <c r="G637">
        <f t="shared" si="19"/>
        <v>114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6">
        <v>41314.25</v>
      </c>
      <c r="N637">
        <v>1363150800</v>
      </c>
      <c r="O637" s="6"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20"/>
        <v>49</v>
      </c>
      <c r="G638">
        <f t="shared" si="19"/>
        <v>65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6">
        <v>40926.25</v>
      </c>
      <c r="N638">
        <v>1330754400</v>
      </c>
      <c r="O638" s="6"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20"/>
        <v>104</v>
      </c>
      <c r="G639">
        <f t="shared" si="19"/>
        <v>79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6">
        <v>42688.25</v>
      </c>
      <c r="N639">
        <v>1479794400</v>
      </c>
      <c r="O639" s="6"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20"/>
        <v>99</v>
      </c>
      <c r="G640">
        <f t="shared" si="19"/>
        <v>11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6">
        <v>40386.208333333336</v>
      </c>
      <c r="N640">
        <v>1281243600</v>
      </c>
      <c r="O640" s="6"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20"/>
        <v>107</v>
      </c>
      <c r="G641">
        <f t="shared" si="19"/>
        <v>56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6">
        <v>43309.208333333328</v>
      </c>
      <c r="N641">
        <v>1532754000</v>
      </c>
      <c r="O641" s="6"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20"/>
        <v>77</v>
      </c>
      <c r="G642">
        <f t="shared" si="19"/>
        <v>17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6">
        <v>42387.25</v>
      </c>
      <c r="N642">
        <v>1453356000</v>
      </c>
      <c r="O642" s="6"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20"/>
        <v>58</v>
      </c>
      <c r="G643">
        <f t="shared" ref="G643:G706" si="21">ROUND((E643/D643)*100,0)</f>
        <v>120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6">
        <v>42786.25</v>
      </c>
      <c r="N643">
        <v>1489986000</v>
      </c>
      <c r="O643" s="6"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20"/>
        <v>104</v>
      </c>
      <c r="G644">
        <f t="shared" si="21"/>
        <v>145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6">
        <v>43451.25</v>
      </c>
      <c r="N644">
        <v>1545804000</v>
      </c>
      <c r="O644" s="6"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20"/>
        <v>88</v>
      </c>
      <c r="G645">
        <f t="shared" si="21"/>
        <v>221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6">
        <v>42795.25</v>
      </c>
      <c r="N645">
        <v>1489899600</v>
      </c>
      <c r="O645" s="6"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20"/>
        <v>28</v>
      </c>
      <c r="G646">
        <f t="shared" si="21"/>
        <v>48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6">
        <v>43452.25</v>
      </c>
      <c r="N646">
        <v>1546495200</v>
      </c>
      <c r="O646" s="6"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20"/>
        <v>38</v>
      </c>
      <c r="G647">
        <f t="shared" si="21"/>
        <v>93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6">
        <v>43369.208333333328</v>
      </c>
      <c r="N647">
        <v>1539752400</v>
      </c>
      <c r="O647" s="6"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20"/>
        <v>30</v>
      </c>
      <c r="G648">
        <f t="shared" si="21"/>
        <v>89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6">
        <v>41346.208333333336</v>
      </c>
      <c r="N648">
        <v>1364101200</v>
      </c>
      <c r="O648" s="6"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20"/>
        <v>104</v>
      </c>
      <c r="G649">
        <f t="shared" si="21"/>
        <v>41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6">
        <v>43199.208333333328</v>
      </c>
      <c r="N649">
        <v>1525323600</v>
      </c>
      <c r="O649" s="6"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20"/>
        <v>86</v>
      </c>
      <c r="G650">
        <f t="shared" si="21"/>
        <v>63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6">
        <v>42922.208333333328</v>
      </c>
      <c r="N650">
        <v>1500872400</v>
      </c>
      <c r="O650" s="6"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20"/>
        <v>98</v>
      </c>
      <c r="G651">
        <f t="shared" si="21"/>
        <v>48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6">
        <v>40471.208333333336</v>
      </c>
      <c r="N651">
        <v>1288501200</v>
      </c>
      <c r="O651" s="6"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20"/>
        <v>2</v>
      </c>
      <c r="G652">
        <f t="shared" si="2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6">
        <v>41828.208333333336</v>
      </c>
      <c r="N652">
        <v>1407128400</v>
      </c>
      <c r="O652" s="6"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20"/>
        <v>45</v>
      </c>
      <c r="G653">
        <f t="shared" si="21"/>
        <v>88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6">
        <v>41692.25</v>
      </c>
      <c r="N653">
        <v>1394344800</v>
      </c>
      <c r="O653" s="6"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20"/>
        <v>31</v>
      </c>
      <c r="G654">
        <f t="shared" si="21"/>
        <v>127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6">
        <v>42587.208333333328</v>
      </c>
      <c r="N654">
        <v>1474088400</v>
      </c>
      <c r="O654" s="6"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20"/>
        <v>60</v>
      </c>
      <c r="G655">
        <f t="shared" si="21"/>
        <v>2339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6">
        <v>42468.208333333328</v>
      </c>
      <c r="N655">
        <v>1460264400</v>
      </c>
      <c r="O655" s="6"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20"/>
        <v>59</v>
      </c>
      <c r="G656">
        <f t="shared" si="21"/>
        <v>508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6">
        <v>42240.208333333328</v>
      </c>
      <c r="N656">
        <v>1440824400</v>
      </c>
      <c r="O656" s="6"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20"/>
        <v>50</v>
      </c>
      <c r="G657">
        <f t="shared" si="21"/>
        <v>191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6">
        <v>42796.25</v>
      </c>
      <c r="N657">
        <v>1489554000</v>
      </c>
      <c r="O657" s="6"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20"/>
        <v>99</v>
      </c>
      <c r="G658">
        <f t="shared" si="21"/>
        <v>42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6">
        <v>43097.25</v>
      </c>
      <c r="N658">
        <v>1514872800</v>
      </c>
      <c r="O658" s="6"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20"/>
        <v>59</v>
      </c>
      <c r="G659">
        <f t="shared" si="21"/>
        <v>8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6">
        <v>43096.25</v>
      </c>
      <c r="N659">
        <v>1515736800</v>
      </c>
      <c r="O659" s="6"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20"/>
        <v>81</v>
      </c>
      <c r="G660">
        <f t="shared" si="21"/>
        <v>60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6">
        <v>42246.208333333328</v>
      </c>
      <c r="N660">
        <v>1442898000</v>
      </c>
      <c r="O660" s="6"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20"/>
        <v>76</v>
      </c>
      <c r="G661">
        <f t="shared" si="21"/>
        <v>47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6">
        <v>40570.25</v>
      </c>
      <c r="N661">
        <v>1296194400</v>
      </c>
      <c r="O661" s="6"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20"/>
        <v>97</v>
      </c>
      <c r="G662">
        <f t="shared" si="21"/>
        <v>82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6">
        <v>42237.208333333328</v>
      </c>
      <c r="N662">
        <v>1440910800</v>
      </c>
      <c r="O662" s="6"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20"/>
        <v>77</v>
      </c>
      <c r="G663">
        <f t="shared" si="21"/>
        <v>54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6">
        <v>40996.208333333336</v>
      </c>
      <c r="N663">
        <v>1335502800</v>
      </c>
      <c r="O663" s="6"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20"/>
        <v>68</v>
      </c>
      <c r="G664">
        <f t="shared" si="21"/>
        <v>98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6">
        <v>43443.25</v>
      </c>
      <c r="N664">
        <v>1544680800</v>
      </c>
      <c r="O664" s="6"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20"/>
        <v>89</v>
      </c>
      <c r="G665">
        <f t="shared" si="21"/>
        <v>77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6">
        <v>40458.208333333336</v>
      </c>
      <c r="N665">
        <v>1288414800</v>
      </c>
      <c r="O665" s="6"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20"/>
        <v>25</v>
      </c>
      <c r="G666">
        <f t="shared" si="21"/>
        <v>33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6">
        <v>40959.25</v>
      </c>
      <c r="N666">
        <v>1330581600</v>
      </c>
      <c r="O666" s="6"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20"/>
        <v>45</v>
      </c>
      <c r="G667">
        <f t="shared" si="21"/>
        <v>240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6">
        <v>40733.208333333336</v>
      </c>
      <c r="N667">
        <v>1311397200</v>
      </c>
      <c r="O667" s="6"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20"/>
        <v>79</v>
      </c>
      <c r="G668">
        <f t="shared" si="21"/>
        <v>64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6">
        <v>41516.208333333336</v>
      </c>
      <c r="N668">
        <v>1378357200</v>
      </c>
      <c r="O668" s="6"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20"/>
        <v>29</v>
      </c>
      <c r="G669">
        <f t="shared" si="21"/>
        <v>176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6">
        <v>41892.208333333336</v>
      </c>
      <c r="N669">
        <v>1411102800</v>
      </c>
      <c r="O669" s="6"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20"/>
        <v>74</v>
      </c>
      <c r="G670">
        <f t="shared" si="21"/>
        <v>20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6">
        <v>41122.208333333336</v>
      </c>
      <c r="N670">
        <v>1344834000</v>
      </c>
      <c r="O670" s="6"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20"/>
        <v>108</v>
      </c>
      <c r="G671">
        <f t="shared" si="21"/>
        <v>359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6">
        <v>42912.208333333328</v>
      </c>
      <c r="N671">
        <v>1499230800</v>
      </c>
      <c r="O671" s="6"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20"/>
        <v>69</v>
      </c>
      <c r="G672">
        <f t="shared" si="21"/>
        <v>469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6">
        <v>42425.25</v>
      </c>
      <c r="N672">
        <v>1457416800</v>
      </c>
      <c r="O672" s="6"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20"/>
        <v>111</v>
      </c>
      <c r="G673">
        <f t="shared" si="21"/>
        <v>122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6">
        <v>40390.208333333336</v>
      </c>
      <c r="N673">
        <v>1280898000</v>
      </c>
      <c r="O673" s="6"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20"/>
        <v>25</v>
      </c>
      <c r="G674">
        <f t="shared" si="21"/>
        <v>56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6">
        <v>43180.208333333328</v>
      </c>
      <c r="N674">
        <v>1522472400</v>
      </c>
      <c r="O674" s="6"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20"/>
        <v>42</v>
      </c>
      <c r="G675">
        <f t="shared" si="21"/>
        <v>44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6">
        <v>42475.208333333328</v>
      </c>
      <c r="N675">
        <v>1462510800</v>
      </c>
      <c r="O675" s="6"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20"/>
        <v>47</v>
      </c>
      <c r="G676">
        <f t="shared" si="21"/>
        <v>34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6">
        <v>40774.208333333336</v>
      </c>
      <c r="N676">
        <v>1317790800</v>
      </c>
      <c r="O676" s="6"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20"/>
        <v>36</v>
      </c>
      <c r="G677">
        <f t="shared" si="21"/>
        <v>123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6">
        <v>43719.208333333328</v>
      </c>
      <c r="N677">
        <v>1568782800</v>
      </c>
      <c r="O677" s="6"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20"/>
        <v>101</v>
      </c>
      <c r="G678">
        <f t="shared" si="21"/>
        <v>190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6">
        <v>41178.208333333336</v>
      </c>
      <c r="N678">
        <v>1349413200</v>
      </c>
      <c r="O678" s="6"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20"/>
        <v>40</v>
      </c>
      <c r="G679">
        <f t="shared" si="21"/>
        <v>84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6">
        <v>42561.208333333328</v>
      </c>
      <c r="N679">
        <v>1472446800</v>
      </c>
      <c r="O679" s="6"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20"/>
        <v>83</v>
      </c>
      <c r="G680">
        <f t="shared" si="21"/>
        <v>18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6">
        <v>43484.25</v>
      </c>
      <c r="N680">
        <v>1548050400</v>
      </c>
      <c r="O680" s="6"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20"/>
        <v>40</v>
      </c>
      <c r="G681">
        <f t="shared" si="21"/>
        <v>1037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6">
        <v>43756.208333333328</v>
      </c>
      <c r="N681">
        <v>1571806800</v>
      </c>
      <c r="O681" s="6"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20"/>
        <v>48</v>
      </c>
      <c r="G682">
        <f t="shared" si="21"/>
        <v>97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6">
        <v>43813.25</v>
      </c>
      <c r="N682">
        <v>1576476000</v>
      </c>
      <c r="O682" s="6"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20"/>
        <v>96</v>
      </c>
      <c r="G683">
        <f t="shared" si="21"/>
        <v>86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6">
        <v>40898.25</v>
      </c>
      <c r="N683">
        <v>1324965600</v>
      </c>
      <c r="O683" s="6"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20"/>
        <v>79</v>
      </c>
      <c r="G684">
        <f t="shared" si="21"/>
        <v>150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6">
        <v>41619.25</v>
      </c>
      <c r="N684">
        <v>1387519200</v>
      </c>
      <c r="O684" s="6"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20"/>
        <v>56</v>
      </c>
      <c r="G685">
        <f t="shared" si="21"/>
        <v>358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6">
        <v>43359.208333333328</v>
      </c>
      <c r="N685">
        <v>1537246800</v>
      </c>
      <c r="O685" s="6"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20"/>
        <v>69</v>
      </c>
      <c r="G686">
        <f t="shared" si="21"/>
        <v>543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6">
        <v>40358.208333333336</v>
      </c>
      <c r="N686">
        <v>1279515600</v>
      </c>
      <c r="O686" s="6"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20"/>
        <v>102</v>
      </c>
      <c r="G687">
        <f t="shared" si="21"/>
        <v>68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6">
        <v>42239.208333333328</v>
      </c>
      <c r="N687">
        <v>1442379600</v>
      </c>
      <c r="O687" s="6"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20"/>
        <v>107</v>
      </c>
      <c r="G688">
        <f t="shared" si="21"/>
        <v>192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6">
        <v>43186.208333333328</v>
      </c>
      <c r="N688">
        <v>1523077200</v>
      </c>
      <c r="O688" s="6"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20"/>
        <v>52</v>
      </c>
      <c r="G689">
        <f t="shared" si="21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6">
        <v>42806.25</v>
      </c>
      <c r="N689">
        <v>1489554000</v>
      </c>
      <c r="O689" s="6"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20"/>
        <v>71</v>
      </c>
      <c r="G690">
        <f t="shared" si="21"/>
        <v>429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6">
        <v>43475.25</v>
      </c>
      <c r="N690">
        <v>1548482400</v>
      </c>
      <c r="O690" s="6"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20"/>
        <v>106</v>
      </c>
      <c r="G691">
        <f t="shared" si="21"/>
        <v>101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6">
        <v>41576.208333333336</v>
      </c>
      <c r="N691">
        <v>1384063200</v>
      </c>
      <c r="O691" s="6"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20"/>
        <v>43</v>
      </c>
      <c r="G692">
        <f t="shared" si="21"/>
        <v>227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6">
        <v>40874.25</v>
      </c>
      <c r="N692">
        <v>1322892000</v>
      </c>
      <c r="O692" s="6"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20"/>
        <v>30</v>
      </c>
      <c r="G693">
        <f t="shared" si="21"/>
        <v>142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6">
        <v>41185.208333333336</v>
      </c>
      <c r="N693">
        <v>1350709200</v>
      </c>
      <c r="O693" s="6"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20"/>
        <v>71</v>
      </c>
      <c r="G694">
        <f t="shared" si="21"/>
        <v>91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6">
        <v>43655.208333333328</v>
      </c>
      <c r="N694">
        <v>1564203600</v>
      </c>
      <c r="O694" s="6"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ref="F695:F758" si="22">ROUND(E695/I695,0)</f>
        <v>66</v>
      </c>
      <c r="G695">
        <f t="shared" si="21"/>
        <v>64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6">
        <v>43025.208333333328</v>
      </c>
      <c r="N695">
        <v>1509685200</v>
      </c>
      <c r="O695" s="6"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22"/>
        <v>97</v>
      </c>
      <c r="G696">
        <f t="shared" si="21"/>
        <v>84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6">
        <v>43066.25</v>
      </c>
      <c r="N696">
        <v>1514959200</v>
      </c>
      <c r="O696" s="6"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22"/>
        <v>63</v>
      </c>
      <c r="G697">
        <f t="shared" si="21"/>
        <v>134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6">
        <v>42322.25</v>
      </c>
      <c r="N697">
        <v>1448863200</v>
      </c>
      <c r="O697" s="6"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22"/>
        <v>109</v>
      </c>
      <c r="G698">
        <f t="shared" si="21"/>
        <v>59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6">
        <v>42114.208333333328</v>
      </c>
      <c r="N698">
        <v>1429592400</v>
      </c>
      <c r="O698" s="6"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22"/>
        <v>27</v>
      </c>
      <c r="G699">
        <f t="shared" si="21"/>
        <v>153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6">
        <v>43190.208333333328</v>
      </c>
      <c r="N699">
        <v>1522645200</v>
      </c>
      <c r="O699" s="6"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22"/>
        <v>65</v>
      </c>
      <c r="G700">
        <f t="shared" si="21"/>
        <v>447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6">
        <v>40871.25</v>
      </c>
      <c r="N700">
        <v>1323324000</v>
      </c>
      <c r="O700" s="6"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22"/>
        <v>112</v>
      </c>
      <c r="G701">
        <f t="shared" si="21"/>
        <v>84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6">
        <v>43641.208333333328</v>
      </c>
      <c r="N701">
        <v>1561525200</v>
      </c>
      <c r="O701" s="6"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22"/>
        <v>3</v>
      </c>
      <c r="G702">
        <f t="shared" si="2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6">
        <v>40203.25</v>
      </c>
      <c r="N702">
        <v>1265695200</v>
      </c>
      <c r="O702" s="6"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22"/>
        <v>111</v>
      </c>
      <c r="G703">
        <f t="shared" si="21"/>
        <v>175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6">
        <v>40629.208333333336</v>
      </c>
      <c r="N703">
        <v>1301806800</v>
      </c>
      <c r="O703" s="6"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22"/>
        <v>57</v>
      </c>
      <c r="G704">
        <f t="shared" si="21"/>
        <v>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6">
        <v>41477.208333333336</v>
      </c>
      <c r="N704">
        <v>1374901200</v>
      </c>
      <c r="O704" s="6"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22"/>
        <v>97</v>
      </c>
      <c r="G705">
        <f t="shared" si="21"/>
        <v>312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6">
        <v>41020.208333333336</v>
      </c>
      <c r="N705">
        <v>1336453200</v>
      </c>
      <c r="O705" s="6"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22"/>
        <v>92</v>
      </c>
      <c r="G706">
        <f t="shared" si="21"/>
        <v>123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6">
        <v>42555.208333333328</v>
      </c>
      <c r="N706">
        <v>1468904400</v>
      </c>
      <c r="O706" s="6"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22"/>
        <v>83</v>
      </c>
      <c r="G707">
        <f t="shared" ref="G707:G770" si="23">ROUND((E707/D707)*100,0)</f>
        <v>99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6">
        <v>41619.25</v>
      </c>
      <c r="N707">
        <v>1387087200</v>
      </c>
      <c r="O707" s="6"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22"/>
        <v>103</v>
      </c>
      <c r="G708">
        <f t="shared" si="23"/>
        <v>128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6">
        <v>43471.25</v>
      </c>
      <c r="N708">
        <v>1547445600</v>
      </c>
      <c r="O708" s="6"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22"/>
        <v>69</v>
      </c>
      <c r="G709">
        <f t="shared" si="23"/>
        <v>159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6">
        <v>43442.25</v>
      </c>
      <c r="N709">
        <v>1547359200</v>
      </c>
      <c r="O709" s="6"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22"/>
        <v>88</v>
      </c>
      <c r="G710">
        <f t="shared" si="23"/>
        <v>707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6">
        <v>42877.208333333328</v>
      </c>
      <c r="N710">
        <v>1496293200</v>
      </c>
      <c r="O710" s="6"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22"/>
        <v>75</v>
      </c>
      <c r="G711">
        <f t="shared" si="23"/>
        <v>142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6">
        <v>41018.208333333336</v>
      </c>
      <c r="N711">
        <v>1335416400</v>
      </c>
      <c r="O711" s="6"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22"/>
        <v>51</v>
      </c>
      <c r="G712">
        <f t="shared" si="23"/>
        <v>148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6">
        <v>43295.208333333328</v>
      </c>
      <c r="N712">
        <v>1532149200</v>
      </c>
      <c r="O712" s="6"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22"/>
        <v>90</v>
      </c>
      <c r="G713">
        <f t="shared" si="23"/>
        <v>20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6">
        <v>42393.25</v>
      </c>
      <c r="N713">
        <v>1453788000</v>
      </c>
      <c r="O713" s="6"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22"/>
        <v>73</v>
      </c>
      <c r="G714">
        <f t="shared" si="23"/>
        <v>1841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6">
        <v>42559.208333333328</v>
      </c>
      <c r="N714">
        <v>1471496400</v>
      </c>
      <c r="O714" s="6"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22"/>
        <v>108</v>
      </c>
      <c r="G715">
        <f t="shared" si="23"/>
        <v>162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6">
        <v>42604.208333333328</v>
      </c>
      <c r="N715">
        <v>1472878800</v>
      </c>
      <c r="O715" s="6"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22"/>
        <v>102</v>
      </c>
      <c r="G716">
        <f t="shared" si="23"/>
        <v>473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6">
        <v>41870.208333333336</v>
      </c>
      <c r="N716">
        <v>1408510800</v>
      </c>
      <c r="O716" s="6"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22"/>
        <v>44</v>
      </c>
      <c r="G717">
        <f t="shared" si="23"/>
        <v>24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6">
        <v>40397.208333333336</v>
      </c>
      <c r="N717">
        <v>1281589200</v>
      </c>
      <c r="O717" s="6"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22"/>
        <v>66</v>
      </c>
      <c r="G718">
        <f t="shared" si="23"/>
        <v>518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6">
        <v>41465.208333333336</v>
      </c>
      <c r="N718">
        <v>1375851600</v>
      </c>
      <c r="O718" s="6"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22"/>
        <v>25</v>
      </c>
      <c r="G719">
        <f t="shared" si="23"/>
        <v>248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6">
        <v>40777.208333333336</v>
      </c>
      <c r="N719">
        <v>1315803600</v>
      </c>
      <c r="O719" s="6"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22"/>
        <v>28</v>
      </c>
      <c r="G720">
        <f t="shared" si="23"/>
        <v>100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6">
        <v>41442.208333333336</v>
      </c>
      <c r="N720">
        <v>1373691600</v>
      </c>
      <c r="O720" s="6"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22"/>
        <v>86</v>
      </c>
      <c r="G721">
        <f t="shared" si="23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6">
        <v>41058.208333333336</v>
      </c>
      <c r="N721">
        <v>1339218000</v>
      </c>
      <c r="O721" s="6"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22"/>
        <v>85</v>
      </c>
      <c r="G722">
        <f t="shared" si="23"/>
        <v>37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6">
        <v>43152.25</v>
      </c>
      <c r="N722">
        <v>1520402400</v>
      </c>
      <c r="O722" s="6"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22"/>
        <v>90</v>
      </c>
      <c r="G723">
        <f t="shared" si="23"/>
        <v>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6">
        <v>43194.208333333328</v>
      </c>
      <c r="N723">
        <v>1523336400</v>
      </c>
      <c r="O723" s="6"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22"/>
        <v>25</v>
      </c>
      <c r="G724">
        <f t="shared" si="23"/>
        <v>157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6">
        <v>43045.25</v>
      </c>
      <c r="N724">
        <v>1512280800</v>
      </c>
      <c r="O724" s="6"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22"/>
        <v>92</v>
      </c>
      <c r="G725">
        <f t="shared" si="23"/>
        <v>270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6">
        <v>42431.25</v>
      </c>
      <c r="N725">
        <v>1458709200</v>
      </c>
      <c r="O725" s="6"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22"/>
        <v>93</v>
      </c>
      <c r="G726">
        <f t="shared" si="23"/>
        <v>134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6">
        <v>41934.208333333336</v>
      </c>
      <c r="N726">
        <v>1414126800</v>
      </c>
      <c r="O726" s="6"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22"/>
        <v>61</v>
      </c>
      <c r="G727">
        <f t="shared" si="23"/>
        <v>50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6">
        <v>41958.25</v>
      </c>
      <c r="N727">
        <v>1416204000</v>
      </c>
      <c r="O727" s="6"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22"/>
        <v>92</v>
      </c>
      <c r="G728">
        <f t="shared" si="23"/>
        <v>89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6">
        <v>40476.208333333336</v>
      </c>
      <c r="N728">
        <v>1288501200</v>
      </c>
      <c r="O728" s="6"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22"/>
        <v>81</v>
      </c>
      <c r="G729">
        <f t="shared" si="23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6">
        <v>43485.25</v>
      </c>
      <c r="N729">
        <v>1552971600</v>
      </c>
      <c r="O729" s="6"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22"/>
        <v>74</v>
      </c>
      <c r="G730">
        <f t="shared" si="23"/>
        <v>18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6">
        <v>42515.208333333328</v>
      </c>
      <c r="N730">
        <v>1465102800</v>
      </c>
      <c r="O730" s="6"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22"/>
        <v>85</v>
      </c>
      <c r="G731">
        <f t="shared" si="23"/>
        <v>186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6">
        <v>41309.25</v>
      </c>
      <c r="N731">
        <v>1360130400</v>
      </c>
      <c r="O731" s="6"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22"/>
        <v>111</v>
      </c>
      <c r="G732">
        <f t="shared" si="23"/>
        <v>413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6">
        <v>42147.208333333328</v>
      </c>
      <c r="N732">
        <v>1432875600</v>
      </c>
      <c r="O732" s="6"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22"/>
        <v>33</v>
      </c>
      <c r="G733">
        <f t="shared" si="23"/>
        <v>90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6">
        <v>42939.208333333328</v>
      </c>
      <c r="N733">
        <v>1500872400</v>
      </c>
      <c r="O733" s="6"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22"/>
        <v>96</v>
      </c>
      <c r="G734">
        <f t="shared" si="23"/>
        <v>92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6">
        <v>42816.208333333328</v>
      </c>
      <c r="N734">
        <v>1492146000</v>
      </c>
      <c r="O734" s="6"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22"/>
        <v>85</v>
      </c>
      <c r="G735">
        <f t="shared" si="23"/>
        <v>527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6">
        <v>41844.208333333336</v>
      </c>
      <c r="N735">
        <v>1407301200</v>
      </c>
      <c r="O735" s="6"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22"/>
        <v>25</v>
      </c>
      <c r="G736">
        <f t="shared" si="23"/>
        <v>319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6">
        <v>42763.25</v>
      </c>
      <c r="N736">
        <v>1486620000</v>
      </c>
      <c r="O736" s="6"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22"/>
        <v>66</v>
      </c>
      <c r="G737">
        <f t="shared" si="23"/>
        <v>354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6">
        <v>42459.208333333328</v>
      </c>
      <c r="N737">
        <v>1459918800</v>
      </c>
      <c r="O737" s="6"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22"/>
        <v>87</v>
      </c>
      <c r="G738">
        <f t="shared" si="23"/>
        <v>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6">
        <v>42055.25</v>
      </c>
      <c r="N738">
        <v>1424757600</v>
      </c>
      <c r="O738" s="6"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22"/>
        <v>28</v>
      </c>
      <c r="G739">
        <f t="shared" si="23"/>
        <v>136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6">
        <v>42685.25</v>
      </c>
      <c r="N739">
        <v>1479880800</v>
      </c>
      <c r="O739" s="6"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22"/>
        <v>104</v>
      </c>
      <c r="G740">
        <f t="shared" si="23"/>
        <v>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6">
        <v>41959.25</v>
      </c>
      <c r="N740">
        <v>1418018400</v>
      </c>
      <c r="O740" s="6"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22"/>
        <v>32</v>
      </c>
      <c r="G741">
        <f t="shared" si="23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6">
        <v>41089.208333333336</v>
      </c>
      <c r="N741">
        <v>1341032400</v>
      </c>
      <c r="O741" s="6"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22"/>
        <v>100</v>
      </c>
      <c r="G742">
        <f t="shared" si="23"/>
        <v>30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6">
        <v>42769.25</v>
      </c>
      <c r="N742">
        <v>1486360800</v>
      </c>
      <c r="O742" s="6"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22"/>
        <v>109</v>
      </c>
      <c r="G743">
        <f t="shared" si="23"/>
        <v>1179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6">
        <v>40321.208333333336</v>
      </c>
      <c r="N743">
        <v>1274677200</v>
      </c>
      <c r="O743" s="6"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22"/>
        <v>111</v>
      </c>
      <c r="G744">
        <f t="shared" si="23"/>
        <v>1126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6">
        <v>40197.25</v>
      </c>
      <c r="N744">
        <v>1267509600</v>
      </c>
      <c r="O744" s="6"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22"/>
        <v>30</v>
      </c>
      <c r="G745">
        <f t="shared" si="23"/>
        <v>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6">
        <v>42298.208333333328</v>
      </c>
      <c r="N745">
        <v>1445922000</v>
      </c>
      <c r="O745" s="6"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22"/>
        <v>102</v>
      </c>
      <c r="G746">
        <f t="shared" si="23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6">
        <v>43322.208333333328</v>
      </c>
      <c r="N746">
        <v>1534050000</v>
      </c>
      <c r="O746" s="6"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22"/>
        <v>62</v>
      </c>
      <c r="G747">
        <f t="shared" si="23"/>
        <v>30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6">
        <v>40328.208333333336</v>
      </c>
      <c r="N747">
        <v>1277528400</v>
      </c>
      <c r="O747" s="6"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22"/>
        <v>35</v>
      </c>
      <c r="G748">
        <f t="shared" si="23"/>
        <v>213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6">
        <v>40825.208333333336</v>
      </c>
      <c r="N748">
        <v>1318568400</v>
      </c>
      <c r="O748" s="6"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22"/>
        <v>40</v>
      </c>
      <c r="G749">
        <f t="shared" si="23"/>
        <v>229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6">
        <v>40423.208333333336</v>
      </c>
      <c r="N749">
        <v>1284354000</v>
      </c>
      <c r="O749" s="6"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22"/>
        <v>111</v>
      </c>
      <c r="G750">
        <f t="shared" si="23"/>
        <v>35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6">
        <v>40238.25</v>
      </c>
      <c r="N750">
        <v>1269579600</v>
      </c>
      <c r="O750" s="6"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22"/>
        <v>37</v>
      </c>
      <c r="G751">
        <f t="shared" si="23"/>
        <v>157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6">
        <v>41920.208333333336</v>
      </c>
      <c r="N751">
        <v>1413781200</v>
      </c>
      <c r="O751" s="6"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22"/>
        <v>1</v>
      </c>
      <c r="G752">
        <f t="shared" si="23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6">
        <v>40360.208333333336</v>
      </c>
      <c r="N752">
        <v>1280120400</v>
      </c>
      <c r="O752" s="6"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22"/>
        <v>31</v>
      </c>
      <c r="G753">
        <f t="shared" si="23"/>
        <v>232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6">
        <v>42446.208333333328</v>
      </c>
      <c r="N753">
        <v>1459486800</v>
      </c>
      <c r="O753" s="6"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22"/>
        <v>47</v>
      </c>
      <c r="G754">
        <f t="shared" si="23"/>
        <v>92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6">
        <v>40395.208333333336</v>
      </c>
      <c r="N754">
        <v>1282539600</v>
      </c>
      <c r="O754" s="6"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22"/>
        <v>88</v>
      </c>
      <c r="G755">
        <f t="shared" si="23"/>
        <v>257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6">
        <v>40321.208333333336</v>
      </c>
      <c r="N755">
        <v>1275886800</v>
      </c>
      <c r="O755" s="6"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22"/>
        <v>37</v>
      </c>
      <c r="G756">
        <f t="shared" si="23"/>
        <v>168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6">
        <v>41210.208333333336</v>
      </c>
      <c r="N756">
        <v>1355983200</v>
      </c>
      <c r="O756" s="6"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22"/>
        <v>26</v>
      </c>
      <c r="G757">
        <f t="shared" si="23"/>
        <v>167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6">
        <v>43096.25</v>
      </c>
      <c r="N757">
        <v>1515391200</v>
      </c>
      <c r="O757" s="6"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22"/>
        <v>68</v>
      </c>
      <c r="G758">
        <f t="shared" si="23"/>
        <v>772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6">
        <v>42024.25</v>
      </c>
      <c r="N758">
        <v>1422252000</v>
      </c>
      <c r="O758" s="6"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ref="F759:F822" si="24">ROUND(E759/I759,0)</f>
        <v>50</v>
      </c>
      <c r="G759">
        <f t="shared" si="23"/>
        <v>407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6">
        <v>40675.208333333336</v>
      </c>
      <c r="N759">
        <v>1305522000</v>
      </c>
      <c r="O759" s="6"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24"/>
        <v>110</v>
      </c>
      <c r="G760">
        <f t="shared" si="23"/>
        <v>564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6">
        <v>41936.208333333336</v>
      </c>
      <c r="N760">
        <v>1414904400</v>
      </c>
      <c r="O760" s="6"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24"/>
        <v>90</v>
      </c>
      <c r="G761">
        <f t="shared" si="23"/>
        <v>68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6">
        <v>43136.25</v>
      </c>
      <c r="N761">
        <v>1520402400</v>
      </c>
      <c r="O761" s="6"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24"/>
        <v>79</v>
      </c>
      <c r="G762">
        <f t="shared" si="23"/>
        <v>34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6">
        <v>43678.208333333328</v>
      </c>
      <c r="N762">
        <v>1567141200</v>
      </c>
      <c r="O762" s="6"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24"/>
        <v>87</v>
      </c>
      <c r="G763">
        <f t="shared" si="23"/>
        <v>655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6">
        <v>42938.208333333328</v>
      </c>
      <c r="N763">
        <v>1501131600</v>
      </c>
      <c r="O763" s="6"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24"/>
        <v>62</v>
      </c>
      <c r="G764">
        <f t="shared" si="23"/>
        <v>177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6">
        <v>41241.25</v>
      </c>
      <c r="N764">
        <v>1355032800</v>
      </c>
      <c r="O764" s="6"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24"/>
        <v>27</v>
      </c>
      <c r="G765">
        <f t="shared" si="23"/>
        <v>113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6">
        <v>41037.208333333336</v>
      </c>
      <c r="N765">
        <v>1339477200</v>
      </c>
      <c r="O765" s="6"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24"/>
        <v>54</v>
      </c>
      <c r="G766">
        <f t="shared" si="23"/>
        <v>728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6">
        <v>40676.208333333336</v>
      </c>
      <c r="N766">
        <v>1305954000</v>
      </c>
      <c r="O766" s="6"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24"/>
        <v>41</v>
      </c>
      <c r="G767">
        <f t="shared" si="23"/>
        <v>208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6">
        <v>42840.208333333328</v>
      </c>
      <c r="N767">
        <v>1494392400</v>
      </c>
      <c r="O767" s="6"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24"/>
        <v>55</v>
      </c>
      <c r="G768">
        <f t="shared" si="23"/>
        <v>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6">
        <v>43362.208333333328</v>
      </c>
      <c r="N768">
        <v>1537419600</v>
      </c>
      <c r="O768" s="6"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24"/>
        <v>108</v>
      </c>
      <c r="G769">
        <f t="shared" si="23"/>
        <v>57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6">
        <v>42283.208333333328</v>
      </c>
      <c r="N769">
        <v>1447999200</v>
      </c>
      <c r="O769" s="6"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24"/>
        <v>74</v>
      </c>
      <c r="G770">
        <f t="shared" si="23"/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6">
        <v>41619.25</v>
      </c>
      <c r="N770">
        <v>1388037600</v>
      </c>
      <c r="O770" s="6"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24"/>
        <v>32</v>
      </c>
      <c r="G771">
        <f t="shared" ref="G771:G834" si="25">ROUND((E771/D771)*100,0)</f>
        <v>87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6">
        <v>41501.208333333336</v>
      </c>
      <c r="N771">
        <v>1378789200</v>
      </c>
      <c r="O771" s="6"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24"/>
        <v>54</v>
      </c>
      <c r="G772">
        <f t="shared" si="25"/>
        <v>271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6">
        <v>41743.208333333336</v>
      </c>
      <c r="N772">
        <v>1398056400</v>
      </c>
      <c r="O772" s="6"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24"/>
        <v>107</v>
      </c>
      <c r="G773">
        <f t="shared" si="25"/>
        <v>49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6">
        <v>43491.25</v>
      </c>
      <c r="N773">
        <v>1550815200</v>
      </c>
      <c r="O773" s="6"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24"/>
        <v>33</v>
      </c>
      <c r="G774">
        <f t="shared" si="25"/>
        <v>113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6">
        <v>43505.25</v>
      </c>
      <c r="N774">
        <v>1550037600</v>
      </c>
      <c r="O774" s="6"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24"/>
        <v>43</v>
      </c>
      <c r="G775">
        <f t="shared" si="25"/>
        <v>191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6">
        <v>42838.208333333328</v>
      </c>
      <c r="N775">
        <v>1492923600</v>
      </c>
      <c r="O775" s="6"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24"/>
        <v>87</v>
      </c>
      <c r="G776">
        <f t="shared" si="25"/>
        <v>136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6">
        <v>42513.208333333328</v>
      </c>
      <c r="N776">
        <v>1467522000</v>
      </c>
      <c r="O776" s="6"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24"/>
        <v>97</v>
      </c>
      <c r="G777">
        <f t="shared" si="25"/>
        <v>10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6">
        <v>41949.25</v>
      </c>
      <c r="N777">
        <v>1416117600</v>
      </c>
      <c r="O777" s="6"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24"/>
        <v>33</v>
      </c>
      <c r="G778">
        <f t="shared" si="25"/>
        <v>66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6">
        <v>43650.208333333328</v>
      </c>
      <c r="N778">
        <v>1563771600</v>
      </c>
      <c r="O778" s="6"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24"/>
        <v>68</v>
      </c>
      <c r="G779">
        <f t="shared" si="25"/>
        <v>49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6">
        <v>40809.208333333336</v>
      </c>
      <c r="N779">
        <v>1319259600</v>
      </c>
      <c r="O779" s="6"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24"/>
        <v>59</v>
      </c>
      <c r="G780">
        <f t="shared" si="25"/>
        <v>788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6">
        <v>40768.208333333336</v>
      </c>
      <c r="N780">
        <v>1313643600</v>
      </c>
      <c r="O780" s="6"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24"/>
        <v>105</v>
      </c>
      <c r="G781">
        <f t="shared" si="25"/>
        <v>80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6">
        <v>42230.208333333328</v>
      </c>
      <c r="N781">
        <v>1440306000</v>
      </c>
      <c r="O781" s="6"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24"/>
        <v>33</v>
      </c>
      <c r="G782">
        <f t="shared" si="25"/>
        <v>106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6">
        <v>42573.208333333328</v>
      </c>
      <c r="N782">
        <v>1470805200</v>
      </c>
      <c r="O782" s="6"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24"/>
        <v>79</v>
      </c>
      <c r="G783">
        <f t="shared" si="25"/>
        <v>51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6">
        <v>40482.208333333336</v>
      </c>
      <c r="N783">
        <v>1292911200</v>
      </c>
      <c r="O783" s="6"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24"/>
        <v>68</v>
      </c>
      <c r="G784">
        <f t="shared" si="25"/>
        <v>215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6">
        <v>40603.25</v>
      </c>
      <c r="N784">
        <v>1301374800</v>
      </c>
      <c r="O784" s="6"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24"/>
        <v>76</v>
      </c>
      <c r="G785">
        <f t="shared" si="25"/>
        <v>141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6">
        <v>41625.25</v>
      </c>
      <c r="N785">
        <v>1387864800</v>
      </c>
      <c r="O785" s="6"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24"/>
        <v>31</v>
      </c>
      <c r="G786">
        <f t="shared" si="25"/>
        <v>115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6">
        <v>42435.25</v>
      </c>
      <c r="N786">
        <v>1458190800</v>
      </c>
      <c r="O786" s="6"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24"/>
        <v>102</v>
      </c>
      <c r="G787">
        <f t="shared" si="25"/>
        <v>193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6">
        <v>43582.208333333328</v>
      </c>
      <c r="N787">
        <v>1559278800</v>
      </c>
      <c r="O787" s="6"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24"/>
        <v>53</v>
      </c>
      <c r="G788">
        <f t="shared" si="25"/>
        <v>730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6">
        <v>43186.208333333328</v>
      </c>
      <c r="N788">
        <v>1522731600</v>
      </c>
      <c r="O788" s="6"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24"/>
        <v>71</v>
      </c>
      <c r="G789">
        <f t="shared" si="25"/>
        <v>100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6">
        <v>40684.208333333336</v>
      </c>
      <c r="N789">
        <v>1306731600</v>
      </c>
      <c r="O789" s="6"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24"/>
        <v>102</v>
      </c>
      <c r="G790">
        <f t="shared" si="25"/>
        <v>88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6">
        <v>41202.208333333336</v>
      </c>
      <c r="N790">
        <v>1352527200</v>
      </c>
      <c r="O790" s="6"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24"/>
        <v>74</v>
      </c>
      <c r="G791">
        <f t="shared" si="25"/>
        <v>37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6">
        <v>41786.208333333336</v>
      </c>
      <c r="N791">
        <v>1404363600</v>
      </c>
      <c r="O791" s="6"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24"/>
        <v>51</v>
      </c>
      <c r="G792">
        <f t="shared" si="25"/>
        <v>31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6">
        <v>40223.25</v>
      </c>
      <c r="N792">
        <v>1266645600</v>
      </c>
      <c r="O792" s="6"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24"/>
        <v>90</v>
      </c>
      <c r="G793">
        <f t="shared" si="25"/>
        <v>26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6">
        <v>42715.25</v>
      </c>
      <c r="N793">
        <v>1482818400</v>
      </c>
      <c r="O793" s="6"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24"/>
        <v>97</v>
      </c>
      <c r="G794">
        <f t="shared" si="25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6">
        <v>41451.208333333336</v>
      </c>
      <c r="N794">
        <v>1374642000</v>
      </c>
      <c r="O794" s="6"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24"/>
        <v>72</v>
      </c>
      <c r="G795">
        <f t="shared" si="25"/>
        <v>1186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6">
        <v>41450.208333333336</v>
      </c>
      <c r="N795">
        <v>1372482000</v>
      </c>
      <c r="O795" s="6"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24"/>
        <v>75</v>
      </c>
      <c r="G796">
        <f t="shared" si="25"/>
        <v>125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6">
        <v>43091.25</v>
      </c>
      <c r="N796">
        <v>1514959200</v>
      </c>
      <c r="O796" s="6"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24"/>
        <v>33</v>
      </c>
      <c r="G797">
        <f t="shared" si="25"/>
        <v>14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6">
        <v>42675.208333333328</v>
      </c>
      <c r="N797">
        <v>1478235600</v>
      </c>
      <c r="O797" s="6"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24"/>
        <v>55</v>
      </c>
      <c r="G798">
        <f t="shared" si="25"/>
        <v>55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6">
        <v>41859.208333333336</v>
      </c>
      <c r="N798">
        <v>1408078800</v>
      </c>
      <c r="O798" s="6"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24"/>
        <v>45</v>
      </c>
      <c r="G799">
        <f t="shared" si="25"/>
        <v>110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6">
        <v>43464.25</v>
      </c>
      <c r="N799">
        <v>1548136800</v>
      </c>
      <c r="O799" s="6"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24"/>
        <v>53</v>
      </c>
      <c r="G800">
        <f t="shared" si="25"/>
        <v>188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6">
        <v>41060.208333333336</v>
      </c>
      <c r="N800">
        <v>1340859600</v>
      </c>
      <c r="O800" s="6"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24"/>
        <v>60</v>
      </c>
      <c r="G801">
        <f t="shared" si="25"/>
        <v>87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6">
        <v>42399.25</v>
      </c>
      <c r="N801">
        <v>1454479200</v>
      </c>
      <c r="O801" s="6"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24"/>
        <v>1</v>
      </c>
      <c r="G802">
        <f t="shared" si="25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6">
        <v>42167.208333333328</v>
      </c>
      <c r="N802">
        <v>1434430800</v>
      </c>
      <c r="O802" s="6"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24"/>
        <v>44</v>
      </c>
      <c r="G803">
        <f t="shared" si="25"/>
        <v>203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6">
        <v>43830.25</v>
      </c>
      <c r="N803">
        <v>1579672800</v>
      </c>
      <c r="O803" s="6"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24"/>
        <v>86</v>
      </c>
      <c r="G804">
        <f t="shared" si="25"/>
        <v>197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6">
        <v>43650.208333333328</v>
      </c>
      <c r="N804">
        <v>1562389200</v>
      </c>
      <c r="O804" s="6"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24"/>
        <v>28</v>
      </c>
      <c r="G805">
        <f t="shared" si="25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6">
        <v>43492.25</v>
      </c>
      <c r="N805">
        <v>1551506400</v>
      </c>
      <c r="O805" s="6"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24"/>
        <v>32</v>
      </c>
      <c r="G806">
        <f t="shared" si="25"/>
        <v>269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6">
        <v>43102.25</v>
      </c>
      <c r="N806">
        <v>1516600800</v>
      </c>
      <c r="O806" s="6"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24"/>
        <v>74</v>
      </c>
      <c r="G807">
        <f t="shared" si="25"/>
        <v>51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6">
        <v>41958.25</v>
      </c>
      <c r="N807">
        <v>1420437600</v>
      </c>
      <c r="O807" s="6"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24"/>
        <v>109</v>
      </c>
      <c r="G808">
        <f t="shared" si="25"/>
        <v>1180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6">
        <v>40973.25</v>
      </c>
      <c r="N808">
        <v>1332997200</v>
      </c>
      <c r="O808" s="6"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24"/>
        <v>43</v>
      </c>
      <c r="G809">
        <f t="shared" si="25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6">
        <v>43753.208333333328</v>
      </c>
      <c r="N809">
        <v>1574920800</v>
      </c>
      <c r="O809" s="6"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24"/>
        <v>83</v>
      </c>
      <c r="G810">
        <f t="shared" si="25"/>
        <v>30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6">
        <v>42507.208333333328</v>
      </c>
      <c r="N810">
        <v>1464930000</v>
      </c>
      <c r="O810" s="6"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24"/>
        <v>42</v>
      </c>
      <c r="G811">
        <f t="shared" si="25"/>
        <v>63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6">
        <v>41135.208333333336</v>
      </c>
      <c r="N811">
        <v>1345006800</v>
      </c>
      <c r="O811" s="6"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24"/>
        <v>56</v>
      </c>
      <c r="G812">
        <f t="shared" si="25"/>
        <v>193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6">
        <v>43067.25</v>
      </c>
      <c r="N812">
        <v>1512712800</v>
      </c>
      <c r="O812" s="6"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24"/>
        <v>105</v>
      </c>
      <c r="G813">
        <f t="shared" si="25"/>
        <v>77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6">
        <v>42378.25</v>
      </c>
      <c r="N813">
        <v>1452492000</v>
      </c>
      <c r="O813" s="6"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24"/>
        <v>48</v>
      </c>
      <c r="G814">
        <f t="shared" si="25"/>
        <v>226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6">
        <v>43206.208333333328</v>
      </c>
      <c r="N814">
        <v>1524286800</v>
      </c>
      <c r="O814" s="6"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24"/>
        <v>113</v>
      </c>
      <c r="G815">
        <f t="shared" si="25"/>
        <v>239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6">
        <v>41148.208333333336</v>
      </c>
      <c r="N815">
        <v>1346907600</v>
      </c>
      <c r="O815" s="6"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24"/>
        <v>82</v>
      </c>
      <c r="G816">
        <f t="shared" si="25"/>
        <v>92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6">
        <v>42517.208333333328</v>
      </c>
      <c r="N816">
        <v>1464498000</v>
      </c>
      <c r="O816" s="6"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24"/>
        <v>64</v>
      </c>
      <c r="G817">
        <f t="shared" si="25"/>
        <v>130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6">
        <v>43068.25</v>
      </c>
      <c r="N817">
        <v>1514181600</v>
      </c>
      <c r="O817" s="6"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24"/>
        <v>106</v>
      </c>
      <c r="G818">
        <f t="shared" si="25"/>
        <v>615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6">
        <v>41680.25</v>
      </c>
      <c r="N818">
        <v>1392184800</v>
      </c>
      <c r="O818" s="6"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24"/>
        <v>76</v>
      </c>
      <c r="G819">
        <f t="shared" si="25"/>
        <v>369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6">
        <v>43589.208333333328</v>
      </c>
      <c r="N819">
        <v>1559365200</v>
      </c>
      <c r="O819" s="6"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24"/>
        <v>111</v>
      </c>
      <c r="G820">
        <f t="shared" si="25"/>
        <v>1095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6">
        <v>43486.25</v>
      </c>
      <c r="N820">
        <v>1549173600</v>
      </c>
      <c r="O820" s="6"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24"/>
        <v>96</v>
      </c>
      <c r="G821">
        <f t="shared" si="25"/>
        <v>51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6">
        <v>41237.25</v>
      </c>
      <c r="N821">
        <v>1355032800</v>
      </c>
      <c r="O821" s="6"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24"/>
        <v>43</v>
      </c>
      <c r="G822">
        <f t="shared" si="25"/>
        <v>801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6">
        <v>43310.208333333328</v>
      </c>
      <c r="N822">
        <v>1533963600</v>
      </c>
      <c r="O822" s="6"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ref="F823:F886" si="26">ROUND(E823/I823,0)</f>
        <v>68</v>
      </c>
      <c r="G823">
        <f t="shared" si="25"/>
        <v>291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6">
        <v>42794.25</v>
      </c>
      <c r="N823">
        <v>1489381200</v>
      </c>
      <c r="O823" s="6"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26"/>
        <v>90</v>
      </c>
      <c r="G824">
        <f t="shared" si="25"/>
        <v>350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6">
        <v>41698.25</v>
      </c>
      <c r="N824">
        <v>1395032400</v>
      </c>
      <c r="O824" s="6"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26"/>
        <v>58</v>
      </c>
      <c r="G825">
        <f t="shared" si="25"/>
        <v>357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6">
        <v>41892.208333333336</v>
      </c>
      <c r="N825">
        <v>1412485200</v>
      </c>
      <c r="O825" s="6"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26"/>
        <v>84</v>
      </c>
      <c r="G826">
        <f t="shared" si="25"/>
        <v>126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6">
        <v>40348.208333333336</v>
      </c>
      <c r="N826">
        <v>1279688400</v>
      </c>
      <c r="O826" s="6"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26"/>
        <v>89</v>
      </c>
      <c r="G827">
        <f t="shared" si="25"/>
        <v>388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6">
        <v>42941.208333333328</v>
      </c>
      <c r="N827">
        <v>1501995600</v>
      </c>
      <c r="O827" s="6"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26"/>
        <v>66</v>
      </c>
      <c r="G828">
        <f t="shared" si="25"/>
        <v>457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6">
        <v>40525.25</v>
      </c>
      <c r="N828">
        <v>1294639200</v>
      </c>
      <c r="O828" s="6"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26"/>
        <v>75</v>
      </c>
      <c r="G829">
        <f t="shared" si="25"/>
        <v>267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6">
        <v>40666.208333333336</v>
      </c>
      <c r="N829">
        <v>1305435600</v>
      </c>
      <c r="O829" s="6"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26"/>
        <v>70</v>
      </c>
      <c r="G830">
        <f t="shared" si="25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6">
        <v>43340.208333333328</v>
      </c>
      <c r="N830">
        <v>1537592400</v>
      </c>
      <c r="O830" s="6"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26"/>
        <v>32</v>
      </c>
      <c r="G831">
        <f t="shared" si="25"/>
        <v>51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6">
        <v>42164.208333333328</v>
      </c>
      <c r="N831">
        <v>1435122000</v>
      </c>
      <c r="O831" s="6"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26"/>
        <v>65</v>
      </c>
      <c r="G832">
        <f t="shared" si="25"/>
        <v>1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6">
        <v>43103.25</v>
      </c>
      <c r="N832">
        <v>1520056800</v>
      </c>
      <c r="O832" s="6"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26"/>
        <v>25</v>
      </c>
      <c r="G833">
        <f t="shared" si="25"/>
        <v>109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6">
        <v>40994.208333333336</v>
      </c>
      <c r="N833">
        <v>1335675600</v>
      </c>
      <c r="O833" s="6"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26"/>
        <v>105</v>
      </c>
      <c r="G834">
        <f t="shared" si="25"/>
        <v>315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6">
        <v>42299.208333333328</v>
      </c>
      <c r="N834">
        <v>1448431200</v>
      </c>
      <c r="O834" s="6"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26"/>
        <v>65</v>
      </c>
      <c r="G835">
        <f t="shared" ref="G835:G898" si="27">ROUND((E835/D835)*100,0)</f>
        <v>158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6">
        <v>40588.25</v>
      </c>
      <c r="N835">
        <v>1298613600</v>
      </c>
      <c r="O835" s="6"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26"/>
        <v>94</v>
      </c>
      <c r="G836">
        <f t="shared" si="27"/>
        <v>154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6">
        <v>41448.208333333336</v>
      </c>
      <c r="N836">
        <v>1372482000</v>
      </c>
      <c r="O836" s="6"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26"/>
        <v>44</v>
      </c>
      <c r="G837">
        <f t="shared" si="27"/>
        <v>90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6">
        <v>42063.25</v>
      </c>
      <c r="N837">
        <v>1425621600</v>
      </c>
      <c r="O837" s="6"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26"/>
        <v>65</v>
      </c>
      <c r="G838">
        <f t="shared" si="27"/>
        <v>75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6">
        <v>40214.25</v>
      </c>
      <c r="N838">
        <v>1266300000</v>
      </c>
      <c r="O838" s="6"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26"/>
        <v>84</v>
      </c>
      <c r="G839">
        <f t="shared" si="27"/>
        <v>853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6">
        <v>40629.208333333336</v>
      </c>
      <c r="N839">
        <v>1305867600</v>
      </c>
      <c r="O839" s="6"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26"/>
        <v>34</v>
      </c>
      <c r="G840">
        <f t="shared" si="27"/>
        <v>139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6">
        <v>43370.208333333328</v>
      </c>
      <c r="N840">
        <v>1538802000</v>
      </c>
      <c r="O840" s="6"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26"/>
        <v>93</v>
      </c>
      <c r="G841">
        <f t="shared" si="27"/>
        <v>190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6">
        <v>41715.208333333336</v>
      </c>
      <c r="N841">
        <v>1398920400</v>
      </c>
      <c r="O841" s="6"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26"/>
        <v>33</v>
      </c>
      <c r="G842">
        <f t="shared" si="27"/>
        <v>100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6">
        <v>41836.208333333336</v>
      </c>
      <c r="N842">
        <v>1405659600</v>
      </c>
      <c r="O842" s="6"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26"/>
        <v>84</v>
      </c>
      <c r="G843">
        <f t="shared" si="27"/>
        <v>143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6">
        <v>42419.25</v>
      </c>
      <c r="N843">
        <v>1457244000</v>
      </c>
      <c r="O843" s="6"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26"/>
        <v>64</v>
      </c>
      <c r="G844">
        <f t="shared" si="27"/>
        <v>563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6">
        <v>43266.208333333328</v>
      </c>
      <c r="N844">
        <v>1529298000</v>
      </c>
      <c r="O844" s="6"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26"/>
        <v>82</v>
      </c>
      <c r="G845">
        <f t="shared" si="27"/>
        <v>31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6">
        <v>43338.208333333328</v>
      </c>
      <c r="N845">
        <v>1535778000</v>
      </c>
      <c r="O845" s="6"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26"/>
        <v>93</v>
      </c>
      <c r="G846">
        <f t="shared" si="27"/>
        <v>99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6">
        <v>40930.25</v>
      </c>
      <c r="N846">
        <v>1327471200</v>
      </c>
      <c r="O846" s="6"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26"/>
        <v>102</v>
      </c>
      <c r="G847">
        <f t="shared" si="27"/>
        <v>198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6">
        <v>43235.208333333328</v>
      </c>
      <c r="N847">
        <v>1529557200</v>
      </c>
      <c r="O847" s="6"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26"/>
        <v>106</v>
      </c>
      <c r="G848">
        <f t="shared" si="27"/>
        <v>509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6">
        <v>43302.208333333328</v>
      </c>
      <c r="N848">
        <v>1535259600</v>
      </c>
      <c r="O848" s="6"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26"/>
        <v>102</v>
      </c>
      <c r="G849">
        <f t="shared" si="27"/>
        <v>238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6">
        <v>43107.25</v>
      </c>
      <c r="N849">
        <v>1515564000</v>
      </c>
      <c r="O849" s="6"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26"/>
        <v>63</v>
      </c>
      <c r="G850">
        <f t="shared" si="27"/>
        <v>338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6">
        <v>40341.208333333336</v>
      </c>
      <c r="N850">
        <v>1277096400</v>
      </c>
      <c r="O850" s="6"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26"/>
        <v>29</v>
      </c>
      <c r="G851">
        <f t="shared" si="27"/>
        <v>133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6">
        <v>40948.25</v>
      </c>
      <c r="N851">
        <v>1329026400</v>
      </c>
      <c r="O851" s="6"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26"/>
        <v>1</v>
      </c>
      <c r="G852">
        <f t="shared" si="27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6">
        <v>40866.25</v>
      </c>
      <c r="N852">
        <v>1322978400</v>
      </c>
      <c r="O852" s="6"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26"/>
        <v>78</v>
      </c>
      <c r="G853">
        <f t="shared" si="27"/>
        <v>208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6">
        <v>41031.208333333336</v>
      </c>
      <c r="N853">
        <v>1338786000</v>
      </c>
      <c r="O853" s="6"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26"/>
        <v>81</v>
      </c>
      <c r="G854">
        <f t="shared" si="27"/>
        <v>51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6">
        <v>40740.208333333336</v>
      </c>
      <c r="N854">
        <v>1311656400</v>
      </c>
      <c r="O854" s="6"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26"/>
        <v>76</v>
      </c>
      <c r="G855">
        <f t="shared" si="27"/>
        <v>652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6">
        <v>40714.208333333336</v>
      </c>
      <c r="N855">
        <v>1308978000</v>
      </c>
      <c r="O855" s="6"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26"/>
        <v>73</v>
      </c>
      <c r="G856">
        <f t="shared" si="27"/>
        <v>114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6">
        <v>43787.25</v>
      </c>
      <c r="N856">
        <v>1576389600</v>
      </c>
      <c r="O856" s="6"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26"/>
        <v>53</v>
      </c>
      <c r="G857">
        <f t="shared" si="27"/>
        <v>102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6">
        <v>40712.208333333336</v>
      </c>
      <c r="N857">
        <v>1311051600</v>
      </c>
      <c r="O857" s="6"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26"/>
        <v>54</v>
      </c>
      <c r="G858">
        <f t="shared" si="27"/>
        <v>357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6">
        <v>41023.208333333336</v>
      </c>
      <c r="N858">
        <v>1336712400</v>
      </c>
      <c r="O858" s="6"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26"/>
        <v>33</v>
      </c>
      <c r="G859">
        <f t="shared" si="27"/>
        <v>140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6">
        <v>40944.25</v>
      </c>
      <c r="N859">
        <v>1330408800</v>
      </c>
      <c r="O859" s="6"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26"/>
        <v>79</v>
      </c>
      <c r="G860">
        <f t="shared" si="27"/>
        <v>69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6">
        <v>43211.208333333328</v>
      </c>
      <c r="N860">
        <v>1524891600</v>
      </c>
      <c r="O860" s="6"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26"/>
        <v>41</v>
      </c>
      <c r="G861">
        <f t="shared" si="27"/>
        <v>36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6">
        <v>41334.25</v>
      </c>
      <c r="N861">
        <v>1363669200</v>
      </c>
      <c r="O861" s="6"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26"/>
        <v>77</v>
      </c>
      <c r="G862">
        <f t="shared" si="27"/>
        <v>252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6">
        <v>43515.25</v>
      </c>
      <c r="N862">
        <v>1551420000</v>
      </c>
      <c r="O862" s="6"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26"/>
        <v>57</v>
      </c>
      <c r="G863">
        <f t="shared" si="27"/>
        <v>106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6">
        <v>40258.208333333336</v>
      </c>
      <c r="N863">
        <v>1269838800</v>
      </c>
      <c r="O863" s="6"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26"/>
        <v>77</v>
      </c>
      <c r="G864">
        <f t="shared" si="27"/>
        <v>187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6">
        <v>40756.208333333336</v>
      </c>
      <c r="N864">
        <v>1312520400</v>
      </c>
      <c r="O864" s="6"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26"/>
        <v>25</v>
      </c>
      <c r="G865">
        <f t="shared" si="27"/>
        <v>387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6">
        <v>42172.208333333328</v>
      </c>
      <c r="N865">
        <v>1436504400</v>
      </c>
      <c r="O865" s="6"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26"/>
        <v>97</v>
      </c>
      <c r="G866">
        <f t="shared" si="27"/>
        <v>347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6">
        <v>42601.208333333328</v>
      </c>
      <c r="N866">
        <v>1472014800</v>
      </c>
      <c r="O866" s="6"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26"/>
        <v>46</v>
      </c>
      <c r="G867">
        <f t="shared" si="27"/>
        <v>186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6">
        <v>41897.208333333336</v>
      </c>
      <c r="N867">
        <v>1411534800</v>
      </c>
      <c r="O867" s="6"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26"/>
        <v>88</v>
      </c>
      <c r="G868">
        <f t="shared" si="27"/>
        <v>43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6">
        <v>40671.208333333336</v>
      </c>
      <c r="N868">
        <v>1304917200</v>
      </c>
      <c r="O868" s="6"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26"/>
        <v>26</v>
      </c>
      <c r="G869">
        <f t="shared" si="27"/>
        <v>162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6">
        <v>43382.208333333328</v>
      </c>
      <c r="N869">
        <v>1539579600</v>
      </c>
      <c r="O869" s="6"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26"/>
        <v>103</v>
      </c>
      <c r="G870">
        <f t="shared" si="27"/>
        <v>185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6">
        <v>41559.208333333336</v>
      </c>
      <c r="N870">
        <v>1382504400</v>
      </c>
      <c r="O870" s="6"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26"/>
        <v>73</v>
      </c>
      <c r="G871">
        <f t="shared" si="27"/>
        <v>24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6">
        <v>40350.208333333336</v>
      </c>
      <c r="N871">
        <v>1278306000</v>
      </c>
      <c r="O871" s="6"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26"/>
        <v>57</v>
      </c>
      <c r="G872">
        <f t="shared" si="27"/>
        <v>90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6">
        <v>42240.208333333328</v>
      </c>
      <c r="N872">
        <v>1442552400</v>
      </c>
      <c r="O872" s="6"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26"/>
        <v>84</v>
      </c>
      <c r="G873">
        <f t="shared" si="27"/>
        <v>273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6">
        <v>43040.208333333328</v>
      </c>
      <c r="N873">
        <v>1511071200</v>
      </c>
      <c r="O873" s="6"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26"/>
        <v>99</v>
      </c>
      <c r="G874">
        <f t="shared" si="27"/>
        <v>170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6">
        <v>43346.208333333328</v>
      </c>
      <c r="N874">
        <v>1536382800</v>
      </c>
      <c r="O874" s="6"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26"/>
        <v>42</v>
      </c>
      <c r="G875">
        <f t="shared" si="27"/>
        <v>188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6">
        <v>41647.25</v>
      </c>
      <c r="N875">
        <v>1389592800</v>
      </c>
      <c r="O875" s="6"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26"/>
        <v>32</v>
      </c>
      <c r="G876">
        <f t="shared" si="27"/>
        <v>347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6">
        <v>40291.208333333336</v>
      </c>
      <c r="N876">
        <v>1275282000</v>
      </c>
      <c r="O876" s="6"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26"/>
        <v>82</v>
      </c>
      <c r="G877">
        <f t="shared" si="27"/>
        <v>69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6">
        <v>40556.25</v>
      </c>
      <c r="N877">
        <v>1294984800</v>
      </c>
      <c r="O877" s="6"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26"/>
        <v>37</v>
      </c>
      <c r="G878">
        <f t="shared" si="27"/>
        <v>25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6">
        <v>43624.208333333328</v>
      </c>
      <c r="N878">
        <v>1562043600</v>
      </c>
      <c r="O878" s="6"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26"/>
        <v>103</v>
      </c>
      <c r="G879">
        <f t="shared" si="27"/>
        <v>77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6">
        <v>42577.208333333328</v>
      </c>
      <c r="N879">
        <v>1469595600</v>
      </c>
      <c r="O879" s="6"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26"/>
        <v>84</v>
      </c>
      <c r="G880">
        <f t="shared" si="27"/>
        <v>37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6">
        <v>43845.25</v>
      </c>
      <c r="N880">
        <v>1581141600</v>
      </c>
      <c r="O880" s="6"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26"/>
        <v>103</v>
      </c>
      <c r="G881">
        <f t="shared" si="27"/>
        <v>544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6">
        <v>42788.25</v>
      </c>
      <c r="N881">
        <v>1488520800</v>
      </c>
      <c r="O881" s="6"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26"/>
        <v>80</v>
      </c>
      <c r="G882">
        <f t="shared" si="27"/>
        <v>229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6">
        <v>43667.208333333328</v>
      </c>
      <c r="N882">
        <v>1563858000</v>
      </c>
      <c r="O882" s="6"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26"/>
        <v>70</v>
      </c>
      <c r="G883">
        <f t="shared" si="27"/>
        <v>39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6">
        <v>42194.208333333328</v>
      </c>
      <c r="N883">
        <v>1438923600</v>
      </c>
      <c r="O883" s="6"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26"/>
        <v>37</v>
      </c>
      <c r="G884">
        <f t="shared" si="27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6">
        <v>42025.25</v>
      </c>
      <c r="N884">
        <v>1422165600</v>
      </c>
      <c r="O884" s="6"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26"/>
        <v>42</v>
      </c>
      <c r="G885">
        <f t="shared" si="27"/>
        <v>238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6">
        <v>40323.208333333336</v>
      </c>
      <c r="N885">
        <v>1277874000</v>
      </c>
      <c r="O885" s="6"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26"/>
        <v>58</v>
      </c>
      <c r="G886">
        <f t="shared" si="27"/>
        <v>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6">
        <v>41763.208333333336</v>
      </c>
      <c r="N886">
        <v>1399352400</v>
      </c>
      <c r="O886" s="6"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ref="F887:F950" si="28">ROUND(E887/I887,0)</f>
        <v>41</v>
      </c>
      <c r="G887">
        <f t="shared" si="27"/>
        <v>118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6">
        <v>40335.208333333336</v>
      </c>
      <c r="N887">
        <v>1279083600</v>
      </c>
      <c r="O887" s="6"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28"/>
        <v>70</v>
      </c>
      <c r="G888">
        <f t="shared" si="27"/>
        <v>85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6">
        <v>40416.208333333336</v>
      </c>
      <c r="N888">
        <v>1284354000</v>
      </c>
      <c r="O888" s="6"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28"/>
        <v>74</v>
      </c>
      <c r="G889">
        <f t="shared" si="27"/>
        <v>29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6">
        <v>42202.208333333328</v>
      </c>
      <c r="N889">
        <v>1441170000</v>
      </c>
      <c r="O889" s="6"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28"/>
        <v>42</v>
      </c>
      <c r="G890">
        <f t="shared" si="27"/>
        <v>210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6">
        <v>42836.208333333328</v>
      </c>
      <c r="N890">
        <v>1493528400</v>
      </c>
      <c r="O890" s="6"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28"/>
        <v>78</v>
      </c>
      <c r="G891">
        <f t="shared" si="27"/>
        <v>170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6">
        <v>41710.208333333336</v>
      </c>
      <c r="N891">
        <v>1395205200</v>
      </c>
      <c r="O891" s="6"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28"/>
        <v>106</v>
      </c>
      <c r="G892">
        <f t="shared" si="27"/>
        <v>116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6">
        <v>43640.208333333328</v>
      </c>
      <c r="N892">
        <v>1561438800</v>
      </c>
      <c r="O892" s="6"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28"/>
        <v>47</v>
      </c>
      <c r="G893">
        <f t="shared" si="27"/>
        <v>259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6">
        <v>40880.25</v>
      </c>
      <c r="N893">
        <v>1326693600</v>
      </c>
      <c r="O893" s="6"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28"/>
        <v>76</v>
      </c>
      <c r="G894">
        <f t="shared" si="27"/>
        <v>231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6">
        <v>40319.208333333336</v>
      </c>
      <c r="N894">
        <v>1277960400</v>
      </c>
      <c r="O894" s="6"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28"/>
        <v>54</v>
      </c>
      <c r="G895">
        <f t="shared" si="27"/>
        <v>128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6">
        <v>42170.208333333328</v>
      </c>
      <c r="N895">
        <v>1434690000</v>
      </c>
      <c r="O895" s="6"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28"/>
        <v>57</v>
      </c>
      <c r="G896">
        <f t="shared" si="27"/>
        <v>189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6">
        <v>41466.208333333336</v>
      </c>
      <c r="N896">
        <v>1376110800</v>
      </c>
      <c r="O896" s="6"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28"/>
        <v>104</v>
      </c>
      <c r="G897">
        <f t="shared" si="27"/>
        <v>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6">
        <v>43134.25</v>
      </c>
      <c r="N897">
        <v>1518415200</v>
      </c>
      <c r="O897" s="6"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28"/>
        <v>105</v>
      </c>
      <c r="G898">
        <f t="shared" si="27"/>
        <v>774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6">
        <v>40738.208333333336</v>
      </c>
      <c r="N898">
        <v>1310878800</v>
      </c>
      <c r="O898" s="6"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28"/>
        <v>90</v>
      </c>
      <c r="G899">
        <f t="shared" ref="G899:G962" si="29">ROUND((E899/D899)*100,0)</f>
        <v>28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6">
        <v>43583.208333333328</v>
      </c>
      <c r="N899">
        <v>1556600400</v>
      </c>
      <c r="O899" s="6"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28"/>
        <v>77</v>
      </c>
      <c r="G900">
        <f t="shared" si="29"/>
        <v>52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6">
        <v>43815.25</v>
      </c>
      <c r="N900">
        <v>1576994400</v>
      </c>
      <c r="O900" s="6"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28"/>
        <v>103</v>
      </c>
      <c r="G901">
        <f t="shared" si="29"/>
        <v>407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6">
        <v>41554.208333333336</v>
      </c>
      <c r="N901">
        <v>1382677200</v>
      </c>
      <c r="O901" s="6"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28"/>
        <v>2</v>
      </c>
      <c r="G902">
        <f t="shared" si="29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6">
        <v>41901.208333333336</v>
      </c>
      <c r="N902">
        <v>1411189200</v>
      </c>
      <c r="O902" s="6"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28"/>
        <v>55</v>
      </c>
      <c r="G903">
        <f t="shared" si="29"/>
        <v>156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6">
        <v>43298.208333333328</v>
      </c>
      <c r="N903">
        <v>1534654800</v>
      </c>
      <c r="O903" s="6"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28"/>
        <v>32</v>
      </c>
      <c r="G904">
        <f t="shared" si="29"/>
        <v>252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6">
        <v>42399.25</v>
      </c>
      <c r="N904">
        <v>1457762400</v>
      </c>
      <c r="O904" s="6"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28"/>
        <v>51</v>
      </c>
      <c r="G905">
        <f t="shared" si="29"/>
        <v>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6">
        <v>41034.208333333336</v>
      </c>
      <c r="N905">
        <v>1337490000</v>
      </c>
      <c r="O905" s="6"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28"/>
        <v>50</v>
      </c>
      <c r="G906">
        <f t="shared" si="29"/>
        <v>12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6">
        <v>41186.208333333336</v>
      </c>
      <c r="N906">
        <v>1349672400</v>
      </c>
      <c r="O906" s="6"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28"/>
        <v>55</v>
      </c>
      <c r="G907">
        <f t="shared" si="29"/>
        <v>164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6">
        <v>41536.208333333336</v>
      </c>
      <c r="N907">
        <v>1379826000</v>
      </c>
      <c r="O907" s="6"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28"/>
        <v>47</v>
      </c>
      <c r="G908">
        <f t="shared" si="29"/>
        <v>163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6">
        <v>42868.208333333328</v>
      </c>
      <c r="N908">
        <v>1497762000</v>
      </c>
      <c r="O908" s="6"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28"/>
        <v>45</v>
      </c>
      <c r="G909">
        <f t="shared" si="29"/>
        <v>20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6">
        <v>40660.208333333336</v>
      </c>
      <c r="N909">
        <v>1304485200</v>
      </c>
      <c r="O909" s="6"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28"/>
        <v>31</v>
      </c>
      <c r="G910">
        <f t="shared" si="29"/>
        <v>319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6">
        <v>41031.208333333336</v>
      </c>
      <c r="N910">
        <v>1336885200</v>
      </c>
      <c r="O910" s="6"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28"/>
        <v>108</v>
      </c>
      <c r="G911">
        <f t="shared" si="29"/>
        <v>479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6">
        <v>43255.208333333328</v>
      </c>
      <c r="N911">
        <v>1530421200</v>
      </c>
      <c r="O911" s="6"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28"/>
        <v>102</v>
      </c>
      <c r="G912">
        <f t="shared" si="29"/>
        <v>20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6">
        <v>42026.25</v>
      </c>
      <c r="N912">
        <v>1421992800</v>
      </c>
      <c r="O912" s="6"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28"/>
        <v>25</v>
      </c>
      <c r="G913">
        <f t="shared" si="29"/>
        <v>199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6">
        <v>43717.208333333328</v>
      </c>
      <c r="N913">
        <v>1568178000</v>
      </c>
      <c r="O913" s="6"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28"/>
        <v>80</v>
      </c>
      <c r="G914">
        <f t="shared" si="29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6">
        <v>41157.208333333336</v>
      </c>
      <c r="N914">
        <v>1347944400</v>
      </c>
      <c r="O914" s="6"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28"/>
        <v>68</v>
      </c>
      <c r="G915">
        <f t="shared" si="29"/>
        <v>51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6">
        <v>43597.208333333328</v>
      </c>
      <c r="N915">
        <v>1558760400</v>
      </c>
      <c r="O915" s="6"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28"/>
        <v>26</v>
      </c>
      <c r="G916">
        <f t="shared" si="29"/>
        <v>57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6">
        <v>41490.208333333336</v>
      </c>
      <c r="N916">
        <v>1376629200</v>
      </c>
      <c r="O916" s="6"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28"/>
        <v>105</v>
      </c>
      <c r="G917">
        <f t="shared" si="29"/>
        <v>156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6">
        <v>42976.208333333328</v>
      </c>
      <c r="N917">
        <v>1504760400</v>
      </c>
      <c r="O917" s="6"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28"/>
        <v>26</v>
      </c>
      <c r="G918">
        <f t="shared" si="29"/>
        <v>36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6">
        <v>41991.25</v>
      </c>
      <c r="N918">
        <v>1419660000</v>
      </c>
      <c r="O918" s="6"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28"/>
        <v>78</v>
      </c>
      <c r="G919">
        <f t="shared" si="29"/>
        <v>58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6">
        <v>40722.208333333336</v>
      </c>
      <c r="N919">
        <v>1311310800</v>
      </c>
      <c r="O919" s="6"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28"/>
        <v>58</v>
      </c>
      <c r="G920">
        <f t="shared" si="29"/>
        <v>237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6">
        <v>41117.208333333336</v>
      </c>
      <c r="N920">
        <v>1344315600</v>
      </c>
      <c r="O920" s="6"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28"/>
        <v>93</v>
      </c>
      <c r="G921">
        <f t="shared" si="29"/>
        <v>59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6">
        <v>43022.208333333328</v>
      </c>
      <c r="N921">
        <v>1510725600</v>
      </c>
      <c r="O921" s="6"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28"/>
        <v>38</v>
      </c>
      <c r="G922">
        <f t="shared" si="29"/>
        <v>183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6">
        <v>43503.25</v>
      </c>
      <c r="N922">
        <v>1551247200</v>
      </c>
      <c r="O922" s="6"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28"/>
        <v>32</v>
      </c>
      <c r="G923">
        <f t="shared" si="29"/>
        <v>1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6">
        <v>40951.25</v>
      </c>
      <c r="N923">
        <v>1330236000</v>
      </c>
      <c r="O923" s="6"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28"/>
        <v>40</v>
      </c>
      <c r="G924">
        <f t="shared" si="29"/>
        <v>176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6">
        <v>43443.25</v>
      </c>
      <c r="N924">
        <v>1545112800</v>
      </c>
      <c r="O924" s="6"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28"/>
        <v>101</v>
      </c>
      <c r="G925">
        <f t="shared" si="29"/>
        <v>238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6">
        <v>40373.208333333336</v>
      </c>
      <c r="N925">
        <v>1279170000</v>
      </c>
      <c r="O925" s="6"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28"/>
        <v>84</v>
      </c>
      <c r="G926">
        <f t="shared" si="29"/>
        <v>488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6">
        <v>43769.208333333328</v>
      </c>
      <c r="N926">
        <v>1573452000</v>
      </c>
      <c r="O926" s="6"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28"/>
        <v>103</v>
      </c>
      <c r="G927">
        <f t="shared" si="29"/>
        <v>224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6">
        <v>43000.208333333328</v>
      </c>
      <c r="N927">
        <v>1507093200</v>
      </c>
      <c r="O927" s="6"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28"/>
        <v>105</v>
      </c>
      <c r="G928">
        <f t="shared" si="29"/>
        <v>18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6">
        <v>42502.208333333328</v>
      </c>
      <c r="N928">
        <v>1463374800</v>
      </c>
      <c r="O928" s="6"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28"/>
        <v>89</v>
      </c>
      <c r="G929">
        <f t="shared" si="29"/>
        <v>46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6">
        <v>41102.208333333336</v>
      </c>
      <c r="N929">
        <v>1344574800</v>
      </c>
      <c r="O929" s="6"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28"/>
        <v>52</v>
      </c>
      <c r="G930">
        <f t="shared" si="29"/>
        <v>117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6">
        <v>41637.25</v>
      </c>
      <c r="N930">
        <v>1389074400</v>
      </c>
      <c r="O930" s="6"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28"/>
        <v>65</v>
      </c>
      <c r="G931">
        <f t="shared" si="29"/>
        <v>217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6">
        <v>42858.208333333328</v>
      </c>
      <c r="N931">
        <v>1494997200</v>
      </c>
      <c r="O931" s="6"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28"/>
        <v>46</v>
      </c>
      <c r="G932">
        <f t="shared" si="29"/>
        <v>112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6">
        <v>42060.25</v>
      </c>
      <c r="N932">
        <v>1425448800</v>
      </c>
      <c r="O932" s="6"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28"/>
        <v>51</v>
      </c>
      <c r="G933">
        <f t="shared" si="29"/>
        <v>73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6">
        <v>41818.208333333336</v>
      </c>
      <c r="N933">
        <v>1404104400</v>
      </c>
      <c r="O933" s="6"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28"/>
        <v>34</v>
      </c>
      <c r="G934">
        <f t="shared" si="29"/>
        <v>212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6">
        <v>41709.208333333336</v>
      </c>
      <c r="N934">
        <v>1394773200</v>
      </c>
      <c r="O934" s="6"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28"/>
        <v>92</v>
      </c>
      <c r="G935">
        <f t="shared" si="29"/>
        <v>240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6">
        <v>41372.208333333336</v>
      </c>
      <c r="N935">
        <v>1366520400</v>
      </c>
      <c r="O935" s="6"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28"/>
        <v>107</v>
      </c>
      <c r="G936">
        <f t="shared" si="29"/>
        <v>182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6">
        <v>42422.25</v>
      </c>
      <c r="N936">
        <v>1456639200</v>
      </c>
      <c r="O936" s="6"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28"/>
        <v>76</v>
      </c>
      <c r="G937">
        <f t="shared" si="29"/>
        <v>164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6">
        <v>42209.208333333328</v>
      </c>
      <c r="N937">
        <v>1438318800</v>
      </c>
      <c r="O937" s="6"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28"/>
        <v>80</v>
      </c>
      <c r="G938">
        <f t="shared" si="29"/>
        <v>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6">
        <v>43668.208333333328</v>
      </c>
      <c r="N938">
        <v>1564030800</v>
      </c>
      <c r="O938" s="6"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28"/>
        <v>87</v>
      </c>
      <c r="G939">
        <f t="shared" si="29"/>
        <v>50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6">
        <v>42334.25</v>
      </c>
      <c r="N939">
        <v>1449295200</v>
      </c>
      <c r="O939" s="6"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28"/>
        <v>105</v>
      </c>
      <c r="G940">
        <f t="shared" si="29"/>
        <v>110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6">
        <v>43263.208333333328</v>
      </c>
      <c r="N940">
        <v>1531890000</v>
      </c>
      <c r="O940" s="6"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28"/>
        <v>57</v>
      </c>
      <c r="G941">
        <f t="shared" si="29"/>
        <v>49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6">
        <v>40670.208333333336</v>
      </c>
      <c r="N941">
        <v>1306213200</v>
      </c>
      <c r="O941" s="6"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28"/>
        <v>93</v>
      </c>
      <c r="G942">
        <f t="shared" si="29"/>
        <v>62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6">
        <v>41244.25</v>
      </c>
      <c r="N942">
        <v>1356242400</v>
      </c>
      <c r="O942" s="6"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28"/>
        <v>72</v>
      </c>
      <c r="G943">
        <f t="shared" si="29"/>
        <v>13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6">
        <v>40552.25</v>
      </c>
      <c r="N943">
        <v>1297576800</v>
      </c>
      <c r="O943" s="6"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28"/>
        <v>93</v>
      </c>
      <c r="G944">
        <f t="shared" si="29"/>
        <v>65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6">
        <v>40568.25</v>
      </c>
      <c r="N944">
        <v>1296194400</v>
      </c>
      <c r="O944" s="6"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28"/>
        <v>105</v>
      </c>
      <c r="G945">
        <f t="shared" si="29"/>
        <v>160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6">
        <v>41906.208333333336</v>
      </c>
      <c r="N945">
        <v>1414558800</v>
      </c>
      <c r="O945" s="6"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28"/>
        <v>31</v>
      </c>
      <c r="G946">
        <f t="shared" si="29"/>
        <v>81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6">
        <v>42776.25</v>
      </c>
      <c r="N946">
        <v>1488348000</v>
      </c>
      <c r="O946" s="6"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28"/>
        <v>33</v>
      </c>
      <c r="G947">
        <f t="shared" si="29"/>
        <v>32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6">
        <v>41004.208333333336</v>
      </c>
      <c r="N947">
        <v>1334898000</v>
      </c>
      <c r="O947" s="6"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28"/>
        <v>84</v>
      </c>
      <c r="G948">
        <f t="shared" si="29"/>
        <v>10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6">
        <v>40710.208333333336</v>
      </c>
      <c r="N948">
        <v>1308373200</v>
      </c>
      <c r="O948" s="6"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28"/>
        <v>74</v>
      </c>
      <c r="G949">
        <f t="shared" si="29"/>
        <v>27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6">
        <v>41908.208333333336</v>
      </c>
      <c r="N949">
        <v>1412312400</v>
      </c>
      <c r="O949" s="6"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28"/>
        <v>37</v>
      </c>
      <c r="G950">
        <f t="shared" si="29"/>
        <v>63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6">
        <v>41985.25</v>
      </c>
      <c r="N950">
        <v>1419228000</v>
      </c>
      <c r="O950" s="6"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ref="F951:F1001" si="30">ROUND(E951/I951,0)</f>
        <v>47</v>
      </c>
      <c r="G951">
        <f t="shared" si="29"/>
        <v>161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6">
        <v>42112.208333333328</v>
      </c>
      <c r="N951">
        <v>1430974800</v>
      </c>
      <c r="O951" s="6"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30"/>
        <v>5</v>
      </c>
      <c r="G952">
        <f t="shared" si="29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6">
        <v>43571.208333333328</v>
      </c>
      <c r="N952">
        <v>1555822800</v>
      </c>
      <c r="O952" s="6"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30"/>
        <v>102</v>
      </c>
      <c r="G953">
        <f t="shared" si="29"/>
        <v>1097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6">
        <v>42730.25</v>
      </c>
      <c r="N953">
        <v>1482818400</v>
      </c>
      <c r="O953" s="6"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30"/>
        <v>45</v>
      </c>
      <c r="G954">
        <f t="shared" si="29"/>
        <v>70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6">
        <v>42591.208333333328</v>
      </c>
      <c r="N954">
        <v>1471928400</v>
      </c>
      <c r="O954" s="6"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30"/>
        <v>94</v>
      </c>
      <c r="G955">
        <f t="shared" si="29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6">
        <v>42358.25</v>
      </c>
      <c r="N955">
        <v>1453701600</v>
      </c>
      <c r="O955" s="6"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30"/>
        <v>101</v>
      </c>
      <c r="G956">
        <f t="shared" si="29"/>
        <v>367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6">
        <v>41174.208333333336</v>
      </c>
      <c r="N956">
        <v>1350363600</v>
      </c>
      <c r="O956" s="6"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30"/>
        <v>97</v>
      </c>
      <c r="G957">
        <f t="shared" si="29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6">
        <v>41238.25</v>
      </c>
      <c r="N957">
        <v>1353996000</v>
      </c>
      <c r="O957" s="6"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30"/>
        <v>43</v>
      </c>
      <c r="G958">
        <f t="shared" si="29"/>
        <v>19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6">
        <v>42360.25</v>
      </c>
      <c r="N958">
        <v>1451109600</v>
      </c>
      <c r="O958" s="6"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30"/>
        <v>95</v>
      </c>
      <c r="G959">
        <f t="shared" si="29"/>
        <v>127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6">
        <v>40955.25</v>
      </c>
      <c r="N959">
        <v>1329631200</v>
      </c>
      <c r="O959" s="6"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30"/>
        <v>72</v>
      </c>
      <c r="G960">
        <f t="shared" si="29"/>
        <v>735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6">
        <v>40350.208333333336</v>
      </c>
      <c r="N960">
        <v>1278997200</v>
      </c>
      <c r="O960" s="6"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30"/>
        <v>51</v>
      </c>
      <c r="G961">
        <f t="shared" si="29"/>
        <v>5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6">
        <v>40357.208333333336</v>
      </c>
      <c r="N961">
        <v>1280120400</v>
      </c>
      <c r="O961" s="6"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30"/>
        <v>85</v>
      </c>
      <c r="G962">
        <f t="shared" si="29"/>
        <v>85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6">
        <v>42408.25</v>
      </c>
      <c r="N962">
        <v>1458104400</v>
      </c>
      <c r="O962" s="6"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30"/>
        <v>44</v>
      </c>
      <c r="G963">
        <f t="shared" ref="G963:G1001" si="31">ROUND((E963/D963)*100,0)</f>
        <v>119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6">
        <v>40591.25</v>
      </c>
      <c r="N963">
        <v>1298268000</v>
      </c>
      <c r="O963" s="6"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30"/>
        <v>40</v>
      </c>
      <c r="G964">
        <f t="shared" si="31"/>
        <v>296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6">
        <v>41592.25</v>
      </c>
      <c r="N964">
        <v>1386223200</v>
      </c>
      <c r="O964" s="6"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30"/>
        <v>44</v>
      </c>
      <c r="G965">
        <f t="shared" si="31"/>
        <v>85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6">
        <v>40607.25</v>
      </c>
      <c r="N965">
        <v>1299823200</v>
      </c>
      <c r="O965" s="6"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30"/>
        <v>85</v>
      </c>
      <c r="G966">
        <f t="shared" si="31"/>
        <v>356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6">
        <v>42135.208333333328</v>
      </c>
      <c r="N966">
        <v>1431752400</v>
      </c>
      <c r="O966" s="6"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30"/>
        <v>41</v>
      </c>
      <c r="G967">
        <f t="shared" si="31"/>
        <v>386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6">
        <v>40203.25</v>
      </c>
      <c r="N967">
        <v>1267855200</v>
      </c>
      <c r="O967" s="6"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30"/>
        <v>55</v>
      </c>
      <c r="G968">
        <f t="shared" si="31"/>
        <v>792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6">
        <v>42901.208333333328</v>
      </c>
      <c r="N968">
        <v>1497675600</v>
      </c>
      <c r="O968" s="6"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30"/>
        <v>77</v>
      </c>
      <c r="G969">
        <f t="shared" si="31"/>
        <v>137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6">
        <v>41005.208333333336</v>
      </c>
      <c r="N969">
        <v>1336885200</v>
      </c>
      <c r="O969" s="6"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30"/>
        <v>71</v>
      </c>
      <c r="G970">
        <f t="shared" si="31"/>
        <v>338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6">
        <v>40544.25</v>
      </c>
      <c r="N970">
        <v>1295157600</v>
      </c>
      <c r="O970" s="6"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30"/>
        <v>92</v>
      </c>
      <c r="G971">
        <f t="shared" si="31"/>
        <v>108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6">
        <v>43821.25</v>
      </c>
      <c r="N971">
        <v>1577599200</v>
      </c>
      <c r="O971" s="6"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30"/>
        <v>97</v>
      </c>
      <c r="G972">
        <f t="shared" si="31"/>
        <v>61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6">
        <v>40672.208333333336</v>
      </c>
      <c r="N972">
        <v>1305003600</v>
      </c>
      <c r="O972" s="6"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30"/>
        <v>59</v>
      </c>
      <c r="G973">
        <f t="shared" si="31"/>
        <v>28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6">
        <v>41555.208333333336</v>
      </c>
      <c r="N973">
        <v>1381726800</v>
      </c>
      <c r="O973" s="6"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30"/>
        <v>58</v>
      </c>
      <c r="G974">
        <f t="shared" si="31"/>
        <v>228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6">
        <v>41792.208333333336</v>
      </c>
      <c r="N974">
        <v>1402462800</v>
      </c>
      <c r="O974" s="6"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30"/>
        <v>104</v>
      </c>
      <c r="G975">
        <f t="shared" si="31"/>
        <v>22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6">
        <v>40522.25</v>
      </c>
      <c r="N975">
        <v>1292133600</v>
      </c>
      <c r="O975" s="6"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30"/>
        <v>93</v>
      </c>
      <c r="G976">
        <f t="shared" si="31"/>
        <v>374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6">
        <v>41412.208333333336</v>
      </c>
      <c r="N976">
        <v>1368939600</v>
      </c>
      <c r="O976" s="6"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30"/>
        <v>62</v>
      </c>
      <c r="G977">
        <f t="shared" si="31"/>
        <v>155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6">
        <v>42337.25</v>
      </c>
      <c r="N977">
        <v>1452146400</v>
      </c>
      <c r="O977" s="6"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30"/>
        <v>92</v>
      </c>
      <c r="G978">
        <f t="shared" si="31"/>
        <v>322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6">
        <v>40571.25</v>
      </c>
      <c r="N978">
        <v>1296712800</v>
      </c>
      <c r="O978" s="6"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30"/>
        <v>77</v>
      </c>
      <c r="G979">
        <f t="shared" si="31"/>
        <v>74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6">
        <v>43138.25</v>
      </c>
      <c r="N979">
        <v>1520748000</v>
      </c>
      <c r="O979" s="6"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30"/>
        <v>94</v>
      </c>
      <c r="G980">
        <f t="shared" si="31"/>
        <v>864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6">
        <v>42686.25</v>
      </c>
      <c r="N980">
        <v>1480831200</v>
      </c>
      <c r="O980" s="6"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30"/>
        <v>85</v>
      </c>
      <c r="G981">
        <f t="shared" si="31"/>
        <v>143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6">
        <v>42078.208333333328</v>
      </c>
      <c r="N981">
        <v>1426914000</v>
      </c>
      <c r="O981" s="6"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30"/>
        <v>106</v>
      </c>
      <c r="G982">
        <f t="shared" si="31"/>
        <v>40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6">
        <v>42307.208333333328</v>
      </c>
      <c r="N982">
        <v>1446616800</v>
      </c>
      <c r="O982" s="6"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30"/>
        <v>37</v>
      </c>
      <c r="G983">
        <f t="shared" si="31"/>
        <v>178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6">
        <v>43094.25</v>
      </c>
      <c r="N983">
        <v>1517032800</v>
      </c>
      <c r="O983" s="6"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30"/>
        <v>82</v>
      </c>
      <c r="G984">
        <f t="shared" si="31"/>
        <v>85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6">
        <v>40743.208333333336</v>
      </c>
      <c r="N984">
        <v>1311224400</v>
      </c>
      <c r="O984" s="6"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30"/>
        <v>81</v>
      </c>
      <c r="G985">
        <f t="shared" si="31"/>
        <v>146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6">
        <v>43681.208333333328</v>
      </c>
      <c r="N985">
        <v>1566190800</v>
      </c>
      <c r="O985" s="6"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30"/>
        <v>26</v>
      </c>
      <c r="G986">
        <f t="shared" si="31"/>
        <v>152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6">
        <v>43716.208333333328</v>
      </c>
      <c r="N986">
        <v>1570165200</v>
      </c>
      <c r="O986" s="6"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30"/>
        <v>26</v>
      </c>
      <c r="G987">
        <f t="shared" si="31"/>
        <v>67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6">
        <v>41614.25</v>
      </c>
      <c r="N987">
        <v>1388556000</v>
      </c>
      <c r="O987" s="6"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30"/>
        <v>34</v>
      </c>
      <c r="G988">
        <f t="shared" si="31"/>
        <v>40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6">
        <v>40638.208333333336</v>
      </c>
      <c r="N988">
        <v>1303189200</v>
      </c>
      <c r="O988" s="6"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30"/>
        <v>28</v>
      </c>
      <c r="G989">
        <f t="shared" si="31"/>
        <v>217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6">
        <v>42852.208333333328</v>
      </c>
      <c r="N989">
        <v>1494478800</v>
      </c>
      <c r="O989" s="6"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30"/>
        <v>77</v>
      </c>
      <c r="G990">
        <f t="shared" si="31"/>
        <v>52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6">
        <v>42686.25</v>
      </c>
      <c r="N990">
        <v>1480744800</v>
      </c>
      <c r="O990" s="6"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30"/>
        <v>53</v>
      </c>
      <c r="G991">
        <f t="shared" si="31"/>
        <v>500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6">
        <v>43571.208333333328</v>
      </c>
      <c r="N991">
        <v>1555822800</v>
      </c>
      <c r="O991" s="6"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30"/>
        <v>107</v>
      </c>
      <c r="G992">
        <f t="shared" si="31"/>
        <v>88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6">
        <v>42432.25</v>
      </c>
      <c r="N992">
        <v>1458882000</v>
      </c>
      <c r="O992" s="6"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30"/>
        <v>46</v>
      </c>
      <c r="G993">
        <f t="shared" si="31"/>
        <v>113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6">
        <v>41907.208333333336</v>
      </c>
      <c r="N993">
        <v>1411966800</v>
      </c>
      <c r="O993" s="6"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30"/>
        <v>100</v>
      </c>
      <c r="G994">
        <f t="shared" si="31"/>
        <v>427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6">
        <v>43227.208333333328</v>
      </c>
      <c r="N994">
        <v>1526878800</v>
      </c>
      <c r="O994" s="6"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30"/>
        <v>101</v>
      </c>
      <c r="G995">
        <f t="shared" si="31"/>
        <v>78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6">
        <v>42362.25</v>
      </c>
      <c r="N995">
        <v>1452405600</v>
      </c>
      <c r="O995" s="6"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30"/>
        <v>88</v>
      </c>
      <c r="G996">
        <f t="shared" si="31"/>
        <v>52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6">
        <v>41929.208333333336</v>
      </c>
      <c r="N996">
        <v>1414040400</v>
      </c>
      <c r="O996" s="6"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30"/>
        <v>75</v>
      </c>
      <c r="G997">
        <f t="shared" si="31"/>
        <v>157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6">
        <v>43408.208333333328</v>
      </c>
      <c r="N997">
        <v>1543816800</v>
      </c>
      <c r="O997" s="6"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30"/>
        <v>43</v>
      </c>
      <c r="G998">
        <f t="shared" si="31"/>
        <v>73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6">
        <v>41276.25</v>
      </c>
      <c r="N998">
        <v>1359698400</v>
      </c>
      <c r="O998" s="6"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30"/>
        <v>33</v>
      </c>
      <c r="G999">
        <f t="shared" si="31"/>
        <v>61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6">
        <v>41659.25</v>
      </c>
      <c r="N999">
        <v>1390629600</v>
      </c>
      <c r="O999" s="6"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30"/>
        <v>101</v>
      </c>
      <c r="G1000">
        <f t="shared" si="31"/>
        <v>57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6">
        <v>40220.25</v>
      </c>
      <c r="N1000">
        <v>1267077600</v>
      </c>
      <c r="O1000" s="6"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30"/>
        <v>56</v>
      </c>
      <c r="G1001">
        <f t="shared" si="31"/>
        <v>57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6">
        <v>42550.208333333328</v>
      </c>
      <c r="N1001">
        <v>1467781200</v>
      </c>
      <c r="O1001" s="6"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olorScale" priority="1">
      <colorScale>
        <cfvo type="num" val="0"/>
        <cfvo type="num" val="100"/>
        <cfvo type="num" val="200"/>
        <color rgb="FFF96A6C"/>
        <color rgb="FF92D050"/>
        <color rgb="FF0070C0"/>
      </colorScale>
    </cfRule>
  </conditionalFormatting>
  <conditionalFormatting sqref="H1:H1048576">
    <cfRule type="cellIs" dxfId="7" priority="2" operator="equal">
      <formula>"live"</formula>
    </cfRule>
    <cfRule type="cellIs" dxfId="6" priority="3" operator="equal">
      <formula>"canceled"</formula>
    </cfRule>
    <cfRule type="cellIs" dxfId="5" priority="4" operator="equal">
      <formula>"successful"</formula>
    </cfRule>
    <cfRule type="cellIs" dxfId="4" priority="5" operator="equal">
      <formula>"failed"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3164-C247-4A38-A721-564E28580B40}">
  <dimension ref="A1:F18"/>
  <sheetViews>
    <sheetView workbookViewId="0">
      <selection activeCell="R6" sqref="R6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12" width="4.75" bestFit="1" customWidth="1"/>
    <col min="13" max="13" width="10.58203125" bestFit="1" customWidth="1"/>
  </cols>
  <sheetData>
    <row r="1" spans="1:6" x14ac:dyDescent="0.35">
      <c r="A1" s="4" t="s">
        <v>2031</v>
      </c>
      <c r="B1" t="s">
        <v>2034</v>
      </c>
    </row>
    <row r="2" spans="1:6" x14ac:dyDescent="0.35">
      <c r="A2" s="4" t="s">
        <v>2073</v>
      </c>
      <c r="B2" t="s">
        <v>2034</v>
      </c>
    </row>
    <row r="4" spans="1:6" x14ac:dyDescent="0.35">
      <c r="A4" s="4" t="s">
        <v>2033</v>
      </c>
      <c r="B4" s="4" t="s">
        <v>2046</v>
      </c>
    </row>
    <row r="5" spans="1:6" x14ac:dyDescent="0.35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35">
      <c r="A6" s="5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5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5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5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5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5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5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5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5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5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5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5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5" t="s">
        <v>2045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CFD8-3B03-4109-841D-023A073033B0}">
  <dimension ref="A1:H13"/>
  <sheetViews>
    <sheetView tabSelected="1" topLeftCell="A13" workbookViewId="0">
      <selection activeCell="H15" sqref="H15"/>
    </sheetView>
  </sheetViews>
  <sheetFormatPr defaultRowHeight="15.5" x14ac:dyDescent="0.35"/>
  <cols>
    <col min="1" max="1" width="26.4140625" bestFit="1" customWidth="1"/>
    <col min="2" max="2" width="16.75" bestFit="1" customWidth="1"/>
    <col min="3" max="3" width="13.1640625" bestFit="1" customWidth="1"/>
    <col min="4" max="4" width="16.25" bestFit="1" customWidth="1"/>
    <col min="5" max="5" width="12.1640625" bestFit="1" customWidth="1"/>
    <col min="6" max="6" width="19.25" bestFit="1" customWidth="1"/>
    <col min="7" max="7" width="15.58203125" bestFit="1" customWidth="1"/>
    <col min="8" max="8" width="18.75" bestFit="1" customWidth="1"/>
  </cols>
  <sheetData>
    <row r="1" spans="1:8" s="7" customFormat="1" x14ac:dyDescent="0.35">
      <c r="A1" s="7" t="s">
        <v>2087</v>
      </c>
      <c r="B1" s="7" t="s">
        <v>2088</v>
      </c>
      <c r="C1" s="7" t="s">
        <v>2089</v>
      </c>
      <c r="D1" s="7" t="s">
        <v>2093</v>
      </c>
      <c r="E1" s="7" t="s">
        <v>2090</v>
      </c>
      <c r="F1" s="7" t="s">
        <v>2091</v>
      </c>
      <c r="G1" s="7" t="s">
        <v>2092</v>
      </c>
      <c r="H1" s="7" t="s">
        <v>2094</v>
      </c>
    </row>
    <row r="2" spans="1:8" x14ac:dyDescent="0.35">
      <c r="A2" t="s">
        <v>2095</v>
      </c>
      <c r="B2">
        <f>COUNTIFS(Crowdfunding!D$1:D$1001,"&lt;1000",Crowdfunding!H$1:H$1001,"successful")</f>
        <v>30</v>
      </c>
      <c r="C2">
        <f>COUNTIFS(Crowdfunding!D$1:D$1001,"&lt;1000",Crowdfunding!H$1:H$1001,"failed")</f>
        <v>20</v>
      </c>
      <c r="D2">
        <f>COUNTIFS(Crowdfunding!D$1:D$1001,"&lt;1000",Crowdfunding!H$1:H$1001,"canceled")</f>
        <v>1</v>
      </c>
      <c r="E2">
        <f>B2 + C2 + D2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5">
      <c r="A3" t="s">
        <v>2096</v>
      </c>
      <c r="B3">
        <f>COUNTIFS(Crowdfunding!D$1:D$1001,"&gt;=1000",Crowdfunding!D$1:D$1001,"&lt;=4999",Crowdfunding!H$1:H$1001,"successful")</f>
        <v>191</v>
      </c>
      <c r="C3">
        <f>COUNTIFS(Crowdfunding!D$1:D$1001,"&gt;=1000",Crowdfunding!D$1:D$1001,"&lt;=4999",Crowdfunding!H$1:H$1001,"failed")</f>
        <v>38</v>
      </c>
      <c r="D3">
        <f>COUNTIFS(Crowdfunding!D$1:D$1001,"&gt;=1000",Crowdfunding!D$1:D$1001,"&lt;=4999",Crowdfunding!H$1:H$1001,"canceled")</f>
        <v>2</v>
      </c>
      <c r="E3">
        <f t="shared" ref="E3:E13" si="0">B3 + C3 + D3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5">
      <c r="A4" t="s">
        <v>2097</v>
      </c>
      <c r="B4">
        <f>COUNTIFS(Crowdfunding!D$1:D$1001,"&gt;=5000",Crowdfunding!D$1:D$1001,"&lt;=9999",Crowdfunding!H$1:H$1001,"successful")</f>
        <v>164</v>
      </c>
      <c r="C4">
        <f>COUNTIFS(Crowdfunding!D$1:D$1001,"&gt;=5000",Crowdfunding!D$1:D$1001,"&lt;=9999",Crowdfunding!H$1:H$1001,"failed")</f>
        <v>126</v>
      </c>
      <c r="D4">
        <f>COUNTIFS(Crowdfunding!D$1:D$1001,"&gt;=5000",Crowdfunding!D$1:D$1001,"&lt;=9999",Crowdfunding!H$1:H$1001,"canceled")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5">
      <c r="A5" t="s">
        <v>2098</v>
      </c>
      <c r="B5">
        <f>COUNTIFS(Crowdfunding!D$1:D$1001,"&gt;=10000",Crowdfunding!D$1:D$1001,"&lt;=14999",Crowdfunding!H$1:H$1001,"successful")</f>
        <v>4</v>
      </c>
      <c r="C5">
        <f>COUNTIFS(Crowdfunding!D$1:D$1001,"&gt;=10000",Crowdfunding!D$1:D$1001,"&lt;=14999",Crowdfunding!H$1:H$1001,"failed")</f>
        <v>5</v>
      </c>
      <c r="D5">
        <f>COUNTIFS(Crowdfunding!D$1:D$1001,"&gt;=10000",Crowdfunding!D$1:D$1001,"&lt;=14999",Crowdfunding!H$1:H$1001,"canceled")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5">
      <c r="A6" t="s">
        <v>2099</v>
      </c>
      <c r="B6">
        <f>COUNTIFS(Crowdfunding!D$1:D$1001,"&gt;=15000",Crowdfunding!D$1:D$1001,"&lt;=19999",Crowdfunding!H$1:H$1001,"successful")</f>
        <v>10</v>
      </c>
      <c r="C6">
        <f>COUNTIFS(Crowdfunding!D$1:D$1001,"&gt;=15000",Crowdfunding!D$1:D$1001,"&lt;=19999",Crowdfunding!H$1:H$1001,"failed")</f>
        <v>0</v>
      </c>
      <c r="D6">
        <f>COUNTIFS(Crowdfunding!D$1:D$1001,"&gt;=15000",Crowdfunding!D$1:D$1001,"&lt;=19999",Crowdfunding!H$1:H$1001,"canceled")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5">
      <c r="A7" t="s">
        <v>2100</v>
      </c>
      <c r="B7">
        <f>COUNTIFS(Crowdfunding!D$1:D$1001,"&gt;=20000",Crowdfunding!D$1:D$1001,"&lt;=24999",Crowdfunding!H$1:H$1001,"successful")</f>
        <v>7</v>
      </c>
      <c r="C7">
        <f>COUNTIFS(Crowdfunding!D$1:D$1001,"&gt;=20000",Crowdfunding!D$1:D$1001,"&lt;=24999",Crowdfunding!H$1:H$1001,"failed")</f>
        <v>0</v>
      </c>
      <c r="D7">
        <f>COUNTIFS(Crowdfunding!D$1:D$1001,"&gt;=20000",Crowdfunding!D$1:D$1001,"&lt;=24999",Crowdfunding!H$1:H$1001,"canceled")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5">
      <c r="A8" t="s">
        <v>2101</v>
      </c>
      <c r="B8">
        <f>COUNTIFS(Crowdfunding!D$1:D$1001,"&gt;=25000",Crowdfunding!D$1:D$1001,"&lt;=29999",Crowdfunding!H$1:H$1001,"successful")</f>
        <v>11</v>
      </c>
      <c r="C8">
        <f>COUNTIFS(Crowdfunding!D$1:D$1001,"&gt;=25000",Crowdfunding!D$1:D$1001,"&lt;=29999",Crowdfunding!H$1:H$1001,"failed")</f>
        <v>3</v>
      </c>
      <c r="D8">
        <f>COUNTIFS(Crowdfunding!D$1:D$1001,"&gt;=25000",Crowdfunding!D$1:D$1001,"&lt;=29999",Crowdfunding!H$1:H$1001,"canceled")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5">
      <c r="A9" t="s">
        <v>2102</v>
      </c>
      <c r="B9">
        <f>COUNTIFS(Crowdfunding!D$1:D$1001,"&gt;=30000",Crowdfunding!D$1:D$1001,"&lt;=34999",Crowdfunding!H$1:H$1001,"successful")</f>
        <v>7</v>
      </c>
      <c r="C9">
        <f>COUNTIFS(Crowdfunding!D$1:D$1001,"&gt;=30000",Crowdfunding!D$1:D$1001,"&lt;=34999",Crowdfunding!H$1:H$1001,"failed")</f>
        <v>0</v>
      </c>
      <c r="D9">
        <f>COUNTIFS(Crowdfunding!D$1:D$1001,"&gt;=30000",Crowdfunding!D$1:D$1001,"&lt;=34999",Crowdfunding!H$1:H$1001,"canceled")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5">
      <c r="A10" t="s">
        <v>2103</v>
      </c>
      <c r="B10">
        <f>COUNTIFS(Crowdfunding!D$1:D$1001,"&gt;=35000",Crowdfunding!D$1:D$1001,"&lt;=39999",Crowdfunding!H$1:H$1001,"successful")</f>
        <v>8</v>
      </c>
      <c r="C10">
        <f>COUNTIFS(Crowdfunding!D$1:D$1001,"&gt;=35000",Crowdfunding!D$1:D$1001,"&lt;=39999",Crowdfunding!H$1:H$1001,"failed")</f>
        <v>3</v>
      </c>
      <c r="D10">
        <f>COUNTIFS(Crowdfunding!D$1:D$1001,"&gt;=35000",Crowdfunding!D$1:D$1001,"&lt;=39999",Crowdfunding!H$1:H$1001,"canceled")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5">
      <c r="A11" t="s">
        <v>2104</v>
      </c>
      <c r="B11">
        <f>COUNTIFS(Crowdfunding!D$1:D$1001,"&gt;=40000",Crowdfunding!D$1:D$1001,"&lt;=44999",Crowdfunding!H$1:H$1001,"successful")</f>
        <v>11</v>
      </c>
      <c r="C11">
        <f>COUNTIFS(Crowdfunding!D$1:D$1001,"&gt;=40000",Crowdfunding!D$1:D$1001,"&lt;=44999",Crowdfunding!H$1:H$1001,"failed")</f>
        <v>3</v>
      </c>
      <c r="D11">
        <f>COUNTIFS(Crowdfunding!D$1:D$1001,"&gt;=40000",Crowdfunding!D$1:D$1001,"&lt;=44999",Crowdfunding!H$1:H$1001,"canceled")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5">
      <c r="A12" t="s">
        <v>2105</v>
      </c>
      <c r="B12">
        <f>COUNTIFS(Crowdfunding!D$1:D$1001,"&gt;=45000",Crowdfunding!D$1:D$1001,"&lt;=49999",Crowdfunding!H$1:H$1001,"successful")</f>
        <v>8</v>
      </c>
      <c r="C12">
        <f>COUNTIFS(Crowdfunding!D$1:D$1001,"&gt;=45000",Crowdfunding!D$1:D$1001,"&lt;=49999",Crowdfunding!H$1:H$1001,"failed")</f>
        <v>3</v>
      </c>
      <c r="D12">
        <f>COUNTIFS(Crowdfunding!D$1:D$1001,"&gt;=45000",Crowdfunding!D$1:D$1001,"&lt;=49999",Crowdfunding!H$1:H$1001,"canceled")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5">
      <c r="A13" t="s">
        <v>2106</v>
      </c>
      <c r="B13">
        <f>COUNTIFS(Crowdfunding!D$1:D$1001,"&gt;=50000",Crowdfunding!H$1:H$1001,"successful")</f>
        <v>114</v>
      </c>
      <c r="C13">
        <f>COUNTIFS(Crowdfunding!D$1:D$1001,"&gt;=50000",Crowdfunding!H$1:H$1001,"failed")</f>
        <v>163</v>
      </c>
      <c r="D13">
        <f>COUNTIFS(Crowdfunding!D$1:D$1001,"&gt;=50000",Crowdfunding!H$1:H$1001,"canceled")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4E0-C00F-4789-A788-7075DC1659F9}">
  <dimension ref="A1:L566"/>
  <sheetViews>
    <sheetView workbookViewId="0">
      <selection activeCell="L8" sqref="L8"/>
    </sheetView>
  </sheetViews>
  <sheetFormatPr defaultRowHeight="15.5" x14ac:dyDescent="0.35"/>
  <cols>
    <col min="2" max="2" width="13.08203125" bestFit="1" customWidth="1"/>
    <col min="5" max="5" width="13.08203125" bestFit="1" customWidth="1"/>
    <col min="8" max="8" width="16.75" bestFit="1" customWidth="1"/>
    <col min="11" max="11" width="16.75" bestFit="1" customWidth="1"/>
    <col min="12" max="12" width="8.4140625" customWidth="1"/>
  </cols>
  <sheetData>
    <row r="1" spans="1:12" s="7" customFormat="1" x14ac:dyDescent="0.35">
      <c r="A1" s="7" t="s">
        <v>2107</v>
      </c>
      <c r="B1" s="7" t="s">
        <v>5</v>
      </c>
      <c r="D1" s="7" t="s">
        <v>2107</v>
      </c>
      <c r="E1" s="7" t="s">
        <v>5</v>
      </c>
      <c r="H1" t="s">
        <v>20</v>
      </c>
      <c r="K1" t="s">
        <v>14</v>
      </c>
    </row>
    <row r="2" spans="1:12" x14ac:dyDescent="0.35">
      <c r="A2" t="s">
        <v>20</v>
      </c>
      <c r="B2">
        <v>158</v>
      </c>
      <c r="D2" t="s">
        <v>14</v>
      </c>
      <c r="E2">
        <v>0</v>
      </c>
      <c r="H2" t="s">
        <v>2108</v>
      </c>
      <c r="I2">
        <f>AVERAGE(B$1:B$566)</f>
        <v>851.14690265486729</v>
      </c>
      <c r="K2" t="s">
        <v>2108</v>
      </c>
      <c r="L2">
        <f>AVERAGE(E$1:E$365)</f>
        <v>585.61538461538464</v>
      </c>
    </row>
    <row r="3" spans="1:12" x14ac:dyDescent="0.35">
      <c r="A3" t="s">
        <v>20</v>
      </c>
      <c r="B3">
        <v>1425</v>
      </c>
      <c r="D3" t="s">
        <v>14</v>
      </c>
      <c r="E3">
        <v>24</v>
      </c>
      <c r="H3" t="s">
        <v>2109</v>
      </c>
      <c r="I3">
        <f>MEDIAN(B$1:B$566)</f>
        <v>201</v>
      </c>
      <c r="K3" t="s">
        <v>2109</v>
      </c>
      <c r="L3">
        <f>MEDIAN(E$1:E$365)</f>
        <v>114.5</v>
      </c>
    </row>
    <row r="4" spans="1:12" x14ac:dyDescent="0.35">
      <c r="A4" t="s">
        <v>20</v>
      </c>
      <c r="B4">
        <v>174</v>
      </c>
      <c r="D4" t="s">
        <v>14</v>
      </c>
      <c r="E4">
        <v>53</v>
      </c>
      <c r="H4" t="s">
        <v>2110</v>
      </c>
      <c r="I4">
        <f>MIN(B$1:B$566)</f>
        <v>16</v>
      </c>
      <c r="K4" t="s">
        <v>2110</v>
      </c>
      <c r="L4">
        <f>MIN(E$1:E$365)</f>
        <v>0</v>
      </c>
    </row>
    <row r="5" spans="1:12" x14ac:dyDescent="0.35">
      <c r="A5" t="s">
        <v>20</v>
      </c>
      <c r="B5">
        <v>227</v>
      </c>
      <c r="D5" t="s">
        <v>14</v>
      </c>
      <c r="E5">
        <v>18</v>
      </c>
      <c r="H5" t="s">
        <v>2111</v>
      </c>
      <c r="I5">
        <f>MAX(B$1:B$566)</f>
        <v>7295</v>
      </c>
      <c r="K5" t="s">
        <v>2111</v>
      </c>
      <c r="L5">
        <f>MAX(E$1:E$365)</f>
        <v>6080</v>
      </c>
    </row>
    <row r="6" spans="1:12" x14ac:dyDescent="0.35">
      <c r="A6" t="s">
        <v>20</v>
      </c>
      <c r="B6">
        <v>220</v>
      </c>
      <c r="D6" t="s">
        <v>14</v>
      </c>
      <c r="E6">
        <v>44</v>
      </c>
      <c r="H6" t="s">
        <v>2112</v>
      </c>
      <c r="I6">
        <f>_xlfn.VAR.P(B$1:B$566)</f>
        <v>1603373.7324019109</v>
      </c>
      <c r="K6" t="s">
        <v>2112</v>
      </c>
      <c r="L6">
        <f>_xlfn.VAR.P(E$1:E$365)</f>
        <v>921574.68174133555</v>
      </c>
    </row>
    <row r="7" spans="1:12" x14ac:dyDescent="0.35">
      <c r="A7" t="s">
        <v>20</v>
      </c>
      <c r="B7">
        <v>98</v>
      </c>
      <c r="D7" t="s">
        <v>14</v>
      </c>
      <c r="E7">
        <v>27</v>
      </c>
      <c r="H7" t="s">
        <v>2113</v>
      </c>
      <c r="I7">
        <f>_xlfn.STDEV.P(B$1:B$566)</f>
        <v>1266.2439466397898</v>
      </c>
      <c r="K7" t="s">
        <v>2113</v>
      </c>
      <c r="L7">
        <f>_xlfn.STDEV.P(E$1:E$365)</f>
        <v>959.98681331637863</v>
      </c>
    </row>
    <row r="8" spans="1:12" x14ac:dyDescent="0.35">
      <c r="A8" t="s">
        <v>20</v>
      </c>
      <c r="B8">
        <v>100</v>
      </c>
      <c r="D8" t="s">
        <v>14</v>
      </c>
      <c r="E8">
        <v>55</v>
      </c>
    </row>
    <row r="9" spans="1:12" x14ac:dyDescent="0.35">
      <c r="A9" t="s">
        <v>20</v>
      </c>
      <c r="B9">
        <v>1249</v>
      </c>
      <c r="D9" t="s">
        <v>14</v>
      </c>
      <c r="E9">
        <v>200</v>
      </c>
    </row>
    <row r="10" spans="1:12" x14ac:dyDescent="0.35">
      <c r="A10" t="s">
        <v>20</v>
      </c>
      <c r="B10">
        <v>1396</v>
      </c>
      <c r="D10" t="s">
        <v>14</v>
      </c>
      <c r="E10">
        <v>452</v>
      </c>
    </row>
    <row r="11" spans="1:12" x14ac:dyDescent="0.35">
      <c r="A11" t="s">
        <v>20</v>
      </c>
      <c r="B11">
        <v>890</v>
      </c>
      <c r="D11" t="s">
        <v>14</v>
      </c>
      <c r="E11">
        <v>674</v>
      </c>
    </row>
    <row r="12" spans="1:12" x14ac:dyDescent="0.35">
      <c r="A12" t="s">
        <v>20</v>
      </c>
      <c r="B12">
        <v>142</v>
      </c>
      <c r="D12" t="s">
        <v>14</v>
      </c>
      <c r="E12">
        <v>558</v>
      </c>
    </row>
    <row r="13" spans="1:12" x14ac:dyDescent="0.35">
      <c r="A13" t="s">
        <v>20</v>
      </c>
      <c r="B13">
        <v>2673</v>
      </c>
      <c r="D13" t="s">
        <v>14</v>
      </c>
      <c r="E13">
        <v>15</v>
      </c>
    </row>
    <row r="14" spans="1:12" x14ac:dyDescent="0.35">
      <c r="A14" t="s">
        <v>20</v>
      </c>
      <c r="B14">
        <v>163</v>
      </c>
      <c r="D14" t="s">
        <v>14</v>
      </c>
      <c r="E14">
        <v>2307</v>
      </c>
    </row>
    <row r="15" spans="1:12" x14ac:dyDescent="0.35">
      <c r="A15" t="s">
        <v>20</v>
      </c>
      <c r="B15">
        <v>2220</v>
      </c>
      <c r="D15" t="s">
        <v>14</v>
      </c>
      <c r="E15">
        <v>88</v>
      </c>
    </row>
    <row r="16" spans="1:12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ellIs" dxfId="35" priority="13" operator="equal">
      <formula>"live"</formula>
    </cfRule>
    <cfRule type="cellIs" dxfId="34" priority="14" operator="equal">
      <formula>"canceled"</formula>
    </cfRule>
    <cfRule type="cellIs" dxfId="33" priority="15" operator="equal">
      <formula>"successful"</formula>
    </cfRule>
    <cfRule type="cellIs" dxfId="32" priority="16" operator="equal">
      <formula>"failed"</formula>
    </cfRule>
  </conditionalFormatting>
  <conditionalFormatting sqref="D2:D365">
    <cfRule type="cellIs" dxfId="31" priority="9" operator="equal">
      <formula>"live"</formula>
    </cfRule>
    <cfRule type="cellIs" dxfId="30" priority="10" operator="equal">
      <formula>"canceled"</formula>
    </cfRule>
    <cfRule type="cellIs" dxfId="29" priority="11" operator="equal">
      <formula>"successful"</formula>
    </cfRule>
    <cfRule type="cellIs" dxfId="28" priority="12" operator="equal">
      <formula>"failed"</formula>
    </cfRule>
  </conditionalFormatting>
  <conditionalFormatting sqref="H1">
    <cfRule type="cellIs" dxfId="27" priority="5" operator="equal">
      <formula>"live"</formula>
    </cfRule>
    <cfRule type="cellIs" dxfId="26" priority="6" operator="equal">
      <formula>"canceled"</formula>
    </cfRule>
    <cfRule type="cellIs" dxfId="25" priority="7" operator="equal">
      <formula>"successful"</formula>
    </cfRule>
    <cfRule type="cellIs" dxfId="24" priority="8" operator="equal">
      <formula>"failed"</formula>
    </cfRule>
  </conditionalFormatting>
  <conditionalFormatting sqref="K1">
    <cfRule type="cellIs" dxfId="23" priority="1" operator="equal">
      <formula>"live"</formula>
    </cfRule>
    <cfRule type="cellIs" dxfId="22" priority="2" operator="equal">
      <formula>"canceled"</formula>
    </cfRule>
    <cfRule type="cellIs" dxfId="21" priority="3" operator="equal">
      <formula>"successful"</formula>
    </cfRule>
    <cfRule type="cellIs" dxfId="2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Sheet1</vt:lpstr>
      <vt:lpstr>Sheet2</vt:lpstr>
      <vt:lpstr>Crowdfunding_dates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Trupti Radadiya</cp:lastModifiedBy>
  <dcterms:created xsi:type="dcterms:W3CDTF">2021-09-29T18:52:28Z</dcterms:created>
  <dcterms:modified xsi:type="dcterms:W3CDTF">2024-03-17T08:40:01Z</dcterms:modified>
</cp:coreProperties>
</file>