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Samant\Desktop\BootCamp\Week 1\Excel Assignment\"/>
    </mc:Choice>
  </mc:AlternateContent>
  <bookViews>
    <workbookView xWindow="0" yWindow="0" windowWidth="14370" windowHeight="12780" activeTab="4"/>
  </bookViews>
  <sheets>
    <sheet name="Sheet1" sheetId="1" r:id="rId1"/>
    <sheet name="Pivot Category" sheetId="2" r:id="rId2"/>
    <sheet name="Pivot Country" sheetId="3" r:id="rId3"/>
    <sheet name="Pivot Year" sheetId="8" r:id="rId4"/>
    <sheet name="Bonus" sheetId="9" r:id="rId5"/>
  </sheets>
  <calcPr calcId="152511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C2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<sst xmlns="http://schemas.openxmlformats.org/spreadsheetml/2006/main" count="33048" uniqueCount="8401">
  <si>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</si>
  <si>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</si>
  <si>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</si>
  <si>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</si>
  <si>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</si>
  <si>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</si>
  <si>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</si>
  <si>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</si>
  <si>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</si>
  <si>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</si>
  <si>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</si>
  <si>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</si>
  <si>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</si>
  <si>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</si>
  <si>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</si>
  <si>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</si>
  <si>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</si>
  <si>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</si>
  <si>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</si>
  <si>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</si>
  <si>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</si>
  <si>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</si>
  <si>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</si>
  <si>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</si>
  <si>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</si>
  <si>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</si>
  <si>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</si>
  <si>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</si>
  <si>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</si>
  <si>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</si>
  <si>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</si>
  <si>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</si>
  <si>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</si>
  <si>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</si>
  <si>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</si>
  <si>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</si>
  <si>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</si>
  <si>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</si>
  <si>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</si>
  <si>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</si>
  <si>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</si>
  <si>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</si>
  <si>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</si>
  <si>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</si>
  <si>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</si>
  <si>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</si>
  <si>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</si>
  <si>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</si>
  <si>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</si>
  <si>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</si>
  <si>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</si>
  <si>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</si>
  <si>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</si>
  <si>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</si>
  <si>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</si>
  <si>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</si>
  <si>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</si>
  <si>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</si>
  <si>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</si>
  <si>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</si>
  <si>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</si>
  <si>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</si>
  <si>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</si>
  <si>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</si>
  <si>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</si>
  <si>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</si>
  <si>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</si>
  <si>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</si>
  <si>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</si>
  <si>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</si>
  <si>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</si>
  <si>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</si>
  <si>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</si>
  <si>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</si>
  <si>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</si>
  <si>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</si>
  <si>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</si>
  <si>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</si>
  <si>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</si>
  <si>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</si>
  <si>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</si>
  <si>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</si>
  <si>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</si>
  <si>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</si>
  <si>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</si>
  <si>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</si>
  <si>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</si>
  <si>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</si>
  <si>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</si>
  <si>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</si>
  <si>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</si>
  <si>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</si>
  <si>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</si>
  <si>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</si>
  <si>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</si>
  <si>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</si>
  <si>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</si>
  <si>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</si>
  <si>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</si>
  <si>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</si>
  <si>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</si>
  <si>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</si>
  <si>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</si>
  <si>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</si>
  <si>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</si>
  <si>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</si>
  <si>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</si>
  <si>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</si>
  <si>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</si>
  <si>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</si>
  <si>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</si>
  <si>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</si>
  <si>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</si>
  <si>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</si>
  <si>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</si>
  <si>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</si>
  <si>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</si>
  <si>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</si>
  <si>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</si>
  <si>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</si>
  <si>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</si>
  <si>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</si>
  <si>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</si>
  <si>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</si>
  <si>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</si>
  <si>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</si>
  <si>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</si>
  <si>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</si>
  <si>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</si>
  <si>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</si>
  <si>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</si>
  <si>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</si>
  <si>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</si>
  <si>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</si>
  <si>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</si>
  <si>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</si>
  <si>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</si>
  <si>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</si>
  <si>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</si>
  <si>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</si>
  <si>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</si>
  <si>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</si>
  <si>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</si>
  <si>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</si>
  <si>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</si>
  <si>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</si>
  <si>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</si>
  <si>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</si>
  <si>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</si>
  <si>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</si>
  <si>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</si>
  <si>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</si>
  <si>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</si>
  <si>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</si>
  <si>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</si>
  <si>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</si>
  <si>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</si>
  <si>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</si>
  <si>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</si>
  <si>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</si>
  <si>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</si>
  <si>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</si>
  <si>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</si>
  <si>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</si>
  <si>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</si>
  <si>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</si>
  <si>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</si>
  <si>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</si>
  <si>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</si>
  <si>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</si>
  <si>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</si>
  <si>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</si>
  <si>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</si>
  <si>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</si>
  <si>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</si>
  <si>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</si>
  <si>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</si>
  <si>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</si>
  <si>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</si>
  <si>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</si>
  <si>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</si>
  <si>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</si>
  <si>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</si>
  <si>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</si>
  <si>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</si>
  <si>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</si>
  <si>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</si>
  <si>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</si>
  <si>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</si>
  <si>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</si>
  <si>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</si>
  <si>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</si>
  <si>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</si>
  <si>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</si>
  <si>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</si>
  <si>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</si>
  <si>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</si>
  <si>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</si>
  <si>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</si>
  <si>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</si>
  <si>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</si>
  <si>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</si>
  <si>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</si>
  <si>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</si>
  <si>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</si>
  <si>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</si>
  <si>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</si>
  <si>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</si>
  <si>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</si>
  <si>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</si>
  <si>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</si>
  <si>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</si>
  <si>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</si>
  <si>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</si>
  <si>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</si>
  <si>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</si>
  <si>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</si>
  <si>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</si>
  <si>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</si>
  <si>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</si>
  <si>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</si>
  <si>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</si>
  <si>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</si>
  <si>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</si>
  <si>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</si>
  <si>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</si>
  <si>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</si>
  <si>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</si>
  <si>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</si>
  <si>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</si>
  <si>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</si>
  <si>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</si>
  <si>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</si>
  <si>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</si>
  <si>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</si>
  <si>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</si>
  <si>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</si>
  <si>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</si>
  <si>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</si>
  <si>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</si>
  <si>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</si>
  <si>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</si>
  <si>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</si>
  <si>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</si>
  <si>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</si>
  <si>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</si>
  <si>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</si>
  <si>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</si>
  <si>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</si>
  <si>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</si>
  <si>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</si>
  <si>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</si>
  <si>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</si>
  <si>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</si>
  <si>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</si>
  <si>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</si>
  <si>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</si>
  <si>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</si>
  <si>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</si>
  <si>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</si>
  <si>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</si>
  <si>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</si>
  <si>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</si>
  <si>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</si>
  <si>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</si>
  <si>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</si>
  <si>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</si>
  <si>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</si>
  <si>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</si>
  <si>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</si>
  <si>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</si>
  <si>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</si>
  <si>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</si>
  <si>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</si>
  <si>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</si>
  <si>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</si>
  <si>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</si>
  <si>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</si>
  <si>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</si>
  <si>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</si>
  <si>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</si>
  <si>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</si>
  <si>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</si>
  <si>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</si>
  <si>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</si>
  <si>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</si>
  <si>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</si>
  <si>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</si>
  <si>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</si>
  <si>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</si>
  <si>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</si>
  <si>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</si>
  <si>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</si>
  <si>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</si>
  <si>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</si>
  <si>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</si>
  <si>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</si>
  <si>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</si>
  <si>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</si>
  <si>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</si>
  <si>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</si>
  <si>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</si>
  <si>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</si>
  <si>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</si>
  <si>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</si>
  <si>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</si>
  <si>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</si>
  <si>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</si>
  <si>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</si>
  <si>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</si>
  <si>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</si>
  <si>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</si>
  <si>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</si>
  <si>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</si>
  <si>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</si>
  <si>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</si>
  <si>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</si>
  <si>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</si>
  <si>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</si>
  <si>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</si>
  <si>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</si>
  <si>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</si>
  <si>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</si>
  <si>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</si>
  <si>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</si>
  <si>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</si>
  <si>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</si>
  <si>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</si>
  <si>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</si>
  <si>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</si>
  <si>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</si>
  <si>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</si>
  <si>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</si>
  <si>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</si>
  <si>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</si>
  <si>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</si>
  <si>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</si>
  <si>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</si>
  <si>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</si>
  <si>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</si>
  <si>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</si>
  <si>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</si>
  <si>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</si>
  <si>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</si>
  <si>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</si>
  <si>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</si>
  <si>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</si>
  <si>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</si>
  <si>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</si>
  <si>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</si>
  <si>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</si>
  <si>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</si>
  <si>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</si>
  <si>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</si>
  <si>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</si>
  <si>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</si>
  <si>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</si>
  <si>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</si>
  <si>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</si>
  <si>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</si>
  <si>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</si>
  <si>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</si>
  <si>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</si>
  <si>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</si>
  <si>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</si>
  <si>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</si>
  <si>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</si>
  <si>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</si>
  <si>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</si>
  <si>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</si>
  <si>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</si>
  <si>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</si>
  <si>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</si>
  <si>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</si>
  <si>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</si>
  <si>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</si>
  <si>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</si>
  <si>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</si>
  <si>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</si>
  <si>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</si>
  <si>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</si>
  <si>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</si>
  <si>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</si>
  <si>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</si>
  <si>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</si>
  <si>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</si>
  <si>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</si>
  <si>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</si>
  <si>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</si>
  <si>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</si>
  <si>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</si>
  <si>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</si>
  <si>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</si>
  <si>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</si>
  <si>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</si>
  <si>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</si>
  <si>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</si>
  <si>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</si>
  <si>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</si>
  <si>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</si>
  <si>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</si>
  <si>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</si>
  <si>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</si>
  <si>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</si>
  <si>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</si>
  <si>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</si>
  <si>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</si>
  <si>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</si>
  <si>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</si>
  <si>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</si>
  <si>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</si>
  <si>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</si>
  <si>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</si>
  <si>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</si>
  <si>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</si>
  <si>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</si>
  <si>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</si>
  <si>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</si>
  <si>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</si>
  <si>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</si>
  <si>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</si>
  <si>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</si>
  <si>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</si>
  <si>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</si>
  <si>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</si>
  <si>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</si>
  <si>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</si>
  <si>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</si>
  <si>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</si>
  <si>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</si>
  <si>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</si>
  <si>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</si>
  <si>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</si>
  <si>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</si>
  <si>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</si>
  <si>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</si>
  <si>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</si>
  <si>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</si>
  <si>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</si>
  <si>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</si>
  <si>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</si>
  <si>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</si>
  <si>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</si>
  <si>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</si>
  <si>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</si>
  <si>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</si>
  <si>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</si>
  <si>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</si>
  <si>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</si>
  <si>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</si>
  <si>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</si>
  <si>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</si>
  <si>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</si>
  <si>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</si>
  <si>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</si>
  <si>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</si>
  <si>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</si>
  <si>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</si>
  <si>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</si>
  <si>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</si>
  <si>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</si>
  <si>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</si>
  <si>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</si>
  <si>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</si>
  <si>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</si>
  <si>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</si>
  <si>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</si>
  <si>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</si>
  <si>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</si>
  <si>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</si>
  <si>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</si>
  <si>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</si>
  <si>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</si>
  <si>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</si>
  <si>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</si>
  <si>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</si>
  <si>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</si>
  <si>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</si>
  <si>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</si>
  <si>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</si>
  <si>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</si>
  <si>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</si>
  <si>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</si>
  <si>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</si>
  <si>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</si>
  <si>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</si>
  <si>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</si>
  <si>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</si>
  <si>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</si>
  <si>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</si>
  <si>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</si>
  <si>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</si>
  <si>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</si>
  <si>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</si>
  <si>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</si>
  <si>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</si>
  <si>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</si>
  <si>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</si>
  <si>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</si>
  <si>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</si>
  <si>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</si>
  <si>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</si>
  <si>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</si>
  <si>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</si>
  <si>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</si>
  <si>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</si>
  <si>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</si>
  <si>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</si>
  <si>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</si>
  <si>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</si>
  <si>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</si>
  <si>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</si>
  <si>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</si>
  <si>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</si>
  <si>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</si>
  <si>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</si>
  <si>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</si>
  <si>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</si>
  <si>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</si>
  <si>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</si>
  <si>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</si>
  <si>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</si>
  <si>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</si>
  <si>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</si>
  <si>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</si>
  <si>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</si>
  <si>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</si>
  <si>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</si>
  <si>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</si>
  <si>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</si>
  <si>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</si>
  <si>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</si>
  <si>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</si>
  <si>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</si>
  <si>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</si>
  <si>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</si>
  <si>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</si>
  <si>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</si>
  <si>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</si>
  <si>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</si>
  <si>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</si>
  <si>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</si>
  <si>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</si>
  <si>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</si>
  <si>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</si>
  <si>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</si>
  <si>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</si>
  <si>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</si>
  <si>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</si>
  <si>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</si>
  <si>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</si>
  <si>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</si>
  <si>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</si>
  <si>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</si>
  <si>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</si>
  <si>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</si>
  <si>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</si>
  <si>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</si>
  <si>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</si>
  <si>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</si>
  <si>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</si>
  <si>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</si>
  <si>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</si>
  <si>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</si>
  <si>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</si>
  <si>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</si>
  <si>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</si>
  <si>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</si>
  <si>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</si>
  <si>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</si>
  <si>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</si>
  <si>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</si>
  <si>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</si>
  <si>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</si>
  <si>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</si>
  <si>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</si>
  <si>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</si>
  <si>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</si>
  <si>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</si>
  <si>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</si>
  <si>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</si>
  <si>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</si>
  <si>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</si>
  <si>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</si>
  <si>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</si>
  <si>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</si>
  <si>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</si>
  <si>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</si>
  <si>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</si>
  <si>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</si>
  <si>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</si>
  <si>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</si>
  <si>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</si>
  <si>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</si>
  <si>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</si>
  <si>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</si>
  <si>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</si>
  <si>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</si>
  <si>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</si>
  <si>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</si>
  <si>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</si>
  <si>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</si>
  <si>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</si>
  <si>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</si>
  <si>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</si>
  <si>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</si>
  <si>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</si>
  <si>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</si>
  <si>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</si>
  <si>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</si>
  <si>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</si>
  <si>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</si>
  <si>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</si>
  <si>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</si>
  <si>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</si>
  <si>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</si>
  <si>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</si>
  <si>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</si>
  <si>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</si>
  <si>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</si>
  <si>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</si>
  <si>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</si>
  <si>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</si>
  <si>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</si>
  <si>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</si>
  <si>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</si>
  <si>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</si>
  <si>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</si>
  <si>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</si>
  <si>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</si>
  <si>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</si>
  <si>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</si>
  <si>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</si>
  <si>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</si>
  <si>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</si>
  <si>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</si>
  <si>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</si>
  <si>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</si>
  <si>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</si>
  <si>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</si>
  <si>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</si>
  <si>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</si>
  <si>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</si>
  <si>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</si>
  <si>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</si>
  <si>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</si>
  <si>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</si>
  <si>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</si>
  <si>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</si>
  <si>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</si>
  <si>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</si>
  <si>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</si>
  <si>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</si>
  <si>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</si>
  <si>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</si>
  <si>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</si>
  <si>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</si>
  <si>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</si>
  <si>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</si>
  <si>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</si>
  <si>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</si>
  <si>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</si>
  <si>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</si>
  <si>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</si>
  <si>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</si>
  <si>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</si>
  <si>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</si>
  <si>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</si>
  <si>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</si>
  <si>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</si>
  <si>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</si>
  <si>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</si>
  <si>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</si>
  <si>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</si>
  <si>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</si>
  <si>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</si>
  <si>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</si>
  <si>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</si>
  <si>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</si>
  <si>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</si>
  <si>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</si>
  <si>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</si>
  <si>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</si>
  <si>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</si>
  <si>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</si>
  <si>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</si>
  <si>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</si>
  <si>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</si>
  <si>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</si>
  <si>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</si>
  <si>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</si>
  <si>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</si>
  <si>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</si>
  <si>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</si>
  <si>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</si>
  <si>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</si>
  <si>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</si>
  <si>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</si>
  <si>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</si>
  <si>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</si>
  <si>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</si>
  <si>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</si>
  <si>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</si>
  <si>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</si>
  <si>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</si>
  <si>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</si>
  <si>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</si>
  <si>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</si>
  <si>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</si>
  <si>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</si>
  <si>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</si>
  <si>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</si>
  <si>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</si>
  <si>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</si>
  <si>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</si>
  <si>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</si>
  <si>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</si>
  <si>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</si>
  <si>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</si>
  <si>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</si>
  <si>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</si>
  <si>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</si>
  <si>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</si>
  <si>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</si>
  <si>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</si>
  <si>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</si>
  <si>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</si>
  <si>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</si>
  <si>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</si>
  <si>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</si>
  <si>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</si>
  <si>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</si>
  <si>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</si>
  <si>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</si>
  <si>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</si>
  <si>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</si>
  <si>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</si>
  <si>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</si>
  <si>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</si>
  <si>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</si>
  <si>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</si>
  <si>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</si>
  <si>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</si>
  <si>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</si>
  <si>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</si>
  <si>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</si>
  <si>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</si>
  <si>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</si>
  <si>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</si>
  <si>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</si>
  <si>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</si>
  <si>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</si>
  <si>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</si>
  <si>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</si>
  <si>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</si>
  <si>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</si>
  <si>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</si>
  <si>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</si>
  <si>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</si>
  <si>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</si>
  <si>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</si>
  <si>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</si>
  <si>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</si>
  <si>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</si>
  <si>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</si>
  <si>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</si>
  <si>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</si>
  <si>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</si>
  <si>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</si>
  <si>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</si>
  <si>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</si>
  <si>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</si>
  <si>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</si>
  <si>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</si>
  <si>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</si>
  <si>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</si>
  <si>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</si>
  <si>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</si>
  <si>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</si>
  <si>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</si>
  <si>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</si>
  <si>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</si>
  <si>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</si>
  <si>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</si>
  <si>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</si>
  <si>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</si>
  <si>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</si>
  <si>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</si>
  <si>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</si>
  <si>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</si>
  <si>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</si>
  <si>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</si>
  <si>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</si>
  <si>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</si>
  <si>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</si>
  <si>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</si>
  <si>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</si>
  <si>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</si>
  <si>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</si>
  <si>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</si>
  <si>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</si>
  <si>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</si>
  <si>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</si>
  <si>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</si>
  <si>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</si>
  <si>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</si>
  <si>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</si>
  <si>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</si>
  <si>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</si>
  <si>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</si>
  <si>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</si>
  <si>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</si>
  <si>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</si>
  <si>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</si>
  <si>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</si>
  <si>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</si>
  <si>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</si>
  <si>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</si>
  <si>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</si>
  <si>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</si>
  <si>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</si>
  <si>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</si>
  <si>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</si>
  <si>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</si>
  <si>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</si>
  <si>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</si>
  <si>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</si>
  <si>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</si>
  <si>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</si>
  <si>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</si>
  <si>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</si>
  <si>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</si>
  <si>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</si>
  <si>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</si>
  <si>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</si>
  <si>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</si>
  <si>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</si>
  <si>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</si>
  <si>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</si>
  <si>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</si>
  <si>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</si>
  <si>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</si>
  <si>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</si>
  <si>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</si>
  <si>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</si>
  <si>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</si>
  <si>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</si>
  <si>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</si>
  <si>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</si>
  <si>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</si>
  <si>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</si>
  <si>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</si>
  <si>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</si>
  <si>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</si>
  <si>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</si>
  <si>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</si>
  <si>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</si>
  <si>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</si>
  <si>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</si>
  <si>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</si>
  <si>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</si>
  <si>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</si>
  <si>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</si>
  <si>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</si>
  <si>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</si>
  <si>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</si>
  <si>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</si>
  <si>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</si>
  <si>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</si>
  <si>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</si>
  <si>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</si>
  <si>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</si>
  <si>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</si>
  <si>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</si>
  <si>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</si>
  <si>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</si>
  <si>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</si>
  <si>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</si>
  <si>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</si>
  <si>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</si>
  <si>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</si>
  <si>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</si>
  <si>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</si>
  <si>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</si>
  <si>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</si>
  <si>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</si>
  <si>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</si>
  <si>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</si>
  <si>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</si>
  <si>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</si>
  <si>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</si>
  <si>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</si>
  <si>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</si>
  <si>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</si>
  <si>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</si>
  <si>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</si>
  <si>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</si>
  <si>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</si>
  <si>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</si>
  <si>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</si>
  <si>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</si>
  <si>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</si>
  <si>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</si>
  <si>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</si>
  <si>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</si>
  <si>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</si>
  <si>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</si>
  <si>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</si>
  <si>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</si>
  <si>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</si>
  <si>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</si>
  <si>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</si>
  <si>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</si>
  <si>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</si>
  <si>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</si>
  <si>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</si>
  <si>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</si>
  <si>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</si>
  <si>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</si>
  <si>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</si>
  <si>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</si>
  <si>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</si>
  <si>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</si>
  <si>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</si>
  <si>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</si>
  <si>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</si>
  <si>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</si>
  <si>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</si>
  <si>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</si>
  <si>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</si>
  <si>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</si>
  <si>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</si>
  <si>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</si>
  <si>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</si>
  <si>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</si>
  <si>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</si>
  <si>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</si>
  <si>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</si>
  <si>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</si>
  <si>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</si>
  <si>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</si>
  <si>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</si>
  <si>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</si>
  <si>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</si>
  <si>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</si>
  <si>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</si>
  <si>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</si>
  <si>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</si>
  <si>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</si>
  <si>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</si>
  <si>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</si>
  <si>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</si>
  <si>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</si>
  <si>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</si>
  <si>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</si>
  <si>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</si>
  <si>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</si>
  <si>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</si>
  <si>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</si>
  <si>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</si>
  <si>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</si>
  <si>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</si>
  <si>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</si>
  <si>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</si>
  <si>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</si>
  <si>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</si>
  <si>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</si>
  <si>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</si>
  <si>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</si>
  <si>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</si>
  <si>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</si>
  <si>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</si>
  <si>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</si>
  <si>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</si>
  <si>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</si>
  <si>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</si>
  <si>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</si>
  <si>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</si>
  <si>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</si>
  <si>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</si>
  <si>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</si>
  <si>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</si>
  <si>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</si>
  <si>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</si>
  <si>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</si>
  <si>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</si>
  <si>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</si>
  <si>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</si>
  <si>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</si>
  <si>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</si>
  <si>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</si>
  <si>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</si>
  <si>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</si>
  <si>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</si>
  <si>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</si>
  <si>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</si>
  <si>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</si>
  <si>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</si>
  <si>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</si>
  <si>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</si>
  <si>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</si>
  <si>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</si>
  <si>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</si>
  <si>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</si>
  <si>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</si>
  <si>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</si>
  <si>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</si>
  <si>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</si>
  <si>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</si>
  <si>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</si>
  <si>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</si>
  <si>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</si>
  <si>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</si>
  <si>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</si>
  <si>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</si>
  <si>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</si>
  <si>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</si>
  <si>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</si>
  <si>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</si>
  <si>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</si>
  <si>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</si>
  <si>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</si>
  <si>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</si>
  <si>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</si>
  <si>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</si>
  <si>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</si>
  <si>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</si>
  <si>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</si>
  <si>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</si>
  <si>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</si>
  <si>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</si>
  <si>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</si>
  <si>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</si>
  <si>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</si>
  <si>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</si>
  <si>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</si>
  <si>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</si>
  <si>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</si>
  <si>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</si>
  <si>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</si>
  <si>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</si>
  <si>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</si>
  <si>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</si>
  <si>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</si>
  <si>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</si>
  <si>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</si>
  <si>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</si>
  <si>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</si>
  <si>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</si>
  <si>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</si>
  <si>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</si>
  <si>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</si>
  <si>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</si>
  <si>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</si>
  <si>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</si>
  <si>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</si>
  <si>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</si>
  <si>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</si>
  <si>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</si>
  <si>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</si>
  <si>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</si>
  <si>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</si>
  <si>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</si>
  <si>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</si>
  <si>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</si>
  <si>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</si>
  <si>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</si>
  <si>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</si>
  <si>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</si>
  <si>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</si>
  <si>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</si>
  <si>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</si>
  <si>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</si>
  <si>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</si>
  <si>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</si>
  <si>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</si>
  <si>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</si>
  <si>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</si>
  <si>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</si>
  <si>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</si>
  <si>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</si>
  <si>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</si>
  <si>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</si>
  <si>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</si>
  <si>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</si>
  <si>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</si>
  <si>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</si>
  <si>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</si>
  <si>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</si>
  <si>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</si>
  <si>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</si>
  <si>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</si>
  <si>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</si>
  <si>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</si>
  <si>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</si>
  <si>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</si>
  <si>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</si>
  <si>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</si>
  <si>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</si>
  <si>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</si>
  <si>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</si>
  <si>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</si>
  <si>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</si>
  <si>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</si>
  <si>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</si>
  <si>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</si>
  <si>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</si>
  <si>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</si>
  <si>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</si>
  <si>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</si>
  <si>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</si>
  <si>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</si>
  <si>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</si>
  <si>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</si>
  <si>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</si>
  <si>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</si>
  <si>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</si>
  <si>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</si>
  <si>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</si>
  <si>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</si>
  <si>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</si>
  <si>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</si>
  <si>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</si>
  <si>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</si>
  <si>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</si>
  <si>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</si>
  <si>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</si>
  <si>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</si>
  <si>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</si>
  <si>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</si>
  <si>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</si>
  <si>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</si>
  <si>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</si>
  <si>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</si>
  <si>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</si>
  <si>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</si>
  <si>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</si>
  <si>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</si>
  <si>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</si>
  <si>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</si>
  <si>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</si>
  <si>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</si>
  <si>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</si>
  <si>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</si>
  <si>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</si>
  <si>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</si>
  <si>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</si>
  <si>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</si>
  <si>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</si>
  <si>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</si>
  <si>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</si>
  <si>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</si>
  <si>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</si>
  <si>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</si>
  <si>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</si>
  <si>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</si>
  <si>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</si>
  <si>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</si>
  <si>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</si>
  <si>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</si>
  <si>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</si>
  <si>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</si>
  <si>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</si>
  <si>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</si>
  <si>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</si>
  <si>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</si>
  <si>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</si>
  <si>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</si>
  <si>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</si>
  <si>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</si>
  <si>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</si>
  <si>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</si>
  <si>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</si>
  <si>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</si>
  <si>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</si>
  <si>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</si>
  <si>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</si>
  <si>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</si>
  <si>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</si>
  <si>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</si>
  <si>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</si>
  <si>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</si>
  <si>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</si>
  <si>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</si>
  <si>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</si>
  <si>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</si>
  <si>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</si>
  <si>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</si>
  <si>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</si>
  <si>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</si>
  <si>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</si>
  <si>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</si>
  <si>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</si>
  <si>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</si>
  <si>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</si>
  <si>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</si>
  <si>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</si>
  <si>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</si>
  <si>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</si>
  <si>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</si>
  <si>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</si>
  <si>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</si>
  <si>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</si>
  <si>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</si>
  <si>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</si>
  <si>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</si>
  <si>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</si>
  <si>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</si>
  <si>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</si>
  <si>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</si>
  <si>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</si>
  <si>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</si>
  <si>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</si>
  <si>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</si>
  <si>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</si>
  <si>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</si>
  <si>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</si>
  <si>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</si>
  <si>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</si>
  <si>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</si>
  <si>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</si>
  <si>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</si>
  <si>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</si>
  <si>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</si>
  <si>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</si>
  <si>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</si>
  <si>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</si>
  <si>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</si>
  <si>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</si>
  <si>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</si>
  <si>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</si>
  <si>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</si>
  <si>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</si>
  <si>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</si>
  <si>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</si>
  <si>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</si>
  <si>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</si>
  <si>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</si>
  <si>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</si>
  <si>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</si>
  <si>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</si>
  <si>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</si>
  <si>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</si>
  <si>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</si>
  <si>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</si>
  <si>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</si>
  <si>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</si>
  <si>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</si>
  <si>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</si>
  <si>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</si>
  <si>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</si>
  <si>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</si>
  <si>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</si>
  <si>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</si>
  <si>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</si>
  <si>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</si>
  <si>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</si>
  <si>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</si>
  <si>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</si>
  <si>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</si>
  <si>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</si>
  <si>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</si>
  <si>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</si>
  <si>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</si>
  <si>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</si>
  <si>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</si>
  <si>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</si>
  <si>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</si>
  <si>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</si>
  <si>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</si>
  <si>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</si>
  <si>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</si>
  <si>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</si>
  <si>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</si>
  <si>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</si>
  <si>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</si>
  <si>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</si>
  <si>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</si>
  <si>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</si>
  <si>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</si>
  <si>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</si>
  <si>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</si>
  <si>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</si>
  <si>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</si>
  <si>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</si>
  <si>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</si>
  <si>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</si>
  <si>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</si>
  <si>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</si>
  <si>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</si>
  <si>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</si>
  <si>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</si>
  <si>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</si>
  <si>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</si>
  <si>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</si>
  <si>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</si>
  <si>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</si>
  <si>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</si>
  <si>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</si>
  <si>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</si>
  <si>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</si>
  <si>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</si>
  <si>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</si>
  <si>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</si>
  <si>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</si>
  <si>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</si>
  <si>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</si>
  <si>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</si>
  <si>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</si>
  <si>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</si>
  <si>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</si>
  <si>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</si>
  <si>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</si>
  <si>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</si>
  <si>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</si>
  <si>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</si>
  <si>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</si>
  <si>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</si>
  <si>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</si>
  <si>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</si>
  <si>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</si>
  <si>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</si>
  <si>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</si>
  <si>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</si>
  <si>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</si>
  <si>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</si>
  <si>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</si>
  <si>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</si>
  <si>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</si>
  <si>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</si>
  <si>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</si>
  <si>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</si>
  <si>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</si>
  <si>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</si>
  <si>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</si>
  <si>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</si>
  <si>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</si>
  <si>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</si>
  <si>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</si>
  <si>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</si>
  <si>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</si>
  <si>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</si>
  <si>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</si>
  <si>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</si>
  <si>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</si>
  <si>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</si>
  <si>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</si>
  <si>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</si>
  <si>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</si>
  <si>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</si>
  <si>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</si>
  <si>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</si>
  <si>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</si>
  <si>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</si>
  <si>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</si>
  <si>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</si>
  <si>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</si>
  <si>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</si>
  <si>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</si>
  <si>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</si>
  <si>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</si>
  <si>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</si>
  <si>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</si>
  <si>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</si>
  <si>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</si>
  <si>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</si>
  <si>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</si>
  <si>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</si>
  <si>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</si>
  <si>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</si>
  <si>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</si>
  <si>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</si>
  <si>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</si>
  <si>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</si>
  <si>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</si>
  <si>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</si>
  <si>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</si>
  <si>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</si>
  <si>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</si>
  <si>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</si>
  <si>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</si>
  <si>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</si>
  <si>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</si>
  <si>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</si>
  <si>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</si>
  <si>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</si>
  <si>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</si>
  <si>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</si>
  <si>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</si>
  <si>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</si>
  <si>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</si>
  <si>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</si>
  <si>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</si>
  <si>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</si>
  <si>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</si>
  <si>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</si>
  <si>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</si>
  <si>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</si>
  <si>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</si>
  <si>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</si>
  <si>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</si>
  <si>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</si>
  <si>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</si>
  <si>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</si>
  <si>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</si>
  <si>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</si>
  <si>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</si>
  <si>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</si>
  <si>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</si>
  <si>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</si>
  <si>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</si>
  <si>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</si>
  <si>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</si>
  <si>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</si>
  <si>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</si>
  <si>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</si>
  <si>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</si>
  <si>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</si>
  <si>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</si>
  <si>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</si>
  <si>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</si>
  <si>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</si>
  <si>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</si>
  <si>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</si>
  <si>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</si>
  <si>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</si>
  <si>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</si>
  <si>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</si>
  <si>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</si>
  <si>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</si>
  <si>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</si>
  <si>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</si>
  <si>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</si>
  <si>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</si>
  <si>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</si>
  <si>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</si>
  <si>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</si>
  <si>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</si>
  <si>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</si>
  <si>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</si>
  <si>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</si>
  <si>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</si>
  <si>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</si>
  <si>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</si>
  <si>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</si>
  <si>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</si>
  <si>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</si>
  <si>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</si>
  <si>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</si>
  <si>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</si>
  <si>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</si>
  <si>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</si>
  <si>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</si>
  <si>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</si>
  <si>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</si>
  <si>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</si>
  <si>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</si>
  <si>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</si>
  <si>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</si>
  <si>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</si>
  <si>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</si>
  <si>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</si>
  <si>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</si>
  <si>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</si>
  <si>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</si>
  <si>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</si>
  <si>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</si>
  <si>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</si>
  <si>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</si>
  <si>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</si>
  <si>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</si>
  <si>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</si>
  <si>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</si>
  <si>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</si>
  <si>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</si>
  <si>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</si>
  <si>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</si>
  <si>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</si>
  <si>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</si>
  <si>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</si>
  <si>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</si>
  <si>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</si>
  <si>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</si>
  <si>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</si>
  <si>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</si>
  <si>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</si>
  <si>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</si>
  <si>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</si>
  <si>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</si>
  <si>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</si>
  <si>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</si>
  <si>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</si>
  <si>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</si>
  <si>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</si>
  <si>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</si>
  <si>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</si>
  <si>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</si>
  <si>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</si>
  <si>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</si>
  <si>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</si>
  <si>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</si>
  <si>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</si>
  <si>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</si>
  <si>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</si>
  <si>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</si>
  <si>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</si>
  <si>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</si>
  <si>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</si>
  <si>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</si>
  <si>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</si>
  <si>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</si>
  <si>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</si>
  <si>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</si>
  <si>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</si>
  <si>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</si>
  <si>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</si>
  <si>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</si>
  <si>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</si>
  <si>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</si>
  <si>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</si>
  <si>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</si>
  <si>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</si>
  <si>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</si>
  <si>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</si>
  <si>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</si>
  <si>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</si>
  <si>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</si>
  <si>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</si>
  <si>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</si>
  <si>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</si>
  <si>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</si>
  <si>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</si>
  <si>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</si>
  <si>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</si>
  <si>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</si>
  <si>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</si>
  <si>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</si>
  <si>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</si>
  <si>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</si>
  <si>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</si>
  <si>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</si>
  <si>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</si>
  <si>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</si>
  <si>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</si>
  <si>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</si>
  <si>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</si>
  <si>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</si>
  <si>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</si>
  <si>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</si>
  <si>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</si>
  <si>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</si>
  <si>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</si>
  <si>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</si>
  <si>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</si>
  <si>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</si>
  <si>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</si>
  <si>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</si>
  <si>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</si>
  <si>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</si>
  <si>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</si>
  <si>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</si>
  <si>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</si>
  <si>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</si>
  <si>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</si>
  <si>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</si>
  <si>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</si>
  <si>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</si>
  <si>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</si>
  <si>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</si>
  <si>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</si>
  <si>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</si>
  <si>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</si>
  <si>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</si>
  <si>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</si>
  <si>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</si>
  <si>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</si>
  <si>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</si>
  <si>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</si>
  <si>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</si>
  <si>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</si>
  <si>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</si>
  <si>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</si>
  <si>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</si>
  <si>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</si>
  <si>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</si>
  <si>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</si>
  <si>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</si>
  <si>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</si>
  <si>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</si>
  <si>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</si>
  <si>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</si>
  <si>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</si>
  <si>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</si>
  <si>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</si>
  <si>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</si>
  <si>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</si>
  <si>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</si>
  <si>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</si>
  <si>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</si>
  <si>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</si>
  <si>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</si>
  <si>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</si>
  <si>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</si>
  <si>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</si>
  <si>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</si>
  <si>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</si>
  <si>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</si>
  <si>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</si>
  <si>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</si>
  <si>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</si>
  <si>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</si>
  <si>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</si>
  <si>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</si>
  <si>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</si>
  <si>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</si>
  <si>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</si>
  <si>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</si>
  <si>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</si>
  <si>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</si>
  <si>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</si>
  <si>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</si>
  <si>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</si>
  <si>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</si>
  <si>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</si>
  <si>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</si>
  <si>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</si>
  <si>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</si>
  <si>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</si>
  <si>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</si>
  <si>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</si>
  <si>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</si>
  <si>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</si>
  <si>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</si>
  <si>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</si>
  <si>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</si>
  <si>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</si>
  <si>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</si>
  <si>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</si>
  <si>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</si>
  <si>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</si>
  <si>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</si>
  <si>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</si>
  <si>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</si>
  <si>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</si>
  <si>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</si>
  <si>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</si>
  <si>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</si>
  <si>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</si>
  <si>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</si>
  <si>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</si>
  <si>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</si>
  <si>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</si>
  <si>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</si>
  <si>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</si>
  <si>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</si>
  <si>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</si>
  <si>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</si>
  <si>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</si>
  <si>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</si>
  <si>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</si>
  <si>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</si>
  <si>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</si>
  <si>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</si>
  <si>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</si>
  <si>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</si>
  <si>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</si>
  <si>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</si>
  <si>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</si>
  <si>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</si>
  <si>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</si>
  <si>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</si>
  <si>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</si>
  <si>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</si>
  <si>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</si>
  <si>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</si>
  <si>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</si>
  <si>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</si>
  <si>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</si>
  <si>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</si>
  <si>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</si>
  <si>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</si>
  <si>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</si>
  <si>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</si>
  <si>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</si>
  <si>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</si>
  <si>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</si>
  <si>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</si>
  <si>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</si>
  <si>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</si>
  <si>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</si>
  <si>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</si>
  <si>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</si>
  <si>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</si>
  <si>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</si>
  <si>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</si>
  <si>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</si>
  <si>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</si>
  <si>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</si>
  <si>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</si>
  <si>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</si>
  <si>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</si>
  <si>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</si>
  <si>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</si>
  <si>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</si>
  <si>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</si>
  <si>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</si>
  <si>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</si>
  <si>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</si>
  <si>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</si>
  <si>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</si>
  <si>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</si>
  <si>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</si>
  <si>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</si>
  <si>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</si>
  <si>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</si>
  <si>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</si>
  <si>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</si>
  <si>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</si>
  <si>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</si>
  <si>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</si>
  <si>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</si>
  <si>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</si>
  <si>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</si>
  <si>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</si>
  <si>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</si>
  <si>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</si>
  <si>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</si>
  <si>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</si>
  <si>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</si>
  <si>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</si>
  <si>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</si>
  <si>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</si>
  <si>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</si>
  <si>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</si>
  <si>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</si>
  <si>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</si>
  <si>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</si>
  <si>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</si>
  <si>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</si>
  <si>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</si>
  <si>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</si>
  <si>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</si>
  <si>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</si>
  <si>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</si>
  <si>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</si>
  <si>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</si>
  <si>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</si>
  <si>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</si>
  <si>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</si>
  <si>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</si>
  <si>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</si>
  <si>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</si>
  <si>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</si>
  <si>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</si>
  <si>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</si>
  <si>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</si>
  <si>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</si>
  <si>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</si>
  <si>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</si>
  <si>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</si>
  <si>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</si>
  <si>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</si>
  <si>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</si>
  <si>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</si>
  <si>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</si>
  <si>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</si>
  <si>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</si>
  <si>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</si>
  <si>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</si>
  <si>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</si>
  <si>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</si>
  <si>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</si>
  <si>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</si>
  <si>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</si>
  <si>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</si>
  <si>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</si>
  <si>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</si>
  <si>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</si>
  <si>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</si>
  <si>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</si>
  <si>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</si>
  <si>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</si>
  <si>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</si>
  <si>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</si>
  <si>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</si>
  <si>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</si>
  <si>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</si>
  <si>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</si>
  <si>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</si>
  <si>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</si>
  <si>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</si>
  <si>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</si>
  <si>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</si>
  <si>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</si>
  <si>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</si>
  <si>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</si>
  <si>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</si>
  <si>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</si>
  <si>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</si>
  <si>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</si>
  <si>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</si>
  <si>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</si>
  <si>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</si>
  <si>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</si>
  <si>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</si>
  <si>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</si>
  <si>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</si>
  <si>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</si>
  <si>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</si>
  <si>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</si>
  <si>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</si>
  <si>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</si>
  <si>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</si>
  <si>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</si>
  <si>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</si>
  <si>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</si>
  <si>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</si>
  <si>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</si>
  <si>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</si>
  <si>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</si>
  <si>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</si>
  <si>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</si>
  <si>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</si>
  <si>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</si>
  <si>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</si>
  <si>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</si>
  <si>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</si>
  <si>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</si>
  <si>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</si>
  <si>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</si>
  <si>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</si>
  <si>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</si>
  <si>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</si>
  <si>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</si>
  <si>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</si>
  <si>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</si>
  <si>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</si>
  <si>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</si>
  <si>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</si>
  <si>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</si>
  <si>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</si>
  <si>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</si>
  <si>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</si>
  <si>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</si>
  <si>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</si>
  <si>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</si>
  <si>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</si>
  <si>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</si>
  <si>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</si>
  <si>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</si>
  <si>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</si>
  <si>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</si>
  <si>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</si>
  <si>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</si>
  <si>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</si>
  <si>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</si>
  <si>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</si>
  <si>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</si>
  <si>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</si>
  <si>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</si>
  <si>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</si>
  <si>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</si>
  <si>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</si>
  <si>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</si>
  <si>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</si>
  <si>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</si>
  <si>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</si>
  <si>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</si>
  <si>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</si>
  <si>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</si>
  <si>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</si>
  <si>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</si>
  <si>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</si>
  <si>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</si>
  <si>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</si>
  <si>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</si>
  <si>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</si>
  <si>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</si>
  <si>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</si>
  <si>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</si>
  <si>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</si>
  <si>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</si>
  <si>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</si>
  <si>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</si>
  <si>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</si>
  <si>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</si>
  <si>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</si>
  <si>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</si>
  <si>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</si>
  <si>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</si>
  <si>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</si>
  <si>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</si>
  <si>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</si>
  <si>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</si>
  <si>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</si>
  <si>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</si>
  <si>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</si>
  <si>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</si>
  <si>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</si>
  <si>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</si>
  <si>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</si>
  <si>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</si>
  <si>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</si>
  <si>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</si>
  <si>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</si>
  <si>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</si>
  <si>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</si>
  <si>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</si>
  <si>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</si>
  <si>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</si>
  <si>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</si>
  <si>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</si>
  <si>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</si>
  <si>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</si>
  <si>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</si>
  <si>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</si>
  <si>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</si>
  <si>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</si>
  <si>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</si>
  <si>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</si>
  <si>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</si>
  <si>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</si>
  <si>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</si>
  <si>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</si>
  <si>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</si>
  <si>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</si>
  <si>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</si>
  <si>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</si>
  <si>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</si>
  <si>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</si>
  <si>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</si>
  <si>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</si>
  <si>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</si>
  <si>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</si>
  <si>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</si>
  <si>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</si>
  <si>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</si>
  <si>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</si>
  <si>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</si>
  <si>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</si>
  <si>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</si>
  <si>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</si>
  <si>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</si>
  <si>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</si>
  <si>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</si>
  <si>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</si>
  <si>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</si>
  <si>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</si>
  <si>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</si>
  <si>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</si>
  <si>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</si>
  <si>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</si>
  <si>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</si>
  <si>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</si>
  <si>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</si>
  <si>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</si>
  <si>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</si>
  <si>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</si>
  <si>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</si>
  <si>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</si>
  <si>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</si>
  <si>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</si>
  <si>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</si>
  <si>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</si>
  <si>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</si>
  <si>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</si>
  <si>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</si>
  <si>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</si>
  <si>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</si>
  <si>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</si>
  <si>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</si>
  <si>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</si>
  <si>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</si>
  <si>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</si>
  <si>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</si>
  <si>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</si>
  <si>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</si>
  <si>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</si>
  <si>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</si>
  <si>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</si>
  <si>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</si>
  <si>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</si>
  <si>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</si>
  <si>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</si>
  <si>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</si>
  <si>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</si>
  <si>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</si>
  <si>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</si>
  <si>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</si>
  <si>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</si>
  <si>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</si>
  <si>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</si>
  <si>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</si>
  <si>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</si>
  <si>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</si>
  <si>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</si>
  <si>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</si>
  <si>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</si>
  <si>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</si>
  <si>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</si>
  <si>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</si>
  <si>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</si>
  <si>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</si>
  <si>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</si>
  <si>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</si>
  <si>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</si>
  <si>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</si>
  <si>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</si>
  <si>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</si>
  <si>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</si>
  <si>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</si>
  <si>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</si>
  <si>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</si>
  <si>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</si>
  <si>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</si>
  <si>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</si>
  <si>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</si>
  <si>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</si>
  <si>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</si>
  <si>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</si>
  <si>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</si>
  <si>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</si>
  <si>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</si>
  <si>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</si>
  <si>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</si>
  <si>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</si>
  <si>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</si>
  <si>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</si>
  <si>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</si>
  <si>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</si>
  <si>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</si>
  <si>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</si>
  <si>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</si>
  <si>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</si>
  <si>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</si>
  <si>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</si>
  <si>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</si>
  <si>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</si>
  <si>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</si>
  <si>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</si>
  <si>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</si>
  <si>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</si>
  <si>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</si>
  <si>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</si>
  <si>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</si>
  <si>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</si>
  <si>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</si>
  <si>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</si>
  <si>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</si>
  <si>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</si>
  <si>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</si>
  <si>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</si>
  <si>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</si>
  <si>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</si>
  <si>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</si>
  <si>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</si>
  <si>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</si>
  <si>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</si>
  <si>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</si>
  <si>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</si>
  <si>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</si>
  <si>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</si>
  <si>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</si>
  <si>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</si>
  <si>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</si>
  <si>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</si>
  <si>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</si>
  <si>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</si>
  <si>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</si>
  <si>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</si>
  <si>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</si>
  <si>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</si>
  <si>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</si>
  <si>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</si>
  <si>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</si>
  <si>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</si>
  <si>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</si>
  <si>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</si>
  <si>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</si>
  <si>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</si>
  <si>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</si>
  <si>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</si>
  <si>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</si>
  <si>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</si>
  <si>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</si>
  <si>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</si>
  <si>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</si>
  <si>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</si>
  <si>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</si>
  <si>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</si>
  <si>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</si>
  <si>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</si>
  <si>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</si>
  <si>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</si>
  <si>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</si>
  <si>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</si>
  <si>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</si>
  <si>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</si>
  <si>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</si>
  <si>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</si>
  <si>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</si>
  <si>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</si>
  <si>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</si>
  <si>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</si>
  <si>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</si>
  <si>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</si>
  <si>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</si>
  <si>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</si>
  <si>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</si>
  <si>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</si>
  <si>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</si>
  <si>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</si>
  <si>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</si>
  <si>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</si>
  <si>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</si>
  <si>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</si>
  <si>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</si>
  <si>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</si>
  <si>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</si>
  <si>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</si>
  <si>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</si>
  <si>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</si>
  <si>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</si>
  <si>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</si>
  <si>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</si>
  <si>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</si>
  <si>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</si>
  <si>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</si>
  <si>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</si>
  <si>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</si>
  <si>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</si>
  <si>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</si>
  <si>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</si>
  <si>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</si>
  <si>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</si>
  <si>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</si>
  <si>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</si>
  <si>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</si>
  <si>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</si>
  <si>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</si>
  <si>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</si>
  <si>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</si>
  <si>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</si>
  <si>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</si>
  <si>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</si>
  <si>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</si>
  <si>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</si>
  <si>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</si>
  <si>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</si>
  <si>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</si>
  <si>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</si>
  <si>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</si>
  <si>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</si>
  <si>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</si>
  <si>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</si>
  <si>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</si>
  <si>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</si>
  <si>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</si>
  <si>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</si>
  <si>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</si>
  <si>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</si>
  <si>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</si>
  <si>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</si>
  <si>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</si>
  <si>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</si>
  <si>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</si>
  <si>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</si>
  <si>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</si>
  <si>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</si>
  <si>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</si>
  <si>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</si>
  <si>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</si>
  <si>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</si>
  <si>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</si>
  <si>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</si>
  <si>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</si>
  <si>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</si>
  <si>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</si>
  <si>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</si>
  <si>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</si>
  <si>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</si>
  <si>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</si>
  <si>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</si>
  <si>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</si>
  <si>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</si>
  <si>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</si>
  <si>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</si>
  <si>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</si>
  <si>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</si>
  <si>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</si>
  <si>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</si>
  <si>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</si>
  <si>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</si>
  <si>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</si>
  <si>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</si>
  <si>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</si>
  <si>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</si>
  <si>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</si>
  <si>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</si>
  <si>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</si>
  <si>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</si>
  <si>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</si>
  <si>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</si>
  <si>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</si>
  <si>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</si>
  <si>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</si>
  <si>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</si>
  <si>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</si>
  <si>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</si>
  <si>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</si>
  <si>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</si>
  <si>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</si>
  <si>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</si>
  <si>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</si>
  <si>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</si>
  <si>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</si>
  <si>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</si>
  <si>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</si>
  <si>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</si>
  <si>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</si>
  <si>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</si>
  <si>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</si>
  <si>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</si>
  <si>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</si>
  <si>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</si>
  <si>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</si>
  <si>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</si>
  <si>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</si>
  <si>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</si>
  <si>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</si>
  <si>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</si>
  <si>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</si>
  <si>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</si>
  <si>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</si>
  <si>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</si>
  <si>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</si>
  <si>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</si>
  <si>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</si>
  <si>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</si>
  <si>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</si>
  <si>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</si>
  <si>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</si>
  <si>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</si>
  <si>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</si>
  <si>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</si>
  <si>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</si>
  <si>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</si>
  <si>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</si>
  <si>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</si>
  <si>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</si>
  <si>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</si>
  <si>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</si>
  <si>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</si>
  <si>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</si>
  <si>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</si>
  <si>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</si>
  <si>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</si>
  <si>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</si>
  <si>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</si>
  <si>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</si>
  <si>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</si>
  <si>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</si>
  <si>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</si>
  <si>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</si>
  <si>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</si>
  <si>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</si>
  <si>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</si>
  <si>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</si>
  <si>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</si>
  <si>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</si>
  <si>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</si>
  <si>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</si>
  <si>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</si>
  <si>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</si>
  <si>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</si>
  <si>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</si>
  <si>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</si>
  <si>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</si>
  <si>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</si>
  <si>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</si>
  <si>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</si>
  <si>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</si>
  <si>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</si>
  <si>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</si>
  <si>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</si>
  <si>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</si>
  <si>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</si>
  <si>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</si>
  <si>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</si>
  <si>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</si>
  <si>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</si>
  <si>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</si>
  <si>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</si>
  <si>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</si>
  <si>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</si>
  <si>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</si>
  <si>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</si>
  <si>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</si>
  <si>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</si>
  <si>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</si>
  <si>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</si>
  <si>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</si>
  <si>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</si>
  <si>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</si>
  <si>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</si>
  <si>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</si>
  <si>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</si>
  <si>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</si>
  <si>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</si>
  <si>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</si>
  <si>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</si>
  <si>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</si>
  <si>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</si>
  <si>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</si>
  <si>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</si>
  <si>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</si>
  <si>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</si>
  <si>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</si>
  <si>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</si>
  <si>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</si>
  <si>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</si>
  <si>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</si>
  <si>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</si>
  <si>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</si>
  <si>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</si>
  <si>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</si>
  <si>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</si>
  <si>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</si>
  <si>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</si>
  <si>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</si>
  <si>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</si>
  <si>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</si>
  <si>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</si>
  <si>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</si>
  <si>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</si>
  <si>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</si>
  <si>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</si>
  <si>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</si>
  <si>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</si>
  <si>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</si>
  <si>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</si>
  <si>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</si>
  <si>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</si>
  <si>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</si>
  <si>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</si>
  <si>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</si>
  <si>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</si>
  <si>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</si>
  <si>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</si>
  <si>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</si>
  <si>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</si>
  <si>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</si>
  <si>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</si>
  <si>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</si>
  <si>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</si>
  <si>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</si>
  <si>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</si>
  <si>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</si>
  <si>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</si>
  <si>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</si>
  <si>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</si>
  <si>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</si>
  <si>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</si>
  <si>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</si>
  <si>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</si>
  <si>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</si>
  <si>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</si>
  <si>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</si>
  <si>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</si>
  <si>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</si>
  <si>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</si>
  <si>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</si>
  <si>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</si>
  <si>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</si>
  <si>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</si>
  <si>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</si>
  <si>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</si>
  <si>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</si>
  <si>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</si>
  <si>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</si>
  <si>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</si>
  <si>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</si>
  <si>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</si>
  <si>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</si>
  <si>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</si>
  <si>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</si>
  <si>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</si>
  <si>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</si>
  <si>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</si>
  <si>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</si>
  <si>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</si>
  <si>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</si>
  <si>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</si>
  <si>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</si>
  <si>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</si>
  <si>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</si>
  <si>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</si>
  <si>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</si>
  <si>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</si>
  <si>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</si>
  <si>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</si>
  <si>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</si>
  <si>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</si>
  <si>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</si>
  <si>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</si>
  <si>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</si>
  <si>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</si>
  <si>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</si>
  <si>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</si>
  <si>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</si>
  <si>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</si>
  <si>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</si>
  <si>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</si>
  <si>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</si>
  <si>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</si>
  <si>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</si>
  <si>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</si>
  <si>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</si>
  <si>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</si>
  <si>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</si>
  <si>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</si>
  <si>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</si>
  <si>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</si>
  <si>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</si>
  <si>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</si>
  <si>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</si>
  <si>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</si>
  <si>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</si>
  <si>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</si>
  <si>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</si>
  <si>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</si>
  <si>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</si>
  <si>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</si>
  <si>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</si>
  <si>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</si>
  <si>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</si>
  <si>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</si>
  <si>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</si>
  <si>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</si>
  <si>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</si>
  <si>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</si>
  <si>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</si>
  <si>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</si>
  <si>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</si>
  <si>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</si>
  <si>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</si>
  <si>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</si>
  <si>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</si>
  <si>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</si>
  <si>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</si>
  <si>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</si>
  <si>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</si>
  <si>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</si>
  <si>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</si>
  <si>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</si>
  <si>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</si>
  <si>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</si>
  <si>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</si>
  <si>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</si>
  <si>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</si>
  <si>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</si>
  <si>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</si>
  <si>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</si>
  <si>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</si>
  <si>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</si>
  <si>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</si>
  <si>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</si>
  <si>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</si>
  <si>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</si>
  <si>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</si>
  <si>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</si>
  <si>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</si>
  <si>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</si>
  <si>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</si>
  <si>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</si>
  <si>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</si>
  <si>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</si>
  <si>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</si>
  <si>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</si>
  <si>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</si>
  <si>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</si>
  <si>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</si>
  <si>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</si>
  <si>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</si>
  <si>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</si>
  <si>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</si>
  <si>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</si>
  <si>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</si>
  <si>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</si>
  <si>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</si>
  <si>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</si>
  <si>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</si>
  <si>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</si>
  <si>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</si>
  <si>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</si>
  <si>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</si>
  <si>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</si>
  <si>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</si>
  <si>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</si>
  <si>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</si>
  <si>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</si>
  <si>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</si>
  <si>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</si>
  <si>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</si>
  <si>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</si>
  <si>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</si>
  <si>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</si>
  <si>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</si>
  <si>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</si>
  <si>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</si>
  <si>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</si>
  <si>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</si>
  <si>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</si>
  <si>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</si>
  <si>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</si>
  <si>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</si>
  <si>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</si>
  <si>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</si>
  <si>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</si>
  <si>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</si>
  <si>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</si>
  <si>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</si>
  <si>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</si>
  <si>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</si>
  <si>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</si>
  <si>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</si>
  <si>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</si>
  <si>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</si>
  <si>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</si>
  <si>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</si>
  <si>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</si>
  <si>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</si>
  <si>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</si>
  <si>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</si>
  <si>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</si>
  <si>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</si>
  <si>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</si>
  <si>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</si>
  <si>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</si>
  <si>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</si>
  <si>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</si>
  <si>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</si>
  <si>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</si>
  <si>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</si>
  <si>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</si>
  <si>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</si>
  <si>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</si>
  <si>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</si>
  <si>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</si>
  <si>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</si>
  <si>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</si>
  <si>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</si>
  <si>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</si>
  <si>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</si>
  <si>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</si>
  <si>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</si>
  <si>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</si>
  <si>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</si>
  <si>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</si>
  <si>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</si>
  <si>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</si>
  <si>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</si>
  <si>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</si>
  <si>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</si>
  <si>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</si>
  <si>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</si>
  <si>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</si>
  <si>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</si>
  <si>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</si>
  <si>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</si>
  <si>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</si>
  <si>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</si>
  <si>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</si>
  <si>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</si>
  <si>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</si>
  <si>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</si>
  <si>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</si>
  <si>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</si>
  <si>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</si>
  <si>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</si>
  <si>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</si>
  <si>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</si>
  <si>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</si>
  <si>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</si>
  <si>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</si>
  <si>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</si>
  <si>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</si>
  <si>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</si>
  <si>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</si>
  <si>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</si>
  <si>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</si>
  <si>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</si>
  <si>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</si>
  <si>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</si>
  <si>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</si>
  <si>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</si>
  <si>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</si>
  <si>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</si>
  <si>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</si>
  <si>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</si>
  <si>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</si>
  <si>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</si>
  <si>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</si>
  <si>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</si>
  <si>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</si>
  <si>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</si>
  <si>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</si>
  <si>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</si>
  <si>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</si>
  <si>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</si>
  <si>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</si>
  <si>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</si>
  <si>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</si>
  <si>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</si>
  <si>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</si>
  <si>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</si>
  <si>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</si>
  <si>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</si>
  <si>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</si>
  <si>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</si>
  <si>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</si>
  <si>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</si>
  <si>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</si>
  <si>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</si>
  <si>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</si>
  <si>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</si>
  <si>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</si>
  <si>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</si>
  <si>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</si>
  <si>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</si>
  <si>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</si>
  <si>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</si>
  <si>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</si>
  <si>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</si>
  <si>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</si>
  <si>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</si>
  <si>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</si>
  <si>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</si>
  <si>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</si>
  <si>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</si>
  <si>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</si>
  <si>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</si>
  <si>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</si>
  <si>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</si>
  <si>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</si>
  <si>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</si>
  <si>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</si>
  <si>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</si>
  <si>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</si>
  <si>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</si>
  <si>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</si>
  <si>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</si>
  <si>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</si>
  <si>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</si>
  <si>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</si>
  <si>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</si>
  <si>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</si>
  <si>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</si>
  <si>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</si>
  <si>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</si>
  <si>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</si>
  <si>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</si>
  <si>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</si>
  <si>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</si>
  <si>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</si>
  <si>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</si>
  <si>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</si>
  <si>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</si>
  <si>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</si>
  <si>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</si>
  <si>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</si>
  <si>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</si>
  <si>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</si>
  <si>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</si>
  <si>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</si>
  <si>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</si>
  <si>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</si>
  <si>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</si>
  <si>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</si>
  <si>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</si>
  <si>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</si>
  <si>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</si>
  <si>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</si>
  <si>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</si>
  <si>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</si>
  <si>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</si>
  <si>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</si>
  <si>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</si>
  <si>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</si>
  <si>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</si>
  <si>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</si>
  <si>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</si>
  <si>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</si>
  <si>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</si>
  <si>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</si>
  <si>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</si>
  <si>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</si>
  <si>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</si>
  <si>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</si>
  <si>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</si>
  <si>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</si>
  <si>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</si>
  <si>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</si>
  <si>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</si>
  <si>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</si>
  <si>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</si>
  <si>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</si>
  <si>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</si>
  <si>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</si>
  <si>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</si>
  <si>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</si>
  <si>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</si>
  <si>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</si>
  <si>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</si>
  <si>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</si>
  <si>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</si>
  <si>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</si>
  <si>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</si>
  <si>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</si>
  <si>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</si>
  <si>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</si>
  <si>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</si>
  <si>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</si>
  <si>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</si>
  <si>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</si>
  <si>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</si>
  <si>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</si>
  <si>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</si>
  <si>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</si>
  <si>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</si>
  <si>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</si>
  <si>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</si>
  <si>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</si>
  <si>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</si>
  <si>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</si>
  <si>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</si>
  <si>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</si>
  <si>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</si>
  <si>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</si>
  <si>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</si>
  <si>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</si>
  <si>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</si>
  <si>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</si>
  <si>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</si>
  <si>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</si>
  <si>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</si>
  <si>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</si>
  <si>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</si>
  <si>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</si>
  <si>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</si>
  <si>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</si>
  <si>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</si>
  <si>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</si>
  <si>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</si>
  <si>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</si>
  <si>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</si>
  <si>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</si>
  <si>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</si>
  <si>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</si>
  <si>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</si>
  <si>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</si>
  <si>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</si>
  <si>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</si>
  <si>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</si>
  <si>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</si>
  <si>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</si>
  <si>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</si>
  <si>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</si>
  <si>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</si>
  <si>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</si>
  <si>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</si>
  <si>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</si>
  <si>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</si>
  <si>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</si>
  <si>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</si>
  <si>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</si>
  <si>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</si>
  <si>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</si>
  <si>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</si>
  <si>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</si>
  <si>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</si>
  <si>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</si>
  <si>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</si>
  <si>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</si>
  <si>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</si>
  <si>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</si>
  <si>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</si>
  <si>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</si>
  <si>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</si>
  <si>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</si>
  <si>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</si>
  <si>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</si>
  <si>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</si>
  <si>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</si>
  <si>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</si>
  <si>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</si>
  <si>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</si>
  <si>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</si>
  <si>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</si>
  <si>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</si>
  <si>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</si>
  <si>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</si>
  <si>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</si>
  <si>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</si>
  <si>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</si>
  <si>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</si>
  <si>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</si>
  <si>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</si>
  <si>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</si>
  <si>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</si>
  <si>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</si>
  <si>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</si>
  <si>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</si>
  <si>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</si>
  <si>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</si>
  <si>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</si>
  <si>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</si>
  <si>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</si>
  <si>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</si>
  <si>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</si>
  <si>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</si>
  <si>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</si>
  <si>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</si>
  <si>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</si>
  <si>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</si>
  <si>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</si>
  <si>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</si>
  <si>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</si>
  <si>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</si>
  <si>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</si>
  <si>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</si>
  <si>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</si>
  <si>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</si>
  <si>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</si>
  <si>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</si>
  <si>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</si>
  <si>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</si>
  <si>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</si>
  <si>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</si>
  <si>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</si>
  <si>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</si>
  <si>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</si>
  <si>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</si>
  <si>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</si>
  <si>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</si>
  <si>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</si>
  <si>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</si>
  <si>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</si>
  <si>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</si>
  <si>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</si>
  <si>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</si>
  <si>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</si>
  <si>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</si>
  <si>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</si>
  <si>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</si>
  <si>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</si>
  <si>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</si>
  <si>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</si>
  <si>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</si>
  <si>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</si>
  <si>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</si>
  <si>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</si>
  <si>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</si>
  <si>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</si>
  <si>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</si>
  <si>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</si>
  <si>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</si>
  <si>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</si>
  <si>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</si>
  <si>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</si>
  <si>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</si>
  <si>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</si>
  <si>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</si>
  <si>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</si>
  <si>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</si>
  <si>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</si>
  <si>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</si>
  <si>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</si>
  <si>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</si>
  <si>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</si>
  <si>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</si>
  <si>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</si>
  <si>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</si>
  <si>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</si>
  <si>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</si>
  <si>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</si>
  <si>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</si>
  <si>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</si>
  <si>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</si>
  <si>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</si>
  <si>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</si>
  <si>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</si>
  <si>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</si>
  <si>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</si>
  <si>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</si>
  <si>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</si>
  <si>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</si>
  <si>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</si>
  <si>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</si>
  <si>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</si>
  <si>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</si>
  <si>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</si>
  <si>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</si>
  <si>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</si>
  <si>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</si>
  <si>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</si>
  <si>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</si>
  <si>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</si>
  <si>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</si>
  <si>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</si>
  <si>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</si>
  <si>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</si>
  <si>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</si>
  <si>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</si>
  <si>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</si>
  <si>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</si>
  <si>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</si>
  <si>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</si>
  <si>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</si>
  <si>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</si>
  <si>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</si>
  <si>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</si>
  <si>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</si>
  <si>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</si>
  <si>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</si>
  <si>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</si>
  <si>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</si>
  <si>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</si>
  <si>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</si>
  <si>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</si>
  <si>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</si>
  <si>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</si>
  <si>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</si>
  <si>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</si>
  <si>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</si>
  <si>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</si>
  <si>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</si>
  <si>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</si>
  <si>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</si>
  <si>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</si>
  <si>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</si>
  <si>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</si>
  <si>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</si>
  <si>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</si>
  <si>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</si>
  <si>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</si>
  <si>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</si>
  <si>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</si>
  <si>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</si>
  <si>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</si>
  <si>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</si>
  <si>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</si>
  <si>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</si>
  <si>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</si>
  <si>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</si>
  <si>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</si>
  <si>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</si>
  <si>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</si>
  <si>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</si>
  <si>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</si>
  <si>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</si>
  <si>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</si>
  <si>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</si>
  <si>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</si>
  <si>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</si>
  <si>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</si>
  <si>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</si>
  <si>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</si>
  <si>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</si>
  <si>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</si>
  <si>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</si>
  <si>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</si>
  <si>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</si>
  <si>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</si>
  <si>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</si>
  <si>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</si>
  <si>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</si>
  <si>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</si>
  <si>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</si>
  <si>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</si>
  <si>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</si>
  <si>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</si>
  <si>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</si>
  <si>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</si>
  <si>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</si>
  <si>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</si>
  <si>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</si>
  <si>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</si>
  <si>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</si>
  <si>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</si>
  <si>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</si>
  <si>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</si>
  <si>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</si>
  <si>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</si>
  <si>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</si>
  <si>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</si>
  <si>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</si>
  <si>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</si>
  <si>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</si>
  <si>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</si>
  <si>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</si>
  <si>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</si>
  <si>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</si>
  <si>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</si>
  <si>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</si>
  <si>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</si>
  <si>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</si>
  <si>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</si>
  <si>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</si>
  <si>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</si>
  <si>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</si>
  <si>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</si>
  <si>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</si>
  <si>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</si>
  <si>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</si>
  <si>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</si>
  <si>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</si>
  <si>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</si>
  <si>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</si>
  <si>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</si>
  <si>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</si>
  <si>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</si>
  <si>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</si>
  <si>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</si>
  <si>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</si>
  <si>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</si>
  <si>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</si>
  <si>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</si>
  <si>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</si>
  <si>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</si>
  <si>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</si>
  <si>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</si>
  <si>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</si>
  <si>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</si>
  <si>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</si>
  <si>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</si>
  <si>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</si>
  <si>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</si>
  <si>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</si>
  <si>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</si>
  <si>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</si>
  <si>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</si>
  <si>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</si>
  <si>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</si>
  <si>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</si>
  <si>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</si>
  <si>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</si>
  <si>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</si>
  <si>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</si>
  <si>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</si>
  <si>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</si>
  <si>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</si>
  <si>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</si>
  <si>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</si>
  <si>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</si>
  <si>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</si>
  <si>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</si>
  <si>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</si>
  <si>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</si>
  <si>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</si>
  <si>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</si>
  <si>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</si>
  <si>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</si>
  <si>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</si>
  <si>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</si>
  <si>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</si>
  <si>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</si>
  <si>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</si>
  <si>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</si>
  <si>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</si>
  <si>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</si>
  <si>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</si>
  <si>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</si>
  <si>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</si>
  <si>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</si>
  <si>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</si>
  <si>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</si>
  <si>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</si>
  <si>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</si>
  <si>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</si>
  <si>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</si>
  <si>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</si>
  <si>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</si>
  <si>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</si>
  <si>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</si>
  <si>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</si>
  <si>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</si>
  <si>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</si>
  <si>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</si>
  <si>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</si>
  <si>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</si>
  <si>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</si>
  <si>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</si>
  <si>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</si>
  <si>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</si>
  <si>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</si>
  <si>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</si>
  <si>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</si>
  <si>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</si>
  <si>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</si>
  <si>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</si>
  <si>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</si>
  <si>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</si>
  <si>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</si>
  <si>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</si>
  <si>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</si>
  <si>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</si>
  <si>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</si>
  <si>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</si>
  <si>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</si>
  <si>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</si>
  <si>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</si>
  <si>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</si>
  <si>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</si>
  <si>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</si>
  <si>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</si>
  <si>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</si>
  <si>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</si>
  <si>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</si>
  <si>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</si>
  <si>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</si>
  <si>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</si>
  <si>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</si>
  <si>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</si>
  <si>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</si>
  <si>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</si>
  <si>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</si>
  <si>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</si>
  <si>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</si>
  <si>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</si>
  <si>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</si>
  <si>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</si>
  <si>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</si>
  <si>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</si>
  <si>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</si>
  <si>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</si>
  <si>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</si>
  <si>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</si>
  <si>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</si>
  <si>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</si>
  <si>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</si>
  <si>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</si>
  <si>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</si>
  <si>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</si>
  <si>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</si>
  <si>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</si>
  <si>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</si>
  <si>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</si>
  <si>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</si>
  <si>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</si>
  <si>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</si>
  <si>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</si>
  <si>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</si>
  <si>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</si>
  <si>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</si>
  <si>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</si>
  <si>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</si>
  <si>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</si>
  <si>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</si>
  <si>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</si>
  <si>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</si>
  <si>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</si>
  <si>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</si>
  <si>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</si>
  <si>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</si>
  <si>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</si>
  <si>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</si>
  <si>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</si>
  <si>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</si>
  <si>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</si>
  <si>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</si>
  <si>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</si>
  <si>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</si>
  <si>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</si>
  <si>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</si>
  <si>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</si>
  <si>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</si>
  <si>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</si>
  <si>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</si>
  <si>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</si>
  <si>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</si>
  <si>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</si>
  <si>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</si>
  <si>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</si>
  <si>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</si>
  <si>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</si>
  <si>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</si>
  <si>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</si>
  <si>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</si>
  <si>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</si>
  <si>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</si>
  <si>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</si>
  <si>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</si>
  <si>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</si>
  <si>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</si>
  <si>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</si>
  <si>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</si>
  <si>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</si>
  <si>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</si>
  <si>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</si>
  <si>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</si>
  <si>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</si>
  <si>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</si>
  <si>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</si>
  <si>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</si>
  <si>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</si>
  <si>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</si>
  <si>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</si>
  <si>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</si>
  <si>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</si>
  <si>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</si>
  <si>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</si>
  <si>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</si>
  <si>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</si>
  <si>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</si>
  <si>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</si>
  <si>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</si>
  <si>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</si>
  <si>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</si>
  <si>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</si>
  <si>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</si>
  <si>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</si>
  <si>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</si>
  <si>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</si>
  <si>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</si>
  <si>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</si>
  <si>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</si>
  <si>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</si>
  <si>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</si>
  <si>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</si>
  <si>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</si>
  <si>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</si>
  <si>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</si>
  <si>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</si>
  <si>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</si>
  <si>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</si>
  <si>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</si>
  <si>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</si>
  <si>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</si>
  <si>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</si>
  <si>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</si>
  <si>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</si>
  <si>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</si>
  <si>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</si>
  <si>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</si>
  <si>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</si>
  <si>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</si>
  <si>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</si>
  <si>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</si>
  <si>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</si>
  <si>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</si>
  <si>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</si>
  <si>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</si>
  <si>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</si>
  <si>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</si>
  <si>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</si>
  <si>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</si>
  <si>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</si>
  <si>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</si>
  <si>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</si>
  <si>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</si>
  <si>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</si>
  <si>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</si>
  <si>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</si>
  <si>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</si>
  <si>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</si>
  <si>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</si>
  <si>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</si>
  <si>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</si>
  <si>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</si>
  <si>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</si>
  <si>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</si>
  <si>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</si>
  <si>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</si>
  <si>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</si>
  <si>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</si>
  <si>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</si>
  <si>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</si>
  <si>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</si>
  <si>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</si>
  <si>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</si>
  <si>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</si>
  <si>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</si>
  <si>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</si>
  <si>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</si>
  <si>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</si>
  <si>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</si>
  <si>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</si>
  <si>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</si>
  <si>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</si>
  <si>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</si>
  <si>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</si>
  <si>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</si>
  <si>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</si>
  <si>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</si>
  <si>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</si>
  <si>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</si>
  <si>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</si>
  <si>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</si>
  <si>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</si>
  <si>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</si>
  <si>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</si>
  <si>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</si>
  <si>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</si>
  <si>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</si>
  <si>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</si>
  <si>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</si>
  <si>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</si>
  <si>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</si>
  <si>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</si>
  <si>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</si>
  <si>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</si>
  <si>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</si>
  <si>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</si>
  <si>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</si>
  <si>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</si>
  <si>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</si>
  <si>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</si>
  <si>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</si>
  <si>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</si>
  <si>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</si>
  <si>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</si>
  <si>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</si>
  <si>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</si>
  <si>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</si>
  <si>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</si>
  <si>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</si>
  <si>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</si>
  <si>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</si>
  <si>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</si>
  <si>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</si>
  <si>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</si>
  <si>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</si>
  <si>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</si>
  <si>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</si>
  <si>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</si>
  <si>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</si>
  <si>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</si>
  <si>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</si>
  <si>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</si>
  <si>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</si>
  <si>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</si>
  <si>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</si>
  <si>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</si>
  <si>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</si>
  <si>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</si>
  <si>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</si>
  <si>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</si>
  <si>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</si>
  <si>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</si>
  <si>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</si>
  <si>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</si>
  <si>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</si>
  <si>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</si>
  <si>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</si>
  <si>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</si>
  <si>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</si>
  <si>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</si>
  <si>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</si>
  <si>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</si>
  <si>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</si>
  <si>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</si>
  <si>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</si>
  <si>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</si>
  <si>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</si>
  <si>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</si>
  <si>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</si>
  <si>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</si>
  <si>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</si>
  <si>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</si>
  <si>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</si>
  <si>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</si>
  <si>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</si>
  <si>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</si>
  <si>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</si>
  <si>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</si>
  <si>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</si>
  <si>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</si>
  <si>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</si>
  <si>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</si>
  <si>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</si>
  <si>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</si>
  <si>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</si>
  <si>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</si>
  <si>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</si>
  <si>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</si>
  <si>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</si>
  <si>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</si>
  <si>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</si>
  <si>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</si>
  <si>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</si>
  <si>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</si>
  <si>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</si>
  <si>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</si>
  <si>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</si>
  <si>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</si>
  <si>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</si>
  <si>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</si>
  <si>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</si>
  <si>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</si>
  <si>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</si>
  <si>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</si>
  <si>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</si>
  <si>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</si>
  <si>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</si>
  <si>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</si>
  <si>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</si>
  <si>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</si>
  <si>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</si>
  <si>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</si>
  <si>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</si>
  <si>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</si>
  <si>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</si>
  <si>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</si>
  <si>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</si>
  <si>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</si>
  <si>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</si>
  <si>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</si>
  <si>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</si>
  <si>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</si>
  <si>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</si>
  <si>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</si>
  <si>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</si>
  <si>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</si>
  <si>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</si>
  <si>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</si>
  <si>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</si>
  <si>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</si>
  <si>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</si>
  <si>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</si>
  <si>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</si>
  <si>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</si>
  <si>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</si>
  <si>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</si>
  <si>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</si>
  <si>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</si>
  <si>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</si>
  <si>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</si>
  <si>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</si>
  <si>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</si>
  <si>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</si>
  <si>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</si>
  <si>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</si>
  <si>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</si>
  <si>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</si>
  <si>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</si>
  <si>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</si>
  <si>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</si>
  <si>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</si>
  <si>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</si>
  <si>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</si>
  <si>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</si>
  <si>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</si>
  <si>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</si>
  <si>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</si>
  <si>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</si>
  <si>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</si>
  <si>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</si>
  <si>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</si>
  <si>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</si>
  <si>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</si>
  <si>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</si>
  <si>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</si>
  <si>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</si>
  <si>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</si>
  <si>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</si>
  <si>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</si>
  <si>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</si>
  <si>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</si>
  <si>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</si>
  <si>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</si>
  <si>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</si>
  <si>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</si>
  <si>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</si>
  <si>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</si>
  <si>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</si>
  <si>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</si>
  <si>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</si>
  <si>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</si>
  <si>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</si>
  <si>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</si>
  <si>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</si>
  <si>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</si>
  <si>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</si>
  <si>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</si>
  <si>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</si>
  <si>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</si>
  <si>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</si>
  <si>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</si>
  <si>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</si>
  <si>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</si>
  <si>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</si>
  <si>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</si>
  <si>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</si>
  <si>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</si>
  <si>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</si>
  <si>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</si>
  <si>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</si>
  <si>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</si>
  <si>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</si>
  <si>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</si>
  <si>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</si>
  <si>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</si>
  <si>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</si>
  <si>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</si>
  <si>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</si>
  <si>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</si>
  <si>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</si>
  <si>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</si>
  <si>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</si>
  <si>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</si>
  <si>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</si>
  <si>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</si>
  <si>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</si>
  <si>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</si>
  <si>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</si>
  <si>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</si>
  <si>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</si>
  <si>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</si>
  <si>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</si>
  <si>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</si>
  <si>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</si>
  <si>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</si>
  <si>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</si>
  <si>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</si>
  <si>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</si>
  <si>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</si>
  <si>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</si>
  <si>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</si>
  <si>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</si>
  <si>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</si>
  <si>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</si>
  <si>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</si>
  <si>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</si>
  <si>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</si>
  <si>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</si>
  <si>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</si>
  <si>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</si>
  <si>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</si>
  <si>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</si>
  <si>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</si>
  <si>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</si>
  <si>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</si>
  <si>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</si>
  <si>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</si>
  <si>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</si>
  <si>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</si>
  <si>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</si>
  <si>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</si>
  <si>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</si>
  <si>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</si>
  <si>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</si>
  <si>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</si>
  <si>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</si>
  <si>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</si>
  <si>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</si>
  <si>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</si>
  <si>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</si>
  <si>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</si>
  <si>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</si>
  <si>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</si>
  <si>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</si>
  <si>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</si>
  <si>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</si>
  <si>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</si>
  <si>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</si>
  <si>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</si>
  <si>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</si>
  <si>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</si>
  <si>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</si>
  <si>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</si>
  <si>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</si>
  <si>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</si>
  <si>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</si>
  <si>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</si>
  <si>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</si>
  <si>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</si>
  <si>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</si>
  <si>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</si>
  <si>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</si>
  <si>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</si>
  <si>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</si>
  <si>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</si>
  <si>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</si>
  <si>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</si>
  <si>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</si>
  <si>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</si>
  <si>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</si>
  <si>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</si>
  <si>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</si>
  <si>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</si>
  <si>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</si>
  <si>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</si>
  <si>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</si>
  <si>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</si>
  <si>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</si>
  <si>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</si>
  <si>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</si>
  <si>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</si>
  <si>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</si>
  <si>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</si>
  <si>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</si>
  <si>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</si>
  <si>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</si>
  <si>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</si>
  <si>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</si>
  <si>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</si>
  <si>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</si>
  <si>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</si>
  <si>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</si>
  <si>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</si>
  <si>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</si>
  <si>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</si>
  <si>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</si>
  <si>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</si>
  <si>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</si>
  <si>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</si>
  <si>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</si>
  <si>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</si>
  <si>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</si>
  <si>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</si>
  <si>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</si>
  <si>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</si>
  <si>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</si>
  <si>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</si>
  <si>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</si>
  <si>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</si>
  <si>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</si>
  <si>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</si>
  <si>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</si>
  <si>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</si>
  <si>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</si>
  <si>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</si>
  <si>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</si>
  <si>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</si>
  <si>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</si>
  <si>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</si>
  <si>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</si>
  <si>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</si>
  <si>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</si>
  <si>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</si>
  <si>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</si>
  <si>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</si>
  <si>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</si>
  <si>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</si>
  <si>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</si>
  <si>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</si>
  <si>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</si>
  <si>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</si>
  <si>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</si>
  <si>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</si>
  <si>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</si>
  <si>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</si>
  <si>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</si>
  <si>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</si>
  <si>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</si>
  <si>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</si>
  <si>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</si>
  <si>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</si>
  <si>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</si>
  <si>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</si>
  <si>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</si>
  <si>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</si>
  <si>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</si>
  <si>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</si>
  <si>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</si>
  <si>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</si>
  <si>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</si>
  <si>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</si>
  <si>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</si>
  <si>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</si>
  <si>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</si>
  <si>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</si>
  <si>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</si>
  <si>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</si>
  <si>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</si>
  <si>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</si>
  <si>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</si>
  <si>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</si>
  <si>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</si>
  <si>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</si>
  <si>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</si>
  <si>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</si>
  <si>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</si>
  <si>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</si>
  <si>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</si>
  <si>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</si>
  <si>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</si>
  <si>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</si>
  <si>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</si>
  <si>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</si>
  <si>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</si>
  <si>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</si>
  <si>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</si>
  <si>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</si>
  <si>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</si>
  <si>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</si>
  <si>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</si>
  <si>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</si>
  <si>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</si>
  <si>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</si>
  <si>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</si>
  <si>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</si>
  <si>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</si>
  <si>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</si>
  <si>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</si>
  <si>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</si>
  <si>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</si>
  <si>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</si>
  <si>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</si>
  <si>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</si>
  <si>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</si>
  <si>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</si>
  <si>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</si>
  <si>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</si>
  <si>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</si>
  <si>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</si>
  <si>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</si>
  <si>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</si>
  <si>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</si>
  <si>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</si>
  <si>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</si>
  <si>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</si>
  <si>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</si>
  <si>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</si>
  <si>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</si>
  <si>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</si>
  <si>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</si>
  <si>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</si>
  <si>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</si>
  <si>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</si>
  <si>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</si>
  <si>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</si>
  <si>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</si>
  <si>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</si>
  <si>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</si>
  <si>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</si>
  <si>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</si>
  <si>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</si>
  <si>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</si>
  <si>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</si>
  <si>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</si>
  <si>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</si>
  <si>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</si>
  <si>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</si>
  <si>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</si>
  <si>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</si>
  <si>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</si>
  <si>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</si>
  <si>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</si>
  <si>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</si>
  <si>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</si>
  <si>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</si>
  <si>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</si>
  <si>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</si>
  <si>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</si>
  <si>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</si>
  <si>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</si>
  <si>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</si>
  <si>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</si>
  <si>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</si>
  <si>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</si>
  <si>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</si>
  <si>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</si>
  <si>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</si>
  <si>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</si>
  <si>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</si>
  <si>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</si>
  <si>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</si>
  <si>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</si>
  <si>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</si>
  <si>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</si>
  <si>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</si>
  <si>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</si>
  <si>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</si>
  <si>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</si>
  <si>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</si>
  <si>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</si>
  <si>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</si>
  <si>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</si>
  <si>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</si>
  <si>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</si>
  <si>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</si>
  <si>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</si>
  <si>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</si>
  <si>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</si>
  <si>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</si>
  <si>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</si>
  <si>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</si>
  <si>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</si>
  <si>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</si>
  <si>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</si>
  <si>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</si>
  <si>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</si>
  <si>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</si>
  <si>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</si>
  <si>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</si>
  <si>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</si>
  <si>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</si>
  <si>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</si>
  <si>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</si>
  <si>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</si>
  <si>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</si>
  <si>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</si>
  <si>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</si>
  <si>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</si>
  <si>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</si>
  <si>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</si>
  <si>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</si>
  <si>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</si>
  <si>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</si>
  <si>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</si>
  <si>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</si>
  <si>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</si>
  <si>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</si>
  <si>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</si>
  <si>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</si>
  <si>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</si>
  <si>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</si>
  <si>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</si>
  <si>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</si>
  <si>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</si>
  <si>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</si>
  <si>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</si>
  <si>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</si>
  <si>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</si>
  <si>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</si>
  <si>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</si>
  <si>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</si>
  <si>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</si>
  <si>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</si>
  <si>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</si>
  <si>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</si>
  <si>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</si>
  <si>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</si>
  <si>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</si>
  <si>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</si>
  <si>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</si>
  <si>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</si>
  <si>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</si>
  <si>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</si>
  <si>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</si>
  <si>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</si>
  <si>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</si>
  <si>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</si>
  <si>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</si>
  <si>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</si>
  <si>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</si>
  <si>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</si>
  <si>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</si>
  <si>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</si>
  <si>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</si>
  <si>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</si>
  <si>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</si>
  <si>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</si>
  <si>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</si>
  <si>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</si>
  <si>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</si>
  <si>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</si>
  <si>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</si>
  <si>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</si>
  <si>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</si>
  <si>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</si>
  <si>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</si>
  <si>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</si>
  <si>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</si>
  <si>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</si>
  <si>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</si>
  <si>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</si>
  <si>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</si>
  <si>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</si>
  <si>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</si>
  <si>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</si>
  <si>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</si>
  <si>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</si>
  <si>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</si>
  <si>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</si>
  <si>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</si>
  <si>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</si>
  <si>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</si>
  <si>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</si>
  <si>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</si>
  <si>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</si>
  <si>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</si>
  <si>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</si>
  <si>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</si>
  <si>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</si>
  <si>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</si>
  <si>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</si>
  <si>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</si>
  <si>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</si>
  <si>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</si>
  <si>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</si>
  <si>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</si>
  <si>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</si>
  <si>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</si>
  <si>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</si>
  <si>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</si>
  <si>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</si>
  <si>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</si>
  <si>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</si>
  <si>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</si>
  <si>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</si>
  <si>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</si>
  <si>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</si>
  <si>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</si>
  <si>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</si>
  <si>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</si>
  <si>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</si>
  <si>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</si>
  <si>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</si>
  <si>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</si>
  <si>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</si>
  <si>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</si>
  <si>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</si>
  <si>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</si>
  <si>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</si>
  <si>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</si>
  <si>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</si>
  <si>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</si>
  <si>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</si>
  <si>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</si>
  <si>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</si>
  <si>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</si>
  <si>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</si>
  <si>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</si>
  <si>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</si>
  <si>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</si>
  <si>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</si>
  <si>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</si>
  <si>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</si>
  <si>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</si>
  <si>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</si>
  <si>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</si>
  <si>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</si>
  <si>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</si>
  <si>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</si>
  <si>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</si>
  <si>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</si>
  <si>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</si>
  <si>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</si>
  <si>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</si>
  <si>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</si>
  <si>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</si>
  <si>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</si>
  <si>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</si>
  <si>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</si>
  <si>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</si>
  <si>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</si>
  <si>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</si>
  <si>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</si>
  <si>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</si>
  <si>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</si>
  <si>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</si>
  <si>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</si>
  <si>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</si>
  <si>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</si>
  <si>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</si>
  <si>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</si>
  <si>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</si>
  <si>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</si>
  <si>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</si>
  <si>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</si>
  <si>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</si>
  <si>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</si>
  <si>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</si>
  <si>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</si>
  <si>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</si>
  <si>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</si>
  <si>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</si>
  <si>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</si>
  <si>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</si>
  <si>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</si>
  <si>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</si>
  <si>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</si>
  <si>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</si>
  <si>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</si>
  <si>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</si>
  <si>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</si>
  <si>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</si>
  <si>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</si>
  <si>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</si>
  <si>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</si>
  <si>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</si>
  <si>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</si>
  <si>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</si>
  <si>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</si>
  <si>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</si>
  <si>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</si>
  <si>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</si>
  <si>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</si>
  <si>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</si>
  <si>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</si>
  <si>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</si>
  <si>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</si>
  <si>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</si>
  <si>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</si>
  <si>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</si>
  <si>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</si>
  <si>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</si>
  <si>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</si>
  <si>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</si>
  <si>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</si>
  <si>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</si>
  <si>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</si>
  <si>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</si>
  <si>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</si>
  <si>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</si>
  <si>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</si>
  <si>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</si>
  <si>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</si>
  <si>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</si>
  <si>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</si>
  <si>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</si>
  <si>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</si>
  <si>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</si>
  <si>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</si>
  <si>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</si>
  <si>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</si>
  <si>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</si>
  <si>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</si>
  <si>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</si>
  <si>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</si>
  <si>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</si>
  <si>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</si>
  <si>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</si>
  <si>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</si>
  <si>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</si>
  <si>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</si>
  <si>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</si>
  <si>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</si>
  <si>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</si>
  <si>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</si>
  <si>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</si>
  <si>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</si>
  <si>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</si>
  <si>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</si>
  <si>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</si>
  <si>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</si>
  <si>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</si>
  <si>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</si>
  <si>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</si>
  <si>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</si>
  <si>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</si>
  <si>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</si>
  <si>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</si>
  <si>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</si>
  <si>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</si>
  <si>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</si>
  <si>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</si>
  <si>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</si>
  <si>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</si>
  <si>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</si>
  <si>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</si>
  <si>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</si>
  <si>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</si>
  <si>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</si>
  <si>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</si>
  <si>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</si>
  <si>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</si>
  <si>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</si>
  <si>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</si>
  <si>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</si>
  <si>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</si>
  <si>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</si>
  <si>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</si>
  <si>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</si>
  <si>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</si>
  <si>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</si>
  <si>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</si>
  <si>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</si>
  <si>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</si>
  <si>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</si>
  <si>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</si>
  <si>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</si>
  <si>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</si>
  <si>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</si>
  <si>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</si>
  <si>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</si>
  <si>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</si>
  <si>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</si>
  <si>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</si>
  <si>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</si>
  <si>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</si>
  <si>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</si>
  <si>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</si>
  <si>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</si>
  <si>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</si>
  <si>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</si>
  <si>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</si>
  <si>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</si>
  <si>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</si>
  <si>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</si>
  <si>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</si>
  <si>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</si>
  <si>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</si>
  <si>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</si>
  <si>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</si>
  <si>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</si>
  <si>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</si>
  <si>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</si>
  <si>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</si>
  <si>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</si>
  <si>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</si>
  <si>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</si>
  <si>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</si>
  <si>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</si>
  <si>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</si>
  <si>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</si>
  <si>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</si>
  <si>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</si>
  <si>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</si>
  <si>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</si>
  <si>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</si>
  <si>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</si>
  <si>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</si>
  <si>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</si>
  <si>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</si>
  <si>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</si>
  <si>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</si>
  <si>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</si>
  <si>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</si>
  <si>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</si>
  <si>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</si>
  <si>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</si>
  <si>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</si>
  <si>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</si>
  <si>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</si>
  <si>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</si>
  <si>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</si>
  <si>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</si>
  <si>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</si>
  <si>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</si>
  <si>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</si>
  <si>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</si>
  <si>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</si>
  <si>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</si>
  <si>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</si>
  <si>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</si>
  <si>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</si>
  <si>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</si>
  <si>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</si>
  <si>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</si>
  <si>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</si>
  <si>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</si>
  <si>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</si>
  <si>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</si>
  <si>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</si>
  <si>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</si>
  <si>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</si>
  <si>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</si>
  <si>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</si>
  <si>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</si>
  <si>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</si>
  <si>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</si>
  <si>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</si>
  <si>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</si>
  <si>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</si>
  <si>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</si>
  <si>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</si>
  <si>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</si>
  <si>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</si>
  <si>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</si>
  <si>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</si>
  <si>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</si>
  <si>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</si>
  <si>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</si>
  <si>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</si>
  <si>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</si>
  <si>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</si>
  <si>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</si>
  <si>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</si>
  <si>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</si>
  <si>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</si>
  <si>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</si>
  <si>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</si>
  <si>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</si>
  <si>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</si>
  <si>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</si>
  <si>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</si>
  <si>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</si>
  <si>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</si>
  <si>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</si>
  <si>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</si>
  <si>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</si>
  <si>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</si>
  <si>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</si>
  <si>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</si>
  <si>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</si>
  <si>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</si>
  <si>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</si>
  <si>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</si>
  <si>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</si>
  <si>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</si>
  <si>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</si>
  <si>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</si>
  <si>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</si>
  <si>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</si>
  <si>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</si>
  <si>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</si>
  <si>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</si>
  <si>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</si>
  <si>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</si>
  <si>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</si>
  <si>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</si>
  <si>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</si>
  <si>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</si>
  <si>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</si>
  <si>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</si>
  <si>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</si>
  <si>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</si>
  <si>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</si>
  <si>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</si>
  <si>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</si>
  <si>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</si>
  <si>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</si>
  <si>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</si>
  <si>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</si>
  <si>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</si>
  <si>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</si>
  <si>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</si>
  <si>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</si>
  <si>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</si>
  <si>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</si>
  <si>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</si>
  <si>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</si>
  <si>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</si>
  <si>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</si>
  <si>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</si>
  <si>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</si>
  <si>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</si>
  <si>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</si>
  <si>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</si>
  <si>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</si>
  <si>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</si>
  <si>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</si>
  <si>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</si>
  <si>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</si>
  <si>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</si>
  <si>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</si>
  <si>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</si>
  <si>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</si>
  <si>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</si>
  <si>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</si>
  <si>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</si>
  <si>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</si>
  <si>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</si>
  <si>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</si>
  <si>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</si>
  <si>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</si>
  <si>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</si>
  <si>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</si>
  <si>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</si>
  <si>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</si>
  <si>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</si>
  <si>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</si>
  <si>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</si>
  <si>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</si>
  <si>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</si>
  <si>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</si>
  <si>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</si>
  <si>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</si>
  <si>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</si>
  <si>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</si>
  <si>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</si>
  <si>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</si>
  <si>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</si>
  <si>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</si>
  <si>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</si>
  <si>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</si>
  <si>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</si>
  <si>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</si>
  <si>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</si>
  <si>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</si>
  <si>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</si>
  <si>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</si>
  <si>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</si>
  <si>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</si>
  <si>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</si>
  <si>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</si>
  <si>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</si>
  <si>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</si>
  <si>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</si>
  <si>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</si>
  <si>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</si>
  <si>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</si>
  <si>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</si>
  <si>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</si>
  <si>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</si>
  <si>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</si>
  <si>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</si>
  <si>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</si>
  <si>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</si>
  <si>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</si>
  <si>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</si>
  <si>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</si>
  <si>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</si>
  <si>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</si>
  <si>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</si>
  <si>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</si>
  <si>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</si>
  <si>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</si>
  <si>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</si>
  <si>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</si>
  <si>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</si>
  <si>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</si>
  <si>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</si>
  <si>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</si>
  <si>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</si>
  <si>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</si>
  <si>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</si>
  <si>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</si>
  <si>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</si>
  <si>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</si>
  <si>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</si>
  <si>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</si>
  <si>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</si>
  <si>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</si>
  <si>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</si>
  <si>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</si>
  <si>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</si>
  <si>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</si>
  <si>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</si>
  <si>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</si>
  <si>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</si>
  <si>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</si>
  <si>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</si>
  <si>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</si>
  <si>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</si>
  <si>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</si>
  <si>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</si>
  <si>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</si>
  <si>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</si>
  <si>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</si>
  <si>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</si>
  <si>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</si>
  <si>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</si>
  <si>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</si>
  <si>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</si>
  <si>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</si>
  <si>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</si>
  <si>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</si>
  <si>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</si>
  <si>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</si>
  <si>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</si>
  <si>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</si>
  <si>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</si>
  <si>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</si>
  <si>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</si>
  <si>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</si>
  <si>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</si>
  <si>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</si>
  <si>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</si>
  <si>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</si>
  <si>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</si>
  <si>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</si>
  <si>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</si>
  <si>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</si>
  <si>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</si>
  <si>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</si>
  <si>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</si>
  <si>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</si>
  <si>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</si>
  <si>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</si>
  <si>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</si>
  <si>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</si>
  <si>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</si>
  <si>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</si>
  <si>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</si>
  <si>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</si>
  <si>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</si>
  <si>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</si>
  <si>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</si>
  <si>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</si>
  <si>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</si>
  <si>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</si>
  <si>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</si>
  <si>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</si>
  <si>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</si>
  <si>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</si>
  <si>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</si>
  <si>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</si>
  <si>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</si>
  <si>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</si>
  <si>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</si>
  <si>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</si>
  <si>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</si>
  <si>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</si>
  <si>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</si>
  <si>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</si>
  <si>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</si>
  <si>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</si>
  <si>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</si>
  <si>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</si>
  <si>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</si>
  <si>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</si>
  <si>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</si>
  <si>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</si>
  <si>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</si>
  <si>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</si>
  <si>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</si>
  <si>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</si>
  <si>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</si>
  <si>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</si>
  <si>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</si>
  <si>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</si>
  <si>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</si>
  <si>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</si>
  <si>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</si>
  <si>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</si>
  <si>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</si>
  <si>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</si>
  <si>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</si>
  <si>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</si>
  <si>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</si>
  <si>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</si>
  <si>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</si>
  <si>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</si>
  <si>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</si>
  <si>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</si>
  <si>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</si>
  <si>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</si>
  <si>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</si>
  <si>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</si>
  <si>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</si>
  <si>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</si>
  <si>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</si>
  <si>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</si>
  <si>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</si>
  <si>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</si>
  <si>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</si>
  <si>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</si>
  <si>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</si>
  <si>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</si>
  <si>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</si>
  <si>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</si>
  <si>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</si>
  <si>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</si>
  <si>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</si>
  <si>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</si>
  <si>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</si>
  <si>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</si>
  <si>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</si>
  <si>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</si>
  <si>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</si>
  <si>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</si>
  <si>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</si>
  <si>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</si>
  <si>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</si>
  <si>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</si>
  <si>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</si>
  <si>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</si>
  <si>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</si>
  <si>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</si>
  <si>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</si>
  <si>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</si>
  <si>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</si>
  <si>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</si>
  <si>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</si>
  <si>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</si>
  <si>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</si>
  <si>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</si>
  <si>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</si>
  <si>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</si>
  <si>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</si>
  <si>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</si>
  <si>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</si>
  <si>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</si>
  <si>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</si>
  <si>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</si>
  <si>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</si>
  <si>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</si>
  <si>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</si>
  <si>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</si>
  <si>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</si>
  <si>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</si>
  <si>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</si>
  <si>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</si>
  <si>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</si>
  <si>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</si>
  <si>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</si>
  <si>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</si>
  <si>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</si>
  <si>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</si>
  <si>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</si>
  <si>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</si>
  <si>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</si>
  <si>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</si>
  <si>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</si>
  <si>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</si>
  <si>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</si>
  <si>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</si>
  <si>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</si>
  <si>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</si>
  <si>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</si>
  <si>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</si>
  <si>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</si>
  <si>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</si>
  <si>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</si>
  <si>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</si>
  <si>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</si>
  <si>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</si>
  <si>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</si>
  <si>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</si>
  <si>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</si>
  <si>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</si>
  <si>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</si>
  <si>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</si>
  <si>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</si>
  <si>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</si>
  <si>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</si>
  <si>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</si>
  <si>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</si>
  <si>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</si>
  <si>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</si>
  <si>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</si>
  <si>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</si>
  <si>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</si>
  <si>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</si>
  <si>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</si>
  <si>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</si>
  <si>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</si>
  <si>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</si>
  <si>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</si>
  <si>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</si>
  <si>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</si>
  <si>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</si>
  <si>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</si>
  <si>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</si>
  <si>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</si>
  <si>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</si>
  <si>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</si>
  <si>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</si>
  <si>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</si>
  <si>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</si>
  <si>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</si>
  <si>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</si>
  <si>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</si>
  <si>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</si>
  <si>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</si>
  <si>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</si>
  <si>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</si>
  <si>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</si>
  <si>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</si>
  <si>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</si>
  <si>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</si>
  <si>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</si>
  <si>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</si>
  <si>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</si>
  <si>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</si>
  <si>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</si>
  <si>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</si>
  <si>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</si>
  <si>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</si>
  <si>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</si>
  <si>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</si>
  <si>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</si>
  <si>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</si>
  <si>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</si>
  <si>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</si>
  <si>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</si>
  <si>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</si>
  <si>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</si>
  <si>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</si>
  <si>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</si>
  <si>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</si>
  <si>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</si>
  <si>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</si>
  <si>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</si>
  <si>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</si>
  <si>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</si>
  <si>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</si>
  <si>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</si>
  <si>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</si>
  <si>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</si>
  <si>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</si>
  <si>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</si>
  <si>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</si>
  <si>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</si>
  <si>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</si>
  <si>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</si>
  <si>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</si>
  <si>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</si>
  <si>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</si>
  <si>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</si>
  <si>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</si>
  <si>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</si>
  <si>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</si>
  <si>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</si>
  <si>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</si>
  <si>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</si>
  <si>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</si>
  <si>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</si>
  <si>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</si>
  <si>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</si>
  <si>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</si>
  <si>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</si>
  <si>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</si>
  <si>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</si>
  <si>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</si>
  <si>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</si>
  <si>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</si>
  <si>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</si>
  <si>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</si>
  <si>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</si>
  <si>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</si>
  <si>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</si>
  <si>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</si>
  <si>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</si>
  <si>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</si>
  <si>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</si>
  <si>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</si>
  <si>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</si>
  <si>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</si>
  <si>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</si>
  <si>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</si>
  <si>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</si>
  <si>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</si>
  <si>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</si>
  <si>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</si>
  <si>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</si>
  <si>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</si>
  <si>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</si>
  <si>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</si>
  <si>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</si>
  <si>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</si>
  <si>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</si>
  <si>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</si>
  <si>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</si>
  <si>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</si>
  <si>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</si>
  <si>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</si>
  <si>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</si>
  <si>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</si>
  <si>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</si>
  <si>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</si>
  <si>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</si>
  <si>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</si>
  <si>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</si>
  <si>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</si>
  <si>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</si>
  <si>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</si>
  <si>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</si>
  <si>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</si>
  <si>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</si>
  <si>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</si>
  <si>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</si>
  <si>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</si>
  <si>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</si>
  <si>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</si>
  <si>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</si>
  <si>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</si>
  <si>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</si>
  <si>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</si>
  <si>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</si>
  <si>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</si>
  <si>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</si>
  <si>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</si>
  <si>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</si>
  <si>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</si>
  <si>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</si>
  <si>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</si>
  <si>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</si>
  <si>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</si>
  <si>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</si>
  <si>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</si>
  <si>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</si>
  <si>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</si>
  <si>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</si>
  <si>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</si>
  <si>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</si>
  <si>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</si>
  <si>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</si>
  <si>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</si>
  <si>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</si>
  <si>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</si>
  <si>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</si>
  <si>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</si>
  <si>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</si>
  <si>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</si>
  <si>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</si>
  <si>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</si>
  <si>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</si>
  <si>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</si>
  <si>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</si>
  <si>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</si>
  <si>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</si>
  <si>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</si>
  <si>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</si>
  <si>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</si>
  <si>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</si>
  <si>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</si>
  <si>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</si>
  <si>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</si>
  <si>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</si>
  <si>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</si>
  <si>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</si>
  <si>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</si>
  <si>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</si>
  <si>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</si>
  <si>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</si>
  <si>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</si>
  <si>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</si>
  <si>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</si>
  <si>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</si>
  <si>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</si>
  <si>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</si>
  <si>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</si>
  <si>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</si>
  <si>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</si>
  <si>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</si>
  <si>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</si>
  <si>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</si>
  <si>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</si>
  <si>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</si>
  <si>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</si>
  <si>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</si>
  <si>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</si>
  <si>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</si>
  <si>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</si>
  <si>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</si>
  <si>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</si>
  <si>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</si>
  <si>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</si>
  <si>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</si>
  <si>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</si>
  <si>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</si>
  <si>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</si>
  <si>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</si>
  <si>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</si>
  <si>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</si>
  <si>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</si>
  <si>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</si>
  <si>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</si>
  <si>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</si>
  <si>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</si>
  <si>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</si>
  <si>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</si>
  <si>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</si>
  <si>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</si>
  <si>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</si>
  <si>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</si>
  <si>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</si>
  <si>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</si>
  <si>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</si>
  <si>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</si>
  <si>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</si>
  <si>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</si>
  <si>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</si>
  <si>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</si>
  <si>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</si>
  <si>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</si>
  <si>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</si>
  <si>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</si>
  <si>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</si>
  <si>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</si>
  <si>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</si>
  <si>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</si>
  <si>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</si>
  <si>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</si>
  <si>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</si>
  <si>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</si>
  <si>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</si>
  <si>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</si>
  <si>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</si>
  <si>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</si>
  <si>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</si>
  <si>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</si>
  <si>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</si>
  <si>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</si>
  <si>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</si>
  <si>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</si>
  <si>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</si>
  <si>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</si>
  <si>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</si>
  <si>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</si>
  <si>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</si>
  <si>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</si>
  <si>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</si>
  <si>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</si>
  <si>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</si>
  <si>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</si>
  <si>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</si>
  <si>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</si>
  <si>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</si>
  <si>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</si>
  <si>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</si>
  <si>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</si>
  <si>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</si>
  <si>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</si>
  <si>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</si>
  <si>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</si>
  <si>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</si>
  <si>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</si>
  <si>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</si>
  <si>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</si>
  <si>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</si>
  <si>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</si>
  <si>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</si>
  <si>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</si>
  <si>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</si>
  <si>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</si>
  <si>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</si>
  <si>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</si>
  <si>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</si>
  <si>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</si>
  <si>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</si>
  <si>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</si>
  <si>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</si>
  <si>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</si>
  <si>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</si>
  <si>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</si>
  <si>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</si>
  <si>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</si>
  <si>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</si>
  <si>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</si>
  <si>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</si>
  <si>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</si>
  <si>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</si>
  <si>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</si>
  <si>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</si>
  <si>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</si>
  <si>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</si>
  <si>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</si>
  <si>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</si>
  <si>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</si>
  <si>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</si>
  <si>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</si>
  <si>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</si>
  <si>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</si>
  <si>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</si>
  <si>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</si>
  <si>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</si>
  <si>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</si>
  <si>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</si>
  <si>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</si>
  <si>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</si>
  <si>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</si>
  <si>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</si>
  <si>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</si>
  <si>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</si>
  <si>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</si>
  <si>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</si>
  <si>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</si>
  <si>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</si>
  <si>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</si>
  <si>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</si>
  <si>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</si>
  <si>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</si>
  <si>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</si>
  <si>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</si>
  <si>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</si>
  <si>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</si>
  <si>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</si>
  <si>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</si>
  <si>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</si>
  <si>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</si>
  <si>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</si>
  <si>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</si>
  <si>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</si>
  <si>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</si>
  <si>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</si>
  <si>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</si>
  <si>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</si>
  <si>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</si>
  <si>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</si>
  <si>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</si>
  <si>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</si>
  <si>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</si>
  <si>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</si>
  <si>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</si>
  <si>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</si>
  <si>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</si>
  <si>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</si>
  <si>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</si>
  <si>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</si>
  <si>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</si>
  <si>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</si>
  <si>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</si>
  <si>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</si>
  <si>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</si>
  <si>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</si>
  <si>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</si>
  <si>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</si>
  <si>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</si>
  <si>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</si>
  <si>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</si>
  <si>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</si>
  <si>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</si>
  <si>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</si>
  <si>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</si>
  <si>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</si>
  <si>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</si>
  <si>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</si>
  <si>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</si>
  <si>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</si>
  <si>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</si>
  <si>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</si>
  <si>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</si>
  <si>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</si>
  <si>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</si>
  <si>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</si>
  <si>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</si>
  <si>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</si>
  <si>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</si>
  <si>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</si>
  <si>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</si>
  <si>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</si>
  <si>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</si>
  <si>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</si>
  <si>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</si>
  <si>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</si>
  <si>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</si>
  <si>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</si>
  <si>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</si>
  <si>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</si>
  <si>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</si>
  <si>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</si>
  <si>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</si>
  <si>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</si>
  <si>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</si>
  <si>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</si>
  <si>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</si>
  <si>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</si>
  <si>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</si>
  <si>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</si>
  <si>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</si>
  <si>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</si>
  <si>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</si>
  <si>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</si>
  <si>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</si>
  <si>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</si>
  <si>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</si>
  <si>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</si>
  <si>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</si>
  <si>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</si>
  <si>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</si>
  <si>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</si>
  <si>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</si>
  <si>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</si>
  <si>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</si>
  <si>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</si>
  <si>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</si>
  <si>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</si>
  <si>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</si>
  <si>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</si>
  <si>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</si>
  <si>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</si>
  <si>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</si>
  <si>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</si>
  <si>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</si>
  <si>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</si>
  <si>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</si>
  <si>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</si>
  <si>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</si>
  <si>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</si>
  <si>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</si>
  <si>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</si>
  <si>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</si>
  <si>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</si>
  <si>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</si>
  <si>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</si>
  <si>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</si>
  <si>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</si>
  <si>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</si>
  <si>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</si>
  <si>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</si>
  <si>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</si>
  <si>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</si>
  <si>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</si>
  <si>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</si>
  <si>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</si>
  <si>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</si>
  <si>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</si>
  <si>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</si>
  <si>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</si>
  <si>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</si>
  <si>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</si>
  <si>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</si>
  <si>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</si>
  <si>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</si>
  <si>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</si>
  <si>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</si>
  <si>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</si>
  <si>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</si>
  <si>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</si>
  <si>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</si>
  <si>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</si>
  <si>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</si>
  <si>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</si>
  <si>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</si>
  <si>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</si>
  <si>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</si>
  <si>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</si>
  <si>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</si>
  <si>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</si>
  <si>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</si>
  <si>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</si>
  <si>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</si>
  <si>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</si>
  <si>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</si>
  <si>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</si>
  <si>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</si>
  <si>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</si>
  <si>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</si>
  <si>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</si>
  <si>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</si>
  <si>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</si>
  <si>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</si>
  <si>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</si>
  <si>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</si>
  <si>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</si>
  <si>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</si>
  <si>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</si>
  <si>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</si>
  <si>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</si>
  <si>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</si>
  <si>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</si>
  <si>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</si>
  <si>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</si>
  <si>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</si>
  <si>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</si>
  <si>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</si>
  <si>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</si>
  <si>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</si>
  <si>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</si>
  <si>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</si>
  <si>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</si>
  <si>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</si>
  <si>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</si>
  <si>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</si>
  <si>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</si>
  <si>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</si>
  <si>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</si>
  <si>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</si>
  <si>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</si>
  <si>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</si>
  <si>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</si>
  <si>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</si>
  <si>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</si>
  <si>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</si>
  <si>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</si>
  <si>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</si>
  <si>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</si>
  <si>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</si>
  <si>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</si>
  <si>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</si>
  <si>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</si>
  <si>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</si>
  <si>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</si>
  <si>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</si>
  <si>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</si>
  <si>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</si>
  <si>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</si>
  <si>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</si>
  <si>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</si>
  <si>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</si>
  <si>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</si>
  <si>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</si>
  <si>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</si>
  <si>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</si>
  <si>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</si>
  <si>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</si>
  <si>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</si>
  <si>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</si>
  <si>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</si>
  <si>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</si>
  <si>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</si>
  <si>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</si>
  <si>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</si>
  <si>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</si>
  <si>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</si>
  <si>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</si>
  <si>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</si>
  <si>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</si>
  <si>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</si>
  <si>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</si>
  <si>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</si>
  <si>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</si>
  <si>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</si>
  <si>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</si>
  <si>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</si>
  <si>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</si>
  <si>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</si>
  <si>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</si>
  <si>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</si>
  <si>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</si>
  <si>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</si>
  <si>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</si>
  <si>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</si>
  <si>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</si>
  <si>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</si>
  <si>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</si>
  <si>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</si>
  <si>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</si>
  <si>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</si>
  <si>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</si>
  <si>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</si>
  <si>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</si>
  <si>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</si>
  <si>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</si>
  <si>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</si>
  <si>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</si>
  <si>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</si>
  <si>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</si>
  <si>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</si>
  <si>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</si>
  <si>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</si>
  <si>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</si>
  <si>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</si>
  <si>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</si>
  <si>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</si>
  <si>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</si>
  <si>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</si>
  <si>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</si>
  <si>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</si>
  <si>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</si>
  <si>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</si>
  <si>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</si>
  <si>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</si>
  <si>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</si>
  <si>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</si>
  <si>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</si>
  <si>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</si>
  <si>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</si>
  <si>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</si>
  <si>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</si>
  <si>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</si>
  <si>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</si>
  <si>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</si>
  <si>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</si>
  <si>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</si>
  <si>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</si>
  <si>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</si>
  <si>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</si>
  <si>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</si>
  <si>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</si>
  <si>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</si>
  <si>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</si>
  <si>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</si>
  <si>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</si>
  <si>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</si>
  <si>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</si>
  <si>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</si>
  <si>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</si>
  <si>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</si>
  <si>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</si>
  <si>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</si>
  <si>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</si>
  <si>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</si>
  <si>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</si>
  <si>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</si>
  <si>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</si>
  <si>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</si>
  <si>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</si>
  <si>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</si>
  <si>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</si>
  <si>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</si>
  <si>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</si>
  <si>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</si>
  <si>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</si>
  <si>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</si>
  <si>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</si>
  <si>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</si>
  <si>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</si>
  <si>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</si>
  <si>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</si>
  <si>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</si>
  <si>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</si>
  <si>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</si>
  <si>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</si>
  <si>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</si>
  <si>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</si>
  <si>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</si>
  <si>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</si>
  <si>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</si>
  <si>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</si>
  <si>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</si>
  <si>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</si>
  <si>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</si>
  <si>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</si>
  <si>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</si>
  <si>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</si>
  <si>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</si>
  <si>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</si>
  <si>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</si>
  <si>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</si>
  <si>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</si>
  <si>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</si>
  <si>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</si>
  <si>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</si>
  <si>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</si>
  <si>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</si>
  <si>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</si>
  <si>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</si>
  <si>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</si>
  <si>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</si>
  <si>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</si>
  <si>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</si>
  <si>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</si>
  <si>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</si>
  <si>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</si>
  <si>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</si>
  <si>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</si>
  <si>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</si>
  <si>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</si>
  <si>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</si>
  <si>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</si>
  <si>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</si>
  <si>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</si>
  <si>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</si>
  <si>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</si>
  <si>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</si>
  <si>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</si>
  <si>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</si>
  <si>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</si>
  <si>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</si>
  <si>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</si>
  <si>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</si>
  <si>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</si>
  <si>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</si>
  <si>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</si>
  <si>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</si>
  <si>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</si>
  <si>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</si>
  <si>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</si>
  <si>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</si>
  <si>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</si>
  <si>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</si>
  <si>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</si>
  <si>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</si>
  <si>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</si>
  <si>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</si>
  <si>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</si>
  <si>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</si>
  <si>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</si>
  <si>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</si>
  <si>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</si>
  <si>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</si>
  <si>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</si>
  <si>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</si>
  <si>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</si>
  <si>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</si>
  <si>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</si>
  <si>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</si>
  <si>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</si>
  <si>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</si>
  <si>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</si>
  <si>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</si>
  <si>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</si>
  <si>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</si>
  <si>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</si>
  <si>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</si>
  <si>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</si>
  <si>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</si>
  <si>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</si>
  <si>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</si>
  <si>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</si>
  <si>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</si>
  <si>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</si>
  <si>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</si>
  <si>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</si>
  <si>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</si>
  <si>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</si>
  <si>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</si>
  <si>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</si>
  <si>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</si>
  <si>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</si>
  <si>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</si>
  <si>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</si>
  <si>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</si>
  <si>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</si>
  <si>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</si>
  <si>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</si>
  <si>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</si>
  <si>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</si>
  <si>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</si>
  <si>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</si>
  <si>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</si>
  <si>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</si>
  <si>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</si>
  <si>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</si>
  <si>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</si>
  <si>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</si>
  <si>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</si>
  <si>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</si>
  <si>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</si>
  <si>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</si>
  <si>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</si>
  <si>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</si>
  <si>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</si>
  <si>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</si>
  <si>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</si>
  <si>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</si>
  <si>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</si>
  <si>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</si>
  <si>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</si>
  <si>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</si>
  <si>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</si>
  <si>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</si>
  <si>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</si>
  <si>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</si>
  <si>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</si>
  <si>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</si>
  <si>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</si>
  <si>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</si>
  <si>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</si>
  <si>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</si>
  <si>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</si>
  <si>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</si>
  <si>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</si>
  <si>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</si>
  <si>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</si>
  <si>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</si>
  <si>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</si>
  <si>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</si>
  <si>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</si>
  <si>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</si>
  <si>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</si>
  <si>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</si>
  <si>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</si>
  <si>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</si>
  <si>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</si>
  <si>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</si>
  <si>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</si>
  <si>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</si>
  <si>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</si>
  <si>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</si>
  <si>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</si>
  <si>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</si>
  <si>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</si>
  <si>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</si>
  <si>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</si>
  <si>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</si>
  <si>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</si>
  <si>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</si>
  <si>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</si>
  <si>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</si>
  <si>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</si>
  <si>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</si>
  <si>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</si>
  <si>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</si>
  <si>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</si>
  <si>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</si>
  <si>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</si>
  <si>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</si>
  <si>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</si>
  <si>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</si>
  <si>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</si>
  <si>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</si>
  <si>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</si>
  <si>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</si>
  <si>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</si>
  <si>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</si>
  <si>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</si>
  <si>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</si>
  <si>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</si>
  <si>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</si>
  <si>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</si>
  <si>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</si>
  <si>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</si>
  <si>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</si>
  <si>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</si>
  <si>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</si>
  <si>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</si>
  <si>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</si>
  <si>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</si>
  <si>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</si>
  <si>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</si>
  <si>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</si>
  <si>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</si>
  <si>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</si>
  <si>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</si>
  <si>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</si>
  <si>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</si>
  <si>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</si>
  <si>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</si>
  <si>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</si>
  <si>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</si>
  <si>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</si>
  <si>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</si>
  <si>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</si>
  <si>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</si>
  <si>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</si>
  <si>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</si>
  <si>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</si>
  <si>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</si>
  <si>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</si>
  <si>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</si>
  <si>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</si>
  <si>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</si>
  <si>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</si>
  <si>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</si>
  <si>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</si>
  <si>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</si>
  <si>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</si>
  <si>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</si>
  <si>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</si>
  <si>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</si>
  <si>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</si>
  <si>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</si>
  <si>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</si>
  <si>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</si>
  <si>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</si>
  <si>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</si>
  <si>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</si>
  <si>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</si>
  <si>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</si>
  <si>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</si>
  <si>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</si>
  <si>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</si>
  <si>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</si>
  <si>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</si>
  <si>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</si>
  <si>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</si>
  <si>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</si>
  <si>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</si>
  <si>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</si>
  <si>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</si>
  <si>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</si>
  <si>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</si>
  <si>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</si>
  <si>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</si>
  <si>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</si>
  <si>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</si>
  <si>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</si>
  <si>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</si>
  <si>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</si>
  <si>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</si>
  <si>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</si>
  <si>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</si>
  <si>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</si>
  <si>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</si>
  <si>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</si>
  <si>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</si>
  <si>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</si>
  <si>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</si>
  <si>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</si>
  <si>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</si>
  <si>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</si>
  <si>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</si>
  <si>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</si>
  <si>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</si>
  <si>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</si>
  <si>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</si>
  <si>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</si>
  <si>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</si>
  <si>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</si>
  <si>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</si>
  <si>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</si>
  <si>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</si>
  <si>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</si>
  <si>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</si>
  <si>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</si>
  <si>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</si>
  <si>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</si>
  <si>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</si>
  <si>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</si>
  <si>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</si>
  <si>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</si>
  <si>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</si>
  <si>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</si>
  <si>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</si>
  <si>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</si>
  <si>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</si>
  <si>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</si>
  <si>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</si>
  <si>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</si>
  <si>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</si>
  <si>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</si>
  <si>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</si>
  <si>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</si>
  <si>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</si>
  <si>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</si>
  <si>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</si>
  <si>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</si>
  <si>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</si>
  <si>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</si>
  <si>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</si>
  <si>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</si>
  <si>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</si>
  <si>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</si>
  <si>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</si>
  <si>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</si>
  <si>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</si>
  <si>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</si>
  <si>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</si>
  <si>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</si>
  <si>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</si>
  <si>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</si>
  <si>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</si>
  <si>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</si>
  <si>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</si>
  <si>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</si>
  <si>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</si>
  <si>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</si>
  <si>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</si>
  <si>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</si>
  <si>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</si>
  <si>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</si>
  <si>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</si>
  <si>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</si>
  <si>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</si>
  <si>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</si>
  <si>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</si>
  <si>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</si>
  <si>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</si>
  <si>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</si>
  <si>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</si>
  <si>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</si>
  <si>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</si>
  <si>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</si>
  <si>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</si>
  <si>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</si>
  <si>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</si>
  <si>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</si>
  <si>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</si>
  <si>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</si>
  <si>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</si>
  <si>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</si>
  <si>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</si>
  <si>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</si>
  <si>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</si>
  <si>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</si>
  <si>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</si>
  <si>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</si>
  <si>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</si>
  <si>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</si>
  <si>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</si>
  <si>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</si>
  <si>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</si>
  <si>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</si>
  <si>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</si>
  <si>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</si>
  <si>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</si>
  <si>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</si>
  <si>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</si>
  <si>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</si>
  <si>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</si>
  <si>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</si>
  <si>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</si>
  <si>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</si>
  <si>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</si>
  <si>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</si>
  <si>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</si>
  <si>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</si>
  <si>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</si>
  <si>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</si>
  <si>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</si>
  <si>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</si>
  <si>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</si>
  <si>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</si>
  <si>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</si>
  <si>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</si>
  <si>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</si>
  <si>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</si>
  <si>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</si>
  <si>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</si>
  <si>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</si>
  <si>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</si>
  <si>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</si>
  <si>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</si>
  <si>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</si>
  <si>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</si>
  <si>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</si>
  <si>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</si>
  <si>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</si>
  <si>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</si>
  <si>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</si>
  <si>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</si>
  <si>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</si>
  <si>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</si>
  <si>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</si>
  <si>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</si>
  <si>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</si>
  <si>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</si>
  <si>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</si>
  <si>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</si>
  <si>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</si>
  <si>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</si>
  <si>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</si>
  <si>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</si>
  <si>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</si>
  <si>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</si>
  <si>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</si>
  <si>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</si>
  <si>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</si>
  <si>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</si>
  <si>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</si>
  <si>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</si>
  <si>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</si>
  <si>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</si>
  <si>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</si>
  <si>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</si>
  <si>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</si>
  <si>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</si>
  <si>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</si>
  <si>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</si>
  <si>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</si>
  <si>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</si>
  <si>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</si>
  <si>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</si>
  <si>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</si>
  <si>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</si>
  <si>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</si>
  <si>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</si>
  <si>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</si>
  <si>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</si>
  <si>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</si>
  <si>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</si>
  <si>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</si>
  <si>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</si>
  <si>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</si>
  <si>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</si>
  <si>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</si>
  <si>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</si>
  <si>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</si>
  <si>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</si>
  <si>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</si>
  <si>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</si>
  <si>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</si>
  <si>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</si>
  <si>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</si>
  <si>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</si>
  <si>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</si>
  <si>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</si>
  <si>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</si>
  <si>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</si>
  <si>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</si>
  <si>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</si>
  <si>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</si>
  <si>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</si>
  <si>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</si>
  <si>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</si>
  <si>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</si>
  <si>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</si>
  <si>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</si>
  <si>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</si>
  <si>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</si>
  <si>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</si>
  <si>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</si>
  <si>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</si>
  <si>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</si>
  <si>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</si>
  <si>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</si>
  <si>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</si>
  <si>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</si>
  <si>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</si>
  <si>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</si>
  <si>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</si>
  <si>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</si>
  <si>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</si>
  <si>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</si>
  <si>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</si>
  <si>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</si>
  <si>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</si>
  <si>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</si>
  <si>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</si>
  <si>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</si>
  <si>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</si>
  <si>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</si>
  <si>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</si>
  <si>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</si>
  <si>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</si>
  <si>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</si>
  <si>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</si>
  <si>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</si>
  <si>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</si>
  <si>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</si>
  <si>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</si>
  <si>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</si>
  <si>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</si>
  <si>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</si>
  <si>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</si>
  <si>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</si>
  <si>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</si>
  <si>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</si>
  <si>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</si>
  <si>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</si>
  <si>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</si>
  <si>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</si>
  <si>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</si>
  <si>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</si>
  <si>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</si>
  <si>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</si>
  <si>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</si>
  <si>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</si>
  <si>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</si>
  <si>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</si>
  <si>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</si>
  <si>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</si>
  <si>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</si>
  <si>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</si>
  <si>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</si>
  <si>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</si>
  <si>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</si>
  <si>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</si>
  <si>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</si>
  <si>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</si>
  <si>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</si>
  <si>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</si>
  <si>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</si>
  <si>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</si>
  <si>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</si>
  <si>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</si>
  <si>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</si>
  <si>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</si>
  <si>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</si>
  <si>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</si>
  <si>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</si>
  <si>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</si>
  <si>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</si>
  <si>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</si>
  <si>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</si>
  <si>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</si>
  <si>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</si>
  <si>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</si>
  <si>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</si>
  <si>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</si>
  <si>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</si>
  <si>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</si>
  <si>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</si>
  <si>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</si>
  <si>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</si>
  <si>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</si>
  <si>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</si>
  <si>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</si>
  <si>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</si>
  <si>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</si>
  <si>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</si>
  <si>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</si>
  <si>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</si>
  <si>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</si>
  <si>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</si>
  <si>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</si>
  <si>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</si>
  <si>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</si>
  <si>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</si>
  <si>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</si>
  <si>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</si>
  <si>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</si>
  <si>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</si>
  <si>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</si>
  <si>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</si>
  <si>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</si>
  <si>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</si>
  <si>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</si>
  <si>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</si>
  <si>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</si>
  <si>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</si>
  <si>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</si>
  <si>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</si>
  <si>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</si>
  <si>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</si>
  <si>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</si>
  <si>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</si>
  <si>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</si>
  <si>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</si>
  <si>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</si>
  <si>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</si>
  <si>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</si>
  <si>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</si>
  <si>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</si>
  <si>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</si>
  <si>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</si>
  <si>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</si>
  <si>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</si>
  <si>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</si>
  <si>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</si>
  <si>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</si>
  <si>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</si>
  <si>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</si>
  <si>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</si>
  <si>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</si>
  <si>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</si>
  <si>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</si>
  <si>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</si>
  <si>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</si>
  <si>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</si>
  <si>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</si>
  <si>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</si>
  <si>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</si>
  <si>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</si>
  <si>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</si>
  <si>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</si>
  <si>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</si>
  <si>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</si>
  <si>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</si>
  <si>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</si>
  <si>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</si>
  <si>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</si>
  <si>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</si>
  <si>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</si>
  <si>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</si>
  <si>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</si>
  <si>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</si>
  <si>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</si>
  <si>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</si>
  <si>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</si>
  <si>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</si>
  <si>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</si>
  <si>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</si>
  <si>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</si>
  <si>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</si>
  <si>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</si>
  <si>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</si>
  <si>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</si>
  <si>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</si>
  <si>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</si>
  <si>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</si>
  <si>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</si>
  <si>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</si>
  <si>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</si>
  <si>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</si>
  <si>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</si>
  <si>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</si>
  <si>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</si>
  <si>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</si>
  <si>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</si>
  <si>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</si>
  <si>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</si>
  <si>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</si>
  <si>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</si>
  <si>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</si>
  <si>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</si>
  <si>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</si>
  <si>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</si>
  <si>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</si>
  <si>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</si>
  <si>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</si>
  <si>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</si>
  <si>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</si>
  <si>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</si>
  <si>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</si>
  <si>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</si>
  <si>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</si>
  <si>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</si>
  <si>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</si>
  <si>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</si>
  <si>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</si>
  <si>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</si>
  <si>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</si>
  <si>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</si>
  <si>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</si>
  <si>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</si>
  <si>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</si>
  <si>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</si>
  <si>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</si>
  <si>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</si>
  <si>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</si>
  <si>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</si>
  <si>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</si>
  <si>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</si>
  <si>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</si>
  <si>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</si>
  <si>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</si>
  <si>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</si>
  <si>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</si>
  <si>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</si>
  <si>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</si>
  <si>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</si>
  <si>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</si>
  <si>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</si>
  <si>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</si>
  <si>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</si>
  <si>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</si>
  <si>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</si>
  <si>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</si>
  <si>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</si>
  <si>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</si>
  <si>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</si>
  <si>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</si>
  <si>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</si>
  <si>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</si>
  <si>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</si>
  <si>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</si>
  <si>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</si>
  <si>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</si>
  <si>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</si>
  <si>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</si>
  <si>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</si>
  <si>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</si>
  <si>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</si>
  <si>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</si>
  <si>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</si>
  <si>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</si>
  <si>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</si>
  <si>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</si>
  <si>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</si>
  <si>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</si>
  <si>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</si>
  <si>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</si>
  <si>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</si>
  <si>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</si>
  <si>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</si>
  <si>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</si>
  <si>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</si>
  <si>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</si>
  <si>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</si>
  <si>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</si>
  <si>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</si>
  <si>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</si>
  <si>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</si>
  <si>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</si>
  <si>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</si>
  <si>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</si>
  <si>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</si>
  <si>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</si>
  <si>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</si>
  <si>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</si>
  <si>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</si>
  <si>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</si>
  <si>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</si>
  <si>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</si>
  <si>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</si>
  <si>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</si>
  <si>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</si>
  <si>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</si>
  <si>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</si>
  <si>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</si>
  <si>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</si>
  <si>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</si>
  <si>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</si>
  <si>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</si>
  <si>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</si>
  <si>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</si>
  <si>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</si>
  <si>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</si>
  <si>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</si>
  <si>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</si>
  <si>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</si>
  <si>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</si>
  <si>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</si>
  <si>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</si>
  <si>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</si>
  <si>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</si>
  <si>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</si>
  <si>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</si>
  <si>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</si>
  <si>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</si>
  <si>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</si>
  <si>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</si>
  <si>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</si>
  <si>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</si>
  <si>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</si>
  <si>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</si>
  <si>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</si>
  <si>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</si>
  <si>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</si>
  <si>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</si>
  <si>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</si>
  <si>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</si>
  <si>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</si>
  <si>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</si>
  <si>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</si>
  <si>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</si>
  <si>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</si>
  <si>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</si>
  <si>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</si>
  <si>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</si>
  <si>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</si>
  <si>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</si>
  <si>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</si>
  <si>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</si>
  <si>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</si>
  <si>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</si>
  <si>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</si>
  <si>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</si>
  <si>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</si>
  <si>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</si>
  <si>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</si>
  <si>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</si>
  <si>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</si>
  <si>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</si>
  <si>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</si>
  <si>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</si>
  <si>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</si>
  <si>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</si>
  <si>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</si>
  <si>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</si>
  <si>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</si>
  <si>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</si>
  <si>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</si>
  <si>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</si>
  <si>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</si>
  <si>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</si>
  <si>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</si>
  <si>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</si>
  <si>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</si>
  <si>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</si>
  <si>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</si>
  <si>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</si>
  <si>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</si>
  <si>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</si>
  <si>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</si>
  <si>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</si>
  <si>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</si>
  <si>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</si>
  <si>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</si>
  <si>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</si>
  <si>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</si>
  <si>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</si>
  <si>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</si>
  <si>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</si>
  <si>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</si>
  <si>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</si>
  <si>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</si>
  <si>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</si>
  <si>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</si>
  <si>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</si>
  <si>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</si>
  <si>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</si>
  <si>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</si>
  <si>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</si>
  <si>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</si>
  <si>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</si>
  <si>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</si>
  <si>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</si>
  <si>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</si>
  <si>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</si>
  <si>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</si>
  <si>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</si>
  <si>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</si>
  <si>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</si>
  <si>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</si>
  <si>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</si>
  <si>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</si>
  <si>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</si>
  <si>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</si>
  <si>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</si>
  <si>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</si>
  <si>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</si>
  <si>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</si>
  <si>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</si>
  <si>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</si>
  <si>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</si>
  <si>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</si>
  <si>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</si>
  <si>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</si>
  <si>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</si>
  <si>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</si>
  <si>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</si>
  <si>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</si>
  <si>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</si>
  <si>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</si>
  <si>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</si>
  <si>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</si>
  <si>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</si>
  <si>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</si>
  <si>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</si>
  <si>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</si>
  <si>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</si>
  <si>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</si>
  <si>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</si>
  <si>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</si>
  <si>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</si>
  <si>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</si>
  <si>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</si>
  <si>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</si>
  <si>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</si>
  <si>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</si>
  <si>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</si>
  <si>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</si>
  <si>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</si>
  <si>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</si>
  <si>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</si>
  <si>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</si>
  <si>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</si>
  <si>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</si>
  <si>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</si>
  <si>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</si>
  <si>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</si>
  <si>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</si>
  <si>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</si>
  <si>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</si>
  <si>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</si>
  <si>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</si>
  <si>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</si>
  <si>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</si>
  <si>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</si>
  <si>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</si>
  <si>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</si>
  <si>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</si>
  <si>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</si>
  <si>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</si>
  <si>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</si>
  <si>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</si>
  <si>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</si>
  <si>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</si>
  <si>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</si>
  <si>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</si>
  <si>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</si>
  <si>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</si>
  <si>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</si>
  <si>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</si>
  <si>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</si>
  <si>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</si>
  <si>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</si>
  <si>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</si>
  <si>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</si>
  <si>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</si>
  <si>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</si>
  <si>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</si>
  <si>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</si>
  <si>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</si>
  <si>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</si>
  <si>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</si>
  <si>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</si>
  <si>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</si>
  <si>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</si>
  <si>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</si>
  <si>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</si>
  <si>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</si>
  <si>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</si>
  <si>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</si>
  <si>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</si>
  <si>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</si>
  <si>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</si>
  <si>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</si>
  <si>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</si>
  <si>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</si>
  <si>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</si>
  <si>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</si>
  <si>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</si>
  <si>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</si>
  <si>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</si>
  <si>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</si>
  <si>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</si>
  <si>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</si>
  <si>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</si>
  <si>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</si>
  <si>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</si>
  <si>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</si>
  <si>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</si>
  <si>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</si>
  <si>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</si>
  <si>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</si>
  <si>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</si>
  <si>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</si>
  <si>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</si>
  <si>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</si>
  <si>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</si>
  <si>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</si>
  <si>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</si>
  <si>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</si>
  <si>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</si>
  <si>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</si>
  <si>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</si>
  <si>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</si>
  <si>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</si>
  <si>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</si>
  <si>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</si>
  <si>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</si>
  <si>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</si>
  <si>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</si>
  <si>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</si>
  <si>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</si>
  <si>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</si>
  <si>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</si>
  <si>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</si>
  <si>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</si>
  <si>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</si>
  <si>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</si>
  <si>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</si>
  <si>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</si>
  <si>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</si>
  <si>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</si>
  <si>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</si>
  <si>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</si>
  <si>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</si>
  <si>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</si>
  <si>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</si>
  <si>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</si>
  <si>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</si>
  <si>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</si>
  <si>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</si>
  <si>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</si>
  <si>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</si>
  <si>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</si>
  <si>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</si>
  <si>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</si>
  <si>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</si>
  <si>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</si>
  <si>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</si>
  <si>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</si>
  <si>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</si>
  <si>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</si>
  <si>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</si>
  <si>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</si>
  <si>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</si>
  <si>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</si>
  <si>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</si>
  <si>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</si>
  <si>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</si>
  <si>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</si>
  <si>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</si>
  <si>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</si>
  <si>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</si>
  <si>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</si>
  <si>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</si>
  <si>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</si>
  <si>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</si>
  <si>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</si>
  <si>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</si>
  <si>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</si>
  <si>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</si>
  <si>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</si>
  <si>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</si>
  <si>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</si>
  <si>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</si>
  <si>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</si>
  <si>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</si>
  <si>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</si>
  <si>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</si>
  <si>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</si>
  <si>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</si>
  <si>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</si>
  <si>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</si>
  <si>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</si>
  <si>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</si>
  <si>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</si>
  <si>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</si>
  <si>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</si>
  <si>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</si>
  <si>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</si>
  <si>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</si>
  <si>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</si>
  <si>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</si>
  <si>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</si>
  <si>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</si>
  <si>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</si>
  <si>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</si>
  <si>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</si>
  <si>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</si>
  <si>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</si>
  <si>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</si>
  <si>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</si>
  <si>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</si>
  <si>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</si>
  <si>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</si>
  <si>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</si>
  <si>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</si>
  <si>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</si>
  <si>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</si>
  <si>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</si>
  <si>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</si>
  <si>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</si>
  <si>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</si>
  <si>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</si>
  <si>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</si>
  <si>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</si>
  <si>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</si>
  <si>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</si>
  <si>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</si>
  <si>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</si>
  <si>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</si>
  <si>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</si>
  <si>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</si>
  <si>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</si>
  <si>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</si>
  <si>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</si>
  <si>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</si>
  <si>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</si>
  <si>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</si>
  <si>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</si>
  <si>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</si>
  <si>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</si>
  <si>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</si>
  <si>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</si>
  <si>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</si>
  <si>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</si>
  <si>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</si>
  <si>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</si>
  <si>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</si>
  <si>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</si>
  <si>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</si>
  <si>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</si>
  <si>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</si>
  <si>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</si>
  <si>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</si>
  <si>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</si>
  <si>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</si>
  <si>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</si>
  <si>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</si>
  <si>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</si>
  <si>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</si>
  <si>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</si>
  <si>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</si>
  <si>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</si>
  <si>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</si>
  <si>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</si>
  <si>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</si>
  <si>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</si>
  <si>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</si>
  <si>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</si>
  <si>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</si>
  <si>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</si>
  <si>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</si>
  <si>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</si>
  <si>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</si>
  <si>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</si>
  <si>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</si>
  <si>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</si>
  <si>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</si>
  <si>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</si>
  <si>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</si>
  <si>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</si>
  <si>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</si>
  <si>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</si>
  <si>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</si>
  <si>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</si>
  <si>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</si>
  <si>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</si>
  <si>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</si>
  <si>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</si>
  <si>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</si>
  <si>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</si>
  <si>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</si>
  <si>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</si>
  <si>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</si>
  <si>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</si>
  <si>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</si>
  <si>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</si>
  <si>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</si>
  <si>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</si>
  <si>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</si>
  <si>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</si>
  <si>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</si>
  <si>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</si>
  <si>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</si>
  <si>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</si>
  <si>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</si>
  <si>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</si>
  <si>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</si>
  <si>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</si>
  <si>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</si>
  <si>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</si>
  <si>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</si>
  <si>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</si>
  <si>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</si>
  <si>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</si>
  <si>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</si>
  <si>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</si>
  <si>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</si>
  <si>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</si>
  <si>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</si>
  <si>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</si>
  <si>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</si>
  <si>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</si>
  <si>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</si>
  <si>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</si>
  <si>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</si>
  <si>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</si>
  <si>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</si>
  <si>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</si>
  <si>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</si>
  <si>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</si>
  <si>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</si>
  <si>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</si>
  <si>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</si>
  <si>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</si>
  <si>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</si>
  <si>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</si>
  <si>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</si>
  <si>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</si>
  <si>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</si>
  <si>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</si>
  <si>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</si>
  <si>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</si>
  <si>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</si>
  <si>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</si>
  <si>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</si>
  <si>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</si>
  <si>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</si>
  <si>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</si>
  <si>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</si>
  <si>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</si>
  <si>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</si>
  <si>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</si>
  <si>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</si>
  <si>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</si>
  <si>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</si>
  <si>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</si>
  <si>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</si>
  <si>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</si>
  <si>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</si>
  <si>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</si>
  <si>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</si>
  <si>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</si>
  <si>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</si>
  <si>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</si>
  <si>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</si>
  <si>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</si>
  <si>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</si>
  <si>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</si>
  <si>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</si>
  <si>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</si>
  <si>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</si>
  <si>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</si>
  <si>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</si>
  <si>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</si>
  <si>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</si>
  <si>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</si>
  <si>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</si>
  <si>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</si>
  <si>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</si>
  <si>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</si>
  <si>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</si>
  <si>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</si>
  <si>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</si>
  <si>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</si>
  <si>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</si>
  <si>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</si>
  <si>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</si>
  <si>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</si>
  <si>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</si>
  <si>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</si>
  <si>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</si>
  <si>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</si>
  <si>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</si>
  <si>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</si>
  <si>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</si>
  <si>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</si>
  <si>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</si>
  <si>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</si>
  <si>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</si>
  <si>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</si>
  <si>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</si>
  <si>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</si>
  <si>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</si>
  <si>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</si>
  <si>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</si>
  <si>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</si>
  <si>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</si>
  <si>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</si>
  <si>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</si>
  <si>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</si>
  <si>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</si>
  <si>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</si>
  <si>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</si>
  <si>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</si>
  <si>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</si>
  <si>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</si>
  <si>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</si>
  <si>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</si>
  <si>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</si>
  <si>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</si>
  <si>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</si>
  <si>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</si>
  <si>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</si>
  <si>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</si>
  <si>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</si>
  <si>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</si>
  <si>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</si>
  <si>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</si>
  <si>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</si>
  <si>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</si>
  <si>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</si>
  <si>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</si>
  <si>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</si>
  <si>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</si>
  <si>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</si>
  <si>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</si>
  <si>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</si>
  <si>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</si>
  <si>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</si>
  <si>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</si>
  <si>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</si>
  <si>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</si>
  <si>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</si>
  <si>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</si>
  <si>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</si>
  <si>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</si>
  <si>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</si>
  <si>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</si>
  <si>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</si>
  <si>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</si>
  <si>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</si>
  <si>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</si>
  <si>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</si>
  <si>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</si>
  <si>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</si>
  <si>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</si>
  <si>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</si>
  <si>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</si>
  <si>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</si>
  <si>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</si>
  <si>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</si>
  <si>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</si>
  <si>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</si>
  <si>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</si>
  <si>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</si>
  <si>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</si>
  <si>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</si>
  <si>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</si>
  <si>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</si>
  <si>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</si>
  <si>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</si>
  <si>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</si>
  <si>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</si>
  <si>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</si>
  <si>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</si>
  <si>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</si>
  <si>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</si>
  <si>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</si>
  <si>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</si>
  <si>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</si>
  <si>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</si>
  <si>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</si>
  <si>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</si>
  <si>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</si>
  <si>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</si>
  <si>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</si>
  <si>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</si>
  <si>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</si>
  <si>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</si>
  <si>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</si>
  <si>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</si>
  <si>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</si>
  <si>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</si>
  <si>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</si>
  <si>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</si>
  <si>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</si>
  <si>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</si>
  <si>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</si>
  <si>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</si>
  <si>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</si>
  <si>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</si>
  <si>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</si>
  <si>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</si>
  <si>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</si>
  <si>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</si>
  <si>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</si>
  <si>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</si>
  <si>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</si>
  <si>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</si>
  <si>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</si>
  <si>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</si>
  <si>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</si>
  <si>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</si>
  <si>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</si>
  <si>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</si>
  <si>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</si>
  <si>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</si>
  <si>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</si>
  <si>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</si>
  <si>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</si>
  <si>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</si>
  <si>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</si>
  <si>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</si>
  <si>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</si>
  <si>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</si>
  <si>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</si>
  <si>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</si>
  <si>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</si>
  <si>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</si>
  <si>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</si>
  <si>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</si>
  <si>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</si>
  <si>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</si>
  <si>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</si>
  <si>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</si>
  <si>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</si>
  <si>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</si>
  <si>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</si>
  <si>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</si>
  <si>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</si>
  <si>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</si>
  <si>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</si>
  <si>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</si>
  <si>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</si>
  <si>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</si>
  <si>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</si>
  <si>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</si>
  <si>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</si>
  <si>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</si>
  <si>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</si>
  <si>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</si>
  <si>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</si>
  <si>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</si>
  <si>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</si>
  <si>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</si>
  <si>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</si>
  <si>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</si>
  <si>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</si>
  <si>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</si>
  <si>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</si>
  <si>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</si>
  <si>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</si>
  <si>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</si>
  <si>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</si>
  <si>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</si>
  <si>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</si>
  <si>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</si>
  <si>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</si>
  <si>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</si>
  <si>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</si>
  <si>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</si>
  <si>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</si>
  <si>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</si>
  <si>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</si>
  <si>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</si>
  <si>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</si>
  <si>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</si>
  <si>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</si>
  <si>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</si>
  <si>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</si>
  <si>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</si>
  <si>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</si>
  <si>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</si>
  <si>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</si>
  <si>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</si>
  <si>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</si>
  <si>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</si>
  <si>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</si>
  <si>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</si>
  <si>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</si>
  <si>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</si>
  <si>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</si>
  <si>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</si>
  <si>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</si>
  <si>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</si>
  <si>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</si>
  <si>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</si>
  <si>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</si>
  <si>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</si>
  <si>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</si>
  <si>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</si>
  <si>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</si>
  <si>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</si>
  <si>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</si>
  <si>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</si>
  <si>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</si>
  <si>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</si>
  <si>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</si>
  <si>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</si>
  <si>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</si>
  <si>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</si>
  <si>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</si>
  <si>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</si>
  <si>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</si>
  <si>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</si>
  <si>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</si>
  <si>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</si>
  <si>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</si>
  <si>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</si>
  <si>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</si>
  <si>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</si>
  <si>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</si>
  <si>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</si>
  <si>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</si>
  <si>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</si>
  <si>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</si>
  <si>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</si>
  <si>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</si>
  <si>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</si>
  <si>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</si>
  <si>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</si>
  <si>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</si>
  <si>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</si>
  <si>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</si>
  <si>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</si>
  <si>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</si>
  <si>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</si>
  <si>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</si>
  <si>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</si>
  <si>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</si>
  <si>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</si>
  <si>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</si>
  <si>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</si>
  <si>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</si>
  <si>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</si>
  <si>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</si>
  <si>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</si>
  <si>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</si>
  <si>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</si>
  <si>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</si>
  <si>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</si>
  <si>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</si>
  <si>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</si>
  <si>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</si>
  <si>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</si>
  <si>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</si>
  <si>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</si>
  <si>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</si>
  <si>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</si>
  <si>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</si>
  <si>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</si>
  <si>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</si>
  <si>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</si>
  <si>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</si>
  <si>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</si>
  <si>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</si>
  <si>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</si>
  <si>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</si>
  <si>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</si>
  <si>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</si>
  <si>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</si>
  <si>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</si>
  <si>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</si>
  <si>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</si>
  <si>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</si>
  <si>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</si>
  <si>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</si>
  <si>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</si>
  <si>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</si>
  <si>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</si>
  <si>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</si>
  <si>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</si>
  <si>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</si>
  <si>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</si>
  <si>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</si>
  <si>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</si>
  <si>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</si>
  <si>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</si>
  <si>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</si>
  <si>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</si>
  <si>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</si>
  <si>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</si>
  <si>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</si>
  <si>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</si>
  <si>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</si>
  <si>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</si>
  <si>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</si>
  <si>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</si>
  <si>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</si>
  <si>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</si>
  <si>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</si>
  <si>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</si>
  <si>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</si>
  <si>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</si>
  <si>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</si>
  <si>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</si>
  <si>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</si>
  <si>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</si>
  <si>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</si>
  <si>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</si>
  <si>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</si>
  <si>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</si>
  <si>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</si>
  <si>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</si>
  <si>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</si>
  <si>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</si>
  <si>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</si>
  <si>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</si>
  <si>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</si>
  <si>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</si>
  <si>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</si>
  <si>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</si>
  <si>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</si>
  <si>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</si>
  <si>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</si>
  <si>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</si>
  <si>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</si>
  <si>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</si>
  <si>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</si>
  <si>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</si>
  <si>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</si>
  <si>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</si>
  <si>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</si>
  <si>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</si>
  <si>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</si>
  <si>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</si>
  <si>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</si>
  <si>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</si>
  <si>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</si>
  <si>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</si>
  <si>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</si>
  <si>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</si>
  <si>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</si>
  <si>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</si>
  <si>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</si>
  <si>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</si>
  <si>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</si>
  <si>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</si>
  <si>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</si>
  <si>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</si>
  <si>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</si>
  <si>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</si>
  <si>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</si>
  <si>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</si>
  <si>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</si>
  <si>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</si>
  <si>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</si>
  <si>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</si>
  <si>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</si>
  <si>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</si>
  <si>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</si>
  <si>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</si>
  <si>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</si>
  <si>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</si>
  <si>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</si>
  <si>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</si>
  <si>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</si>
  <si>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</si>
  <si>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</si>
  <si>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</si>
  <si>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</si>
  <si>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</si>
  <si>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</si>
  <si>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</si>
  <si>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</si>
  <si>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</si>
  <si>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</si>
  <si>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</si>
  <si>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</si>
  <si>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</si>
  <si>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</si>
  <si>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</si>
  <si>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</si>
  <si>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</si>
  <si>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</si>
  <si>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</si>
  <si>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</si>
  <si>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</si>
  <si>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</si>
  <si>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</si>
  <si>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</si>
  <si>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</si>
  <si>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</si>
  <si>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</si>
  <si>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</si>
  <si>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</si>
  <si>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</si>
  <si>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</si>
  <si>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</si>
  <si>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</si>
  <si>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</si>
  <si>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</si>
  <si>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</si>
  <si>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</si>
  <si>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</si>
  <si>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</si>
  <si>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</si>
  <si>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</si>
  <si>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</si>
  <si>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</si>
  <si>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</si>
  <si>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</si>
  <si>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</si>
  <si>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</si>
  <si>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</si>
  <si>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</si>
  <si>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</si>
  <si>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</si>
  <si>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</si>
  <si>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</si>
  <si>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</si>
  <si>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</si>
  <si>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</si>
  <si>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</si>
  <si>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</si>
  <si>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</si>
  <si>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</si>
  <si>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</si>
  <si>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</si>
  <si>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</si>
  <si>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</si>
  <si>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</si>
  <si>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</si>
  <si>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</si>
  <si>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</si>
  <si>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</si>
  <si>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</si>
  <si>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</si>
  <si>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</si>
  <si>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</si>
  <si>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</si>
  <si>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</si>
  <si>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</si>
  <si>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</si>
  <si>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</si>
  <si>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</si>
  <si>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</si>
  <si>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</si>
  <si>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</si>
  <si>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</si>
  <si>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</si>
  <si>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</si>
  <si>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</si>
  <si>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</si>
  <si>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</si>
  <si>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</si>
  <si>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</si>
  <si>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</si>
  <si>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</si>
  <si>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</si>
  <si>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</si>
  <si>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</si>
  <si>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</si>
  <si>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</si>
  <si>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</si>
  <si>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</si>
  <si>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</si>
  <si>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</si>
  <si>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</si>
  <si>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</si>
  <si>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</si>
  <si>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</si>
  <si>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</si>
  <si>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</si>
  <si>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</si>
  <si>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</si>
  <si>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</si>
  <si>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</si>
  <si>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</si>
  <si>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</si>
  <si>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</si>
  <si>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</si>
  <si>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</si>
  <si>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</si>
  <si>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</si>
  <si>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</si>
  <si>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</si>
  <si>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</si>
  <si>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</si>
  <si>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</si>
  <si>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</si>
  <si>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</si>
  <si>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</si>
  <si>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</si>
  <si>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</si>
  <si>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</si>
  <si>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</si>
  <si>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</si>
  <si>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</si>
  <si>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</si>
  <si>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</si>
  <si>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</si>
  <si>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</si>
  <si>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</si>
  <si>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</si>
  <si>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</si>
  <si>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</si>
  <si>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</si>
  <si>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</si>
  <si>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</si>
  <si>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</si>
  <si>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</si>
  <si>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</si>
  <si>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</si>
  <si>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</si>
  <si>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</si>
  <si>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</si>
  <si>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</si>
  <si>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</si>
  <si>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</si>
  <si>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</si>
  <si>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</si>
  <si>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</si>
  <si>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</si>
  <si>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</si>
  <si>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</si>
  <si>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</si>
  <si>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</si>
  <si>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</si>
  <si>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</si>
  <si>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</si>
  <si>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</si>
  <si>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</si>
  <si>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</si>
  <si>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</si>
  <si>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</si>
  <si>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</si>
  <si>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</si>
  <si>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</si>
  <si>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</si>
  <si>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</si>
  <si>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</si>
  <si>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</si>
  <si>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</si>
  <si>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</si>
  <si>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</si>
  <si>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</si>
  <si>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</si>
  <si>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</si>
  <si>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</si>
  <si>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</si>
  <si>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</si>
  <si>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</si>
  <si>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</si>
  <si>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</si>
  <si>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</si>
  <si>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</si>
  <si>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</si>
  <si>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</si>
  <si>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</si>
  <si>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</si>
  <si>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</si>
  <si>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</si>
  <si>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</si>
  <si>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</si>
  <si>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</si>
  <si>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</si>
  <si>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</si>
  <si>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</si>
  <si>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</si>
  <si>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</si>
  <si>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</si>
  <si>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</si>
  <si>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</si>
  <si>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</si>
  <si>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</si>
  <si>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</si>
  <si>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</si>
  <si>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</si>
  <si>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</si>
  <si>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</si>
  <si>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</si>
  <si>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</si>
  <si>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</si>
  <si>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</si>
  <si>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</si>
  <si>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</si>
  <si>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</si>
  <si>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</si>
  <si>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</si>
  <si>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</si>
  <si>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</si>
  <si>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</si>
  <si>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</si>
  <si>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</si>
  <si>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</si>
  <si>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</si>
  <si>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</si>
  <si>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</si>
  <si>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</si>
  <si>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</si>
  <si>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</si>
  <si>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</si>
  <si>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</si>
  <si>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</si>
  <si>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</si>
  <si>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</si>
  <si>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</si>
  <si>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</si>
  <si>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</si>
  <si>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</si>
  <si>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</si>
  <si>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</si>
  <si>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</si>
  <si>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</si>
  <si>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</si>
  <si>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</si>
  <si>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</si>
  <si>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</si>
  <si>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</si>
  <si>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</si>
  <si>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</si>
  <si>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</si>
  <si>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</si>
  <si>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</si>
  <si>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</si>
  <si>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</si>
  <si>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</si>
  <si>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</si>
  <si>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</si>
  <si>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</si>
  <si>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</si>
  <si>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</si>
  <si>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</si>
  <si>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</si>
  <si>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</si>
  <si>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</si>
  <si>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</si>
  <si>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</si>
  <si>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</si>
  <si>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</si>
  <si>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</si>
  <si>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</si>
  <si>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</si>
  <si>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</si>
  <si>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</si>
  <si>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</si>
  <si>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</si>
  <si>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</si>
  <si>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</si>
  <si>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</si>
  <si>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</si>
  <si>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</si>
  <si>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</si>
  <si>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</si>
  <si>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</si>
  <si>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</si>
  <si>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</si>
  <si>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</si>
  <si>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</si>
  <si>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</si>
  <si>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</si>
  <si>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</si>
  <si>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</si>
  <si>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</si>
  <si>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</si>
  <si>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</si>
  <si>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</si>
  <si>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</si>
  <si>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</si>
  <si>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</si>
  <si>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</si>
  <si>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</si>
  <si>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</si>
  <si>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</si>
  <si>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</si>
  <si>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</si>
  <si>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</si>
  <si>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</si>
  <si>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</si>
  <si>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</si>
  <si>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</si>
  <si>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</si>
  <si>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</si>
  <si>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</si>
  <si>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</si>
  <si>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</si>
  <si>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</si>
  <si>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</si>
  <si>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</si>
  <si>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</si>
  <si>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</si>
  <si>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</si>
  <si>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</si>
  <si>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</si>
  <si>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</si>
  <si>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</si>
  <si>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</si>
  <si>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</si>
  <si>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</si>
  <si>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</si>
  <si>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</si>
  <si>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</si>
  <si>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</si>
  <si>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</si>
  <si>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</si>
  <si>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</si>
  <si>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</si>
  <si>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</si>
  <si>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</si>
  <si>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</si>
  <si>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</si>
  <si>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</si>
  <si>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</si>
  <si>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</si>
  <si>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</si>
  <si>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</si>
  <si>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</si>
  <si>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</si>
  <si>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</si>
  <si>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</si>
  <si>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</si>
  <si>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</si>
  <si>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</si>
  <si>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</si>
  <si>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</si>
  <si>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</si>
  <si>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</si>
  <si>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</si>
  <si>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</si>
  <si>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</si>
  <si>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</si>
  <si>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</si>
  <si>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</si>
  <si>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</si>
  <si>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</si>
  <si>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</si>
  <si>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</si>
  <si>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</si>
  <si>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</si>
  <si>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</si>
  <si>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</si>
  <si>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</si>
  <si>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</si>
  <si>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</si>
  <si>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</si>
  <si>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</si>
  <si>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</si>
  <si>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</si>
  <si>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</si>
  <si>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</si>
  <si>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</si>
  <si>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</si>
  <si>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</si>
  <si>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</si>
  <si>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</si>
  <si>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</si>
  <si>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</si>
  <si>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</si>
  <si>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</si>
  <si>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</si>
  <si>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</si>
  <si>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</si>
  <si>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</si>
  <si>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</si>
  <si>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</si>
  <si>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</si>
  <si>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</si>
  <si>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</si>
  <si>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</si>
  <si>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</si>
  <si>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</si>
  <si>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</si>
  <si>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</si>
  <si>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</si>
  <si>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</si>
  <si>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</si>
  <si>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</si>
  <si>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</si>
  <si>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</si>
  <si>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</si>
  <si>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</si>
  <si>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</si>
  <si>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</si>
  <si>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</si>
  <si>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</si>
  <si>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</si>
  <si>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</si>
  <si>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</si>
  <si>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</si>
  <si>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</si>
  <si>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</si>
  <si>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</si>
  <si>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</si>
  <si>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</si>
  <si>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</si>
  <si>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</si>
  <si>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</si>
  <si>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</si>
  <si>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</si>
  <si>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</si>
  <si>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</si>
  <si>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</si>
  <si>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</si>
  <si>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</si>
  <si>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</si>
  <si>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</si>
  <si>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</si>
  <si>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</si>
  <si>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</si>
  <si>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</si>
  <si>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</si>
  <si>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</si>
  <si>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</si>
  <si>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</si>
  <si>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</si>
  <si>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</si>
  <si>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</si>
  <si>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</si>
  <si>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</si>
  <si>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</si>
  <si>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</si>
  <si>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</si>
  <si>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</si>
  <si>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</si>
  <si>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</si>
  <si>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</si>
  <si>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</si>
  <si>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</si>
  <si>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</si>
  <si>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</si>
  <si>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</si>
  <si>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</si>
  <si>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</si>
  <si>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</si>
  <si>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</si>
  <si>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</si>
  <si>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</si>
  <si>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</si>
  <si>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</si>
  <si>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</si>
  <si>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</si>
  <si>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</si>
  <si>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</si>
  <si>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</si>
  <si>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</si>
  <si>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</si>
  <si>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</si>
  <si>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</si>
  <si>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</si>
  <si>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</si>
  <si>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</si>
  <si>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</si>
  <si>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</si>
  <si>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</si>
  <si>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</si>
  <si>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</si>
  <si>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</si>
  <si>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</si>
  <si>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</si>
  <si>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</si>
  <si>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</si>
  <si>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</si>
  <si>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</si>
  <si>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</si>
  <si>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</si>
  <si>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</si>
  <si>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</si>
  <si>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</si>
  <si>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</si>
  <si>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</si>
  <si>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</si>
  <si>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</si>
  <si>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</si>
  <si>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</si>
  <si>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</si>
  <si>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</si>
  <si>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</si>
  <si>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</si>
  <si>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</si>
  <si>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</si>
  <si>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</si>
  <si>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</si>
  <si>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</si>
  <si>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</si>
  <si>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</si>
  <si>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</si>
  <si>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</si>
  <si>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</si>
  <si>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</si>
  <si>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</si>
  <si>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</si>
  <si>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</si>
  <si>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</si>
  <si>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</si>
  <si>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</si>
  <si>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</si>
  <si>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</si>
  <si>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</si>
  <si>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</si>
  <si>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</si>
  <si>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</si>
  <si>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</si>
  <si>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</si>
  <si>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</si>
  <si>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</si>
  <si>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</si>
  <si>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</si>
  <si>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</si>
  <si>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</si>
  <si>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</si>
  <si>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</si>
  <si>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</si>
  <si>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</si>
  <si>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</si>
  <si>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</si>
  <si>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</si>
  <si>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</si>
  <si>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</si>
  <si>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</si>
  <si>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</si>
  <si>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</si>
  <si>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</si>
  <si>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</si>
  <si>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</si>
  <si>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</si>
  <si>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</si>
  <si>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</si>
  <si>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</si>
  <si>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</si>
  <si>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</si>
  <si>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</si>
  <si>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</si>
  <si>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</si>
  <si>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</si>
  <si>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</si>
  <si>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</si>
  <si>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</si>
  <si>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</si>
  <si>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</si>
  <si>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</si>
  <si>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</si>
  <si>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</si>
  <si>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</si>
  <si>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</si>
  <si>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</si>
  <si>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</si>
  <si>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</si>
  <si>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</si>
  <si>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</si>
  <si>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</si>
  <si>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</si>
  <si>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</si>
  <si>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</si>
  <si>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</si>
  <si>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</si>
  <si>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</si>
  <si>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</si>
  <si>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</si>
  <si>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</si>
  <si>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</si>
  <si>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</si>
  <si>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</si>
  <si>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</si>
  <si>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</si>
  <si>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</si>
  <si>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</si>
  <si>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</si>
  <si>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</si>
  <si>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</si>
  <si>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</si>
  <si>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</si>
  <si>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</si>
  <si>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</si>
  <si>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</si>
  <si>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</si>
  <si>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</si>
  <si>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</si>
  <si>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</si>
  <si>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</si>
  <si>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</si>
  <si>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</si>
  <si>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</si>
  <si>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</si>
  <si>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</si>
  <si>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</si>
  <si>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</si>
  <si>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</si>
  <si>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</si>
  <si>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</si>
  <si>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</si>
  <si>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</si>
  <si>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</si>
  <si>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</si>
  <si>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</si>
  <si>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</si>
  <si>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</si>
  <si>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</si>
  <si>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</si>
  <si>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</si>
  <si>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</si>
  <si>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</si>
  <si>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</si>
  <si>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</si>
  <si>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</si>
  <si>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</si>
  <si>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</si>
  <si>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</si>
  <si>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</si>
  <si>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</si>
  <si>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</si>
  <si>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</si>
  <si>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</si>
  <si>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</si>
  <si>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</si>
  <si>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</si>
  <si>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</si>
  <si>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</si>
  <si>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</si>
  <si>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</si>
  <si>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</si>
  <si>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</si>
  <si>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</si>
  <si>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</si>
  <si>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</si>
  <si>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</si>
  <si>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</si>
  <si>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</si>
  <si>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</si>
  <si>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</si>
  <si>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</si>
  <si>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</si>
  <si>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</si>
  <si>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</si>
  <si>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</si>
  <si>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</si>
  <si>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</si>
  <si>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</si>
  <si>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</si>
  <si>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</si>
  <si>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</si>
  <si>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</si>
  <si>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</si>
  <si>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</si>
  <si>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</si>
  <si>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</si>
  <si>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</si>
  <si>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</si>
  <si>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</si>
  <si>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</si>
  <si>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</si>
  <si>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</si>
  <si>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</si>
  <si>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</si>
  <si>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</si>
  <si>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</si>
  <si>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</si>
  <si>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</si>
  <si>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</si>
  <si>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</si>
  <si>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</si>
  <si>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</si>
  <si>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</si>
  <si>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</si>
  <si>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</si>
  <si>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</si>
  <si>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</si>
  <si>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</si>
  <si>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</si>
  <si>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</si>
  <si>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</si>
  <si>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</si>
  <si>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</si>
  <si>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</si>
  <si>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</si>
  <si>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</si>
  <si>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</si>
  <si>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</si>
  <si>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</si>
  <si>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</si>
  <si>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</si>
  <si>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</si>
  <si>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</si>
  <si>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</si>
  <si>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</si>
  <si>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</si>
  <si>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</si>
  <si>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</si>
  <si>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</si>
  <si>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</si>
  <si>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</si>
  <si>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</si>
  <si>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</si>
  <si>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</si>
  <si>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</si>
  <si>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</si>
  <si>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</si>
  <si>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</si>
  <si>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</si>
  <si>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</si>
  <si>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</si>
  <si>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</si>
  <si>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</si>
  <si>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</si>
  <si>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</si>
  <si>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</si>
  <si>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</si>
  <si>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</si>
  <si>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</si>
  <si>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</si>
  <si>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</si>
  <si>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</si>
  <si>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</si>
  <si>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</si>
  <si>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</si>
  <si>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</si>
  <si>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</si>
  <si>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</si>
  <si>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</si>
  <si>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</si>
  <si>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</si>
  <si>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</si>
  <si>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</si>
  <si>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</si>
  <si>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</si>
  <si>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</si>
  <si>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</si>
  <si>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</si>
  <si>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</si>
  <si>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</si>
  <si>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</si>
  <si>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</si>
  <si>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</si>
  <si>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</si>
  <si>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</si>
  <si>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</si>
  <si>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</si>
  <si>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</si>
  <si>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</si>
  <si>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</si>
  <si>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</si>
  <si>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</si>
  <si>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</si>
  <si>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</si>
  <si>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</si>
  <si>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</si>
  <si>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</si>
  <si>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</si>
  <si>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</si>
  <si>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</si>
  <si>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</si>
  <si>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</si>
  <si>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</si>
  <si>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</si>
  <si>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</si>
  <si>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</si>
  <si>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</si>
  <si>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</si>
  <si>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</si>
  <si>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</si>
  <si>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</si>
  <si>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</si>
  <si>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</si>
  <si>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</si>
  <si>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</si>
  <si>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</si>
  <si>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</si>
  <si>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</si>
  <si>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</si>
  <si>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</si>
  <si>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</si>
  <si>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</si>
  <si>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</si>
  <si>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</si>
  <si>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</si>
  <si>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</si>
  <si>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</si>
  <si>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</si>
  <si>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</si>
  <si>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</si>
  <si>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</si>
  <si>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</si>
  <si>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</si>
  <si>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</si>
  <si>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</si>
  <si>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</si>
  <si>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</si>
  <si>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</si>
  <si>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</si>
  <si>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</si>
  <si>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</si>
  <si>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</si>
  <si>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</si>
  <si>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</si>
  <si>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</si>
  <si>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</si>
  <si>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</si>
  <si>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</si>
  <si>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</si>
  <si>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</si>
  <si>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</si>
  <si>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</si>
  <si>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</si>
  <si>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</si>
  <si>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</si>
  <si>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</si>
  <si>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</si>
  <si>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</si>
  <si>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</si>
  <si>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</si>
  <si>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</si>
  <si>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</si>
  <si>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</si>
  <si>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</si>
  <si>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</si>
  <si>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</si>
  <si>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</si>
  <si>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</si>
  <si>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</si>
  <si>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</si>
  <si>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</si>
  <si>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</si>
  <si>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</si>
  <si>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</si>
  <si>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</si>
  <si>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</si>
  <si>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</si>
  <si>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</si>
  <si>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</si>
  <si>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</si>
  <si>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</si>
  <si>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</si>
  <si>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</si>
  <si>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</si>
  <si>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</si>
  <si>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</si>
  <si>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</si>
  <si>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</si>
  <si>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</si>
  <si>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</si>
  <si>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</si>
  <si>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</si>
  <si>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</si>
  <si>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</si>
  <si>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</si>
  <si>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</si>
  <si>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</si>
  <si>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</si>
  <si>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</si>
  <si>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</si>
  <si>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</si>
  <si>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</si>
  <si>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</si>
  <si>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</si>
  <si>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</si>
  <si>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</si>
  <si>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</si>
  <si>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</si>
  <si>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</si>
  <si>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</si>
  <si>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</si>
  <si>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</si>
  <si>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</si>
  <si>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</si>
  <si>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</si>
  <si>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</si>
  <si>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</si>
  <si>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</si>
  <si>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</si>
  <si>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</si>
  <si>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</si>
  <si>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</si>
  <si>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</si>
  <si>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</si>
  <si>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</si>
  <si>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</si>
  <si>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</si>
  <si>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</si>
  <si>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</si>
  <si>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</si>
  <si>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</si>
  <si>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</si>
  <si>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</si>
  <si>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</si>
  <si>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</si>
  <si>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</si>
  <si>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</si>
  <si>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</si>
  <si>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</si>
  <si>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</si>
  <si>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</si>
  <si>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</si>
  <si>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</si>
  <si>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</si>
  <si>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</si>
  <si>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</si>
  <si>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</si>
  <si>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</si>
  <si>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</si>
  <si>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</si>
  <si>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</si>
  <si>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</si>
  <si>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</si>
  <si>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</si>
  <si>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</si>
  <si>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</si>
  <si>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</si>
  <si>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</si>
  <si>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</si>
  <si>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</si>
  <si>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</si>
  <si>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</si>
  <si>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</si>
  <si>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</si>
  <si>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</si>
  <si>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</si>
  <si>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</si>
  <si>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</si>
  <si>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</si>
  <si>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</si>
  <si>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</si>
  <si>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</si>
  <si>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</si>
  <si>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</si>
  <si>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</si>
  <si>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</si>
  <si>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</si>
  <si>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</si>
  <si>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</si>
  <si>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</si>
  <si>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</si>
  <si>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</si>
  <si>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</si>
  <si>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</si>
  <si>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</si>
  <si>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</si>
  <si>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</si>
  <si>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</si>
  <si>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</si>
  <si>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</si>
  <si>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</si>
  <si>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</si>
  <si>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</si>
  <si>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</si>
  <si>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</si>
  <si>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</si>
  <si>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</si>
  <si>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</si>
  <si>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</si>
  <si>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</si>
  <si>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</si>
  <si>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</si>
  <si>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</si>
  <si>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</si>
  <si>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</si>
  <si>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</si>
  <si>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</si>
  <si>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</si>
  <si>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</si>
  <si>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</si>
  <si>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</si>
  <si>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</si>
  <si>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</si>
  <si>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</si>
  <si>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</si>
  <si>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</si>
  <si>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</si>
  <si>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</si>
  <si>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</si>
  <si>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</si>
  <si>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</si>
  <si>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</si>
  <si>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</si>
  <si>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</si>
  <si>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</si>
  <si>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</si>
  <si>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</si>
  <si>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</si>
  <si>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</si>
  <si>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</si>
  <si>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</si>
  <si>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</si>
  <si>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</si>
  <si>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</si>
  <si>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</si>
  <si>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</si>
  <si>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</si>
  <si>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</si>
  <si>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</si>
  <si>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</si>
  <si>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</si>
  <si>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</si>
  <si>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</si>
  <si>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</si>
  <si>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</si>
  <si>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</si>
  <si>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</si>
  <si>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</si>
  <si>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</si>
  <si>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</si>
  <si>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</si>
  <si>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</si>
  <si>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</si>
  <si>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</si>
  <si>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</si>
  <si>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</si>
  <si>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</si>
  <si>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</si>
  <si>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</si>
  <si>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</si>
  <si>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</si>
  <si>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</si>
  <si>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</si>
  <si>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</si>
  <si>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</si>
  <si>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</si>
  <si>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</si>
  <si>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</si>
  <si>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</si>
  <si>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</si>
  <si>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</si>
  <si>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</si>
  <si>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</si>
  <si>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</si>
  <si>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</si>
  <si>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</si>
  <si>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</si>
  <si>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</si>
  <si>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</si>
  <si>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</si>
  <si>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</si>
  <si>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</si>
  <si>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</si>
  <si>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</si>
  <si>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</si>
  <si>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</si>
  <si>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</si>
  <si>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</si>
  <si>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</si>
  <si>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</si>
  <si>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</si>
  <si>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</si>
  <si>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</si>
  <si>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</si>
  <si>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</si>
  <si>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</si>
  <si>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</si>
  <si>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</si>
  <si>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</si>
  <si>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</si>
  <si>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</si>
  <si>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</si>
  <si>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</si>
  <si>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</si>
  <si>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</si>
  <si>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</si>
  <si>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</si>
  <si>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</si>
  <si>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</si>
  <si>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</si>
  <si>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</si>
  <si>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</si>
  <si>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</si>
  <si>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</si>
  <si>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</si>
  <si>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</si>
  <si>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</si>
  <si>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</si>
  <si>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</si>
  <si>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</si>
  <si>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</si>
  <si>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</si>
  <si>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</si>
  <si>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</si>
  <si>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</si>
  <si>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</si>
  <si>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</si>
  <si>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</si>
  <si>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</si>
  <si>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</si>
  <si>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</si>
  <si>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</si>
  <si>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</si>
  <si>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</si>
  <si>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</si>
  <si>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</si>
  <si>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</si>
  <si>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</si>
  <si>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</si>
  <si>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</si>
  <si>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</si>
  <si>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</si>
  <si>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</si>
  <si>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</si>
  <si>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</si>
  <si>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</si>
  <si>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</si>
  <si>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</si>
  <si>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</si>
  <si>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</si>
  <si>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</si>
  <si>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</si>
  <si>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</si>
  <si>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</si>
  <si>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</si>
  <si>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</si>
  <si>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</si>
  <si>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</si>
  <si>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</si>
  <si>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</si>
  <si>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</si>
  <si>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</si>
  <si>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</si>
  <si>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</si>
  <si>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</si>
  <si>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</si>
  <si>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</si>
  <si>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</si>
  <si>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</si>
  <si>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</si>
  <si>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</si>
  <si>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</si>
  <si>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</si>
  <si>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</si>
  <si>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</si>
  <si>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</si>
  <si>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</si>
  <si>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</si>
  <si>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</si>
  <si>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</si>
  <si>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</si>
  <si>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</si>
  <si>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</si>
  <si>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</si>
  <si>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</si>
  <si>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</si>
  <si>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</si>
  <si>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</si>
  <si>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</si>
  <si>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</si>
  <si>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</si>
  <si>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</si>
  <si>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</si>
  <si>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</si>
  <si>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</si>
  <si>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</si>
  <si>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</si>
  <si>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</si>
  <si>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</si>
  <si>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</si>
  <si>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</si>
  <si>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</si>
  <si>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</si>
  <si>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</si>
  <si>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</si>
  <si>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</si>
  <si>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</si>
  <si>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</si>
  <si>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</si>
  <si>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</si>
  <si>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</si>
  <si>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</si>
  <si>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</si>
  <si>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</si>
  <si>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</si>
  <si>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</si>
  <si>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</si>
  <si>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</si>
  <si>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</si>
  <si>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</si>
  <si>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</si>
  <si>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</si>
  <si>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</si>
  <si>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</si>
  <si>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</si>
  <si>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</si>
  <si>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</si>
  <si>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</si>
  <si>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</si>
  <si>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</si>
  <si>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</si>
  <si>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</si>
  <si>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</si>
  <si>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</si>
  <si>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</si>
  <si>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</si>
  <si>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</si>
  <si>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</si>
  <si>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</si>
  <si>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</si>
  <si>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</si>
  <si>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</si>
  <si>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</si>
  <si>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</si>
  <si>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</si>
  <si>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</si>
  <si>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</si>
  <si>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</si>
  <si>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</si>
  <si>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</si>
  <si>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</si>
  <si>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</si>
  <si>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</si>
  <si>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</si>
  <si>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</si>
  <si>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</si>
  <si>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</si>
  <si>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</si>
  <si>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</si>
  <si>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</si>
  <si>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</si>
  <si>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</si>
  <si>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</si>
  <si>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</si>
  <si>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</si>
  <si>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</si>
  <si>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</si>
  <si>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</si>
  <si>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</si>
  <si>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</si>
  <si>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</si>
  <si>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</si>
  <si>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</si>
  <si>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</si>
  <si>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</si>
  <si>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</si>
  <si>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</si>
  <si>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</si>
  <si>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</si>
  <si>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</si>
  <si>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</si>
  <si>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</si>
  <si>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</si>
  <si>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</si>
  <si>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</si>
  <si>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</si>
  <si>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</si>
  <si>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</si>
  <si>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</si>
  <si>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</si>
  <si>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</si>
  <si>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</si>
  <si>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</si>
  <si>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</si>
  <si>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</si>
  <si>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</si>
  <si>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</si>
  <si>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</si>
  <si>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</si>
  <si>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</si>
  <si>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</si>
  <si>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</si>
  <si>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</si>
  <si>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</si>
  <si>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</si>
  <si>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</si>
  <si>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</si>
  <si>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</si>
  <si>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</si>
  <si>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</si>
  <si>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</si>
  <si>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</si>
  <si>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</si>
  <si>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</si>
  <si>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</si>
  <si>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</si>
  <si>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</si>
  <si>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</si>
  <si>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</si>
  <si>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</si>
  <si>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</si>
  <si>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</si>
  <si>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</si>
  <si>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</si>
  <si>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</si>
  <si>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</si>
  <si>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</si>
  <si>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</si>
  <si>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</si>
  <si>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</si>
  <si>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</si>
  <si>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</si>
  <si>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</si>
  <si>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</si>
  <si>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</si>
  <si>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</si>
  <si>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</si>
  <si>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</si>
  <si>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</si>
  <si>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</si>
  <si>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</si>
  <si>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</si>
  <si>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</si>
  <si>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</si>
  <si>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</si>
  <si>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</si>
  <si>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</si>
  <si>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</si>
  <si>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</si>
  <si>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</si>
  <si>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</si>
  <si>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</si>
  <si>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</si>
  <si>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</si>
  <si>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</si>
  <si>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</si>
  <si>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</si>
  <si>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</si>
  <si>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</si>
  <si>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</si>
  <si>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</si>
  <si>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</si>
  <si>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</si>
  <si>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</si>
  <si>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</si>
  <si>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</si>
  <si>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</si>
  <si>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</si>
  <si>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</si>
  <si>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</si>
  <si>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</si>
  <si>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</si>
  <si>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</si>
  <si>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</si>
  <si>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</si>
  <si>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</si>
  <si>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</si>
  <si>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</si>
  <si>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</si>
  <si>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</si>
  <si>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</si>
  <si>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</si>
  <si>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</si>
  <si>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</si>
  <si>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</si>
  <si>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</si>
  <si>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</si>
  <si>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</si>
  <si>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</si>
  <si>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</si>
  <si>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</si>
  <si>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</si>
  <si>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</si>
  <si>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</si>
  <si>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</si>
  <si>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</si>
  <si>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</si>
  <si>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</si>
  <si>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</si>
  <si>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</si>
  <si>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</si>
  <si>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</si>
  <si>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</si>
  <si>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</si>
  <si>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</si>
  <si>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</si>
  <si>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</si>
  <si>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</si>
  <si>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</si>
  <si>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</si>
  <si>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</si>
  <si>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</si>
  <si>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</si>
  <si>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</si>
  <si>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</si>
  <si>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</si>
  <si>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</si>
  <si>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</si>
  <si>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</si>
  <si>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</si>
  <si>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</si>
  <si>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</si>
  <si>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</si>
  <si>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</si>
  <si>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</si>
  <si>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</si>
  <si>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</si>
  <si>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</si>
  <si>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</si>
  <si>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</si>
  <si>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</si>
  <si>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</si>
  <si>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</si>
  <si>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</si>
  <si>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</si>
  <si>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</si>
  <si>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</si>
  <si>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</si>
  <si>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</si>
  <si>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</si>
  <si>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</si>
  <si>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</si>
  <si>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</si>
  <si>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</si>
  <si>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</si>
  <si>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</si>
  <si>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</si>
  <si>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</si>
  <si>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</si>
  <si>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</si>
  <si>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</si>
  <si>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</si>
  <si>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</si>
  <si>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</si>
  <si>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</si>
  <si>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</si>
  <si>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</si>
  <si>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</si>
  <si>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</si>
  <si>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</si>
  <si>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</si>
  <si>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</si>
  <si>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</si>
  <si>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</si>
  <si>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</si>
  <si>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</si>
  <si>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</si>
  <si>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</si>
  <si>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</si>
  <si>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</si>
  <si>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</si>
  <si>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</si>
  <si>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</si>
  <si>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</si>
  <si>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</si>
  <si>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</si>
  <si>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</si>
  <si>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</si>
  <si>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</si>
  <si>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</si>
  <si>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</si>
  <si>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</si>
  <si>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</si>
  <si>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</si>
  <si>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</si>
  <si>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</si>
  <si>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</si>
  <si>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</si>
  <si>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</si>
  <si>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</si>
  <si>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</si>
  <si>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</si>
  <si>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</si>
  <si>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</si>
  <si>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</si>
  <si>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</si>
  <si>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</si>
  <si>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</si>
  <si>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</si>
  <si>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</si>
  <si>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</si>
  <si>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</si>
  <si>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</si>
  <si>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</si>
  <si>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</si>
  <si>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</si>
  <si>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</si>
  <si>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</si>
  <si>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</si>
  <si>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</si>
  <si>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</si>
  <si>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</si>
  <si>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</si>
  <si>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</si>
  <si>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</si>
  <si>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</si>
  <si>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</si>
  <si>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</si>
  <si>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</si>
  <si>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</si>
  <si>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</si>
  <si>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</si>
  <si>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</si>
  <si>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</si>
  <si>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</si>
  <si>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</si>
  <si>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</si>
  <si>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</si>
  <si>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</si>
  <si>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</si>
  <si>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</si>
  <si>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</si>
  <si>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</si>
  <si>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</si>
  <si>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</si>
  <si>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</si>
  <si>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</si>
  <si>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</si>
  <si>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</si>
  <si>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</si>
  <si>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</si>
  <si>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</si>
  <si>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</si>
  <si>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</si>
  <si>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</si>
  <si>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</si>
  <si>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</si>
  <si>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</si>
  <si>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</si>
  <si>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</si>
  <si>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</si>
  <si>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</si>
  <si>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</si>
  <si>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</si>
  <si>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</si>
  <si>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</si>
  <si>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</si>
  <si>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</si>
  <si>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</si>
  <si>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</si>
  <si>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</si>
  <si>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</si>
  <si>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</si>
  <si>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</si>
  <si>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</si>
  <si>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</si>
  <si>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</si>
  <si>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</si>
  <si>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</si>
  <si>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</si>
  <si>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</si>
  <si>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</si>
  <si>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</si>
  <si>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</si>
  <si>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</si>
  <si>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</si>
  <si>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</si>
  <si>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</si>
  <si>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</si>
  <si>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</si>
  <si>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</si>
  <si>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</si>
  <si>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</si>
  <si>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</si>
  <si>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</si>
  <si>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(All)</t>
  </si>
  <si>
    <t>Column Labels</t>
  </si>
  <si>
    <t>Count of state</t>
  </si>
  <si>
    <t xml:space="preserve">Parent Category 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</si>
  <si>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</si>
  <si>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</si>
  <si>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</si>
  <si>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</si>
  <si>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</si>
  <si>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</si>
  <si>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</si>
  <si>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</si>
  <si>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</si>
  <si>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</si>
  <si>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</si>
  <si>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</si>
  <si>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</si>
  <si>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</si>
  <si>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 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</si>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</sst>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'Pivot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'Pivot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100624"/>
        <c:axId val="1494101168"/>
      </c:barChart>
      <c:catAx>
        <c:axId val="14941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101168"/>
        <c:crosses val="autoZero"/>
        <c:auto val="1"/>
        <c:lblAlgn val="ctr"/>
        <c:lblOffset val="100"/>
        <c:noMultiLvlLbl val="0"/>
      </c:catAx>
      <c:valAx>
        <c:axId val="14941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1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Country!PivotTable4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51808669901664E-2"/>
          <c:y val="8.9362860167046546E-2"/>
          <c:w val="0.85485460302863603"/>
          <c:h val="0.690588743354825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'Pivot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5310080"/>
        <c:axId val="1395312256"/>
      </c:barChart>
      <c:catAx>
        <c:axId val="13953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2256"/>
        <c:crosses val="autoZero"/>
        <c:auto val="1"/>
        <c:lblAlgn val="ctr"/>
        <c:lblOffset val="100"/>
        <c:noMultiLvlLbl val="0"/>
      </c:catAx>
      <c:valAx>
        <c:axId val="139531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Year!PivotTable5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5307360"/>
        <c:axId val="1395313888"/>
      </c:lineChart>
      <c:catAx>
        <c:axId val="139530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3888"/>
        <c:crosses val="autoZero"/>
        <c:auto val="1"/>
        <c:lblAlgn val="ctr"/>
        <c:lblOffset val="100"/>
        <c:noMultiLvlLbl val="0"/>
      </c:catAx>
      <c:valAx>
        <c:axId val="13953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0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Gaoal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304640"/>
        <c:axId val="1395311712"/>
      </c:lineChart>
      <c:catAx>
        <c:axId val="139530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1712"/>
        <c:crosses val="autoZero"/>
        <c:auto val="1"/>
        <c:lblAlgn val="ctr"/>
        <c:lblOffset val="100"/>
        <c:noMultiLvlLbl val="0"/>
      </c:catAx>
      <c:valAx>
        <c:axId val="13953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0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542924</xdr:colOff>
      <xdr:row>2</xdr:row>
      <xdr:rowOff>23812</xdr:rowOff>
    </xdr:from>
    <xdr:to>
      <xdr:col>16</xdr:col>
      <xdr:colOff>247649</xdr:colOff>
      <xdr:row>23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3</xdr:row>
      <xdr:rowOff>38101</xdr:rowOff>
    </xdr:from>
    <xdr:to>
      <xdr:col>21</xdr:col>
      <xdr:colOff>600074</xdr:colOff>
      <xdr:row>34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8</xdr:row>
      <xdr:rowOff>38100</xdr:rowOff>
    </xdr:from>
    <xdr:to>
      <xdr:col>13</xdr:col>
      <xdr:colOff>449580</xdr:colOff>
      <xdr:row>23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746760</xdr:colOff>
      <xdr:row>14</xdr:row>
      <xdr:rowOff>68580</xdr:rowOff>
    </xdr:from>
    <xdr:to>
      <xdr:col>7</xdr:col>
      <xdr:colOff>1181100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upti Samant" refreshedDate="43294.633536226851" createdVersion="5" refreshedVersion="5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rupti Samant" refreshedDate="43297.376293287038" createdVersion="5" refreshedVersion="5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9">
        <rangePr groupBy="years" startDate="2009-08-10T19:26:00" endDate="2017-05-03T19:12:00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Field1" numFmtId="0" formula="'Date Created Conversion'" databaseField="0"/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8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1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5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5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2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6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3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8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7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8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10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7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2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6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I1" zoomScale="70" zoomScaleNormal="7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7" bestFit="1" customWidth="1"/>
    <col min="17" max="17" width="25.28515625" bestFit="1" customWidth="1"/>
    <col min="18" max="18" width="16.85546875" bestFit="1" customWidth="1"/>
    <col min="19" max="19" width="26" bestFit="1" customWidth="1"/>
    <col min="20" max="20" width="24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 0)</f>
        <v>64</v>
      </c>
      <c r="Q2" t="s">
        <v>8308</v>
      </c>
      <c r="R2" t="s">
        <v>8309</v>
      </c>
      <c r="S2" s="8">
        <f>(J2/86400)+25569</f>
        <v>42177.007071759261</v>
      </c>
      <c r="T2" s="8">
        <f>(I2/86400)+25569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 0)</f>
        <v>185</v>
      </c>
      <c r="Q3" t="s">
        <v>8308</v>
      </c>
      <c r="R3" t="s">
        <v>8309</v>
      </c>
      <c r="S3" s="8">
        <f t="shared" ref="S3:S66" si="2">(J3/86400)+25569</f>
        <v>42766.600497685184</v>
      </c>
      <c r="T3" s="8">
        <f t="shared" ref="T3:T66" si="3"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8308</v>
      </c>
      <c r="R9" t="s">
        <v>8309</v>
      </c>
      <c r="S9" s="8">
        <f t="shared" si="2"/>
        <v>42516.047071759254</v>
      </c>
      <c r="T9" s="8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8308</v>
      </c>
      <c r="R20" t="s">
        <v>8309</v>
      </c>
      <c r="S20" s="8">
        <f t="shared" si="2"/>
        <v>41869.542314814811</v>
      </c>
      <c r="T20" s="8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8308</v>
      </c>
      <c r="R22" t="s">
        <v>8309</v>
      </c>
      <c r="S22" s="8">
        <f t="shared" si="2"/>
        <v>42200.758240740739</v>
      </c>
      <c r="T22" s="8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8308</v>
      </c>
      <c r="R40" t="s">
        <v>8309</v>
      </c>
      <c r="S40" s="8">
        <f t="shared" si="2"/>
        <v>41375.057222222225</v>
      </c>
      <c r="T40" s="8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8308</v>
      </c>
      <c r="R46" t="s">
        <v>8309</v>
      </c>
      <c r="S46" s="8">
        <f t="shared" si="2"/>
        <v>41874.098807870367</v>
      </c>
      <c r="T46" s="8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8308</v>
      </c>
      <c r="R48" t="s">
        <v>8309</v>
      </c>
      <c r="S48" s="8">
        <f t="shared" si="2"/>
        <v>42323.96497685185</v>
      </c>
      <c r="T48" s="8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8308</v>
      </c>
      <c r="R53" t="s">
        <v>8309</v>
      </c>
      <c r="S53" s="8">
        <f t="shared" si="2"/>
        <v>42196.928668981476</v>
      </c>
      <c r="T53" s="8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8308</v>
      </c>
      <c r="R58" t="s">
        <v>8309</v>
      </c>
      <c r="S58" s="8">
        <f t="shared" si="2"/>
        <v>42149.548888888894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8308</v>
      </c>
      <c r="R61" t="s">
        <v>8309</v>
      </c>
      <c r="S61" s="8">
        <f t="shared" si="2"/>
        <v>42230.235833333332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8308</v>
      </c>
      <c r="R62" t="s">
        <v>8310</v>
      </c>
      <c r="S62" s="8">
        <f t="shared" si="2"/>
        <v>41701.901817129634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8308</v>
      </c>
      <c r="R63" t="s">
        <v>8310</v>
      </c>
      <c r="S63" s="8">
        <f t="shared" si="2"/>
        <v>41409.814317129625</v>
      </c>
      <c r="T63" s="8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ROUND(E67/L67, 0)</f>
        <v>132</v>
      </c>
      <c r="Q67" t="s">
        <v>8308</v>
      </c>
      <c r="R67" t="s">
        <v>8310</v>
      </c>
      <c r="S67" s="8">
        <f t="shared" ref="S67:S130" si="6">(J67/86400)+25569</f>
        <v>41835.821226851855</v>
      </c>
      <c r="T67" s="8">
        <f t="shared" ref="T67:T130" si="7">(I67/86400)+25569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8308</v>
      </c>
      <c r="R74" t="s">
        <v>8310</v>
      </c>
      <c r="S74" s="8">
        <f t="shared" si="6"/>
        <v>41208.010196759264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8308</v>
      </c>
      <c r="R79" t="s">
        <v>8310</v>
      </c>
      <c r="S79" s="8">
        <f t="shared" si="6"/>
        <v>40997.144872685181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8308</v>
      </c>
      <c r="R83" t="s">
        <v>8310</v>
      </c>
      <c r="S83" s="8">
        <f t="shared" si="6"/>
        <v>41100.158877314811</v>
      </c>
      <c r="T83" s="8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8308</v>
      </c>
      <c r="R89" t="s">
        <v>8310</v>
      </c>
      <c r="S89" s="8">
        <f t="shared" si="6"/>
        <v>40322.539386574077</v>
      </c>
      <c r="T89" s="8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8308</v>
      </c>
      <c r="R91" t="s">
        <v>8310</v>
      </c>
      <c r="S91" s="8">
        <f t="shared" si="6"/>
        <v>41402.752222222218</v>
      </c>
      <c r="T91" s="8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8308</v>
      </c>
      <c r="R100" t="s">
        <v>8310</v>
      </c>
      <c r="S100" s="8">
        <f t="shared" si="6"/>
        <v>41214.794837962967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8308</v>
      </c>
      <c r="R108" t="s">
        <v>8310</v>
      </c>
      <c r="S108" s="8">
        <f t="shared" si="6"/>
        <v>40987.776631944442</v>
      </c>
      <c r="T108" s="8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8308</v>
      </c>
      <c r="R114" t="s">
        <v>8310</v>
      </c>
      <c r="S114" s="8">
        <f t="shared" si="6"/>
        <v>41718.043032407411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8308</v>
      </c>
      <c r="R117" t="s">
        <v>8310</v>
      </c>
      <c r="S117" s="8">
        <f t="shared" si="6"/>
        <v>40918.738935185189</v>
      </c>
      <c r="T117" s="8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ROUND(E131/L131, 0)</f>
        <v>#DIV/0!</v>
      </c>
      <c r="Q131" t="s">
        <v>8308</v>
      </c>
      <c r="R131" t="s">
        <v>8311</v>
      </c>
      <c r="S131" s="8">
        <f t="shared" ref="S131:S194" si="10">(J131/86400)+25569</f>
        <v>41882.937303240738</v>
      </c>
      <c r="T131" s="8">
        <f t="shared" ref="T131:T194" si="11">(I131/86400)+25569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8">
        <f t="shared" si="10"/>
        <v>41778.91541666667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8">
        <f t="shared" si="10"/>
        <v>42559.064143518517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8">
        <f t="shared" si="10"/>
        <v>41875.077546296292</v>
      </c>
      <c r="T154" s="8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8">
        <f t="shared" si="10"/>
        <v>42171.913090277776</v>
      </c>
      <c r="T162" s="8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ROUND(E195/L195, 0)</f>
        <v>#DIV/0!</v>
      </c>
      <c r="Q195" t="s">
        <v>8308</v>
      </c>
      <c r="R195" t="s">
        <v>8312</v>
      </c>
      <c r="S195" s="8">
        <f t="shared" ref="S195:S258" si="14">(J195/86400)+25569</f>
        <v>41911.934791666667</v>
      </c>
      <c r="T195" s="8">
        <f t="shared" ref="T195:T258" si="15">(I195/86400)+25569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8308</v>
      </c>
      <c r="R202" t="s">
        <v>8312</v>
      </c>
      <c r="S202" s="8">
        <f t="shared" si="14"/>
        <v>41867.083368055552</v>
      </c>
      <c r="T202" s="8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8308</v>
      </c>
      <c r="R213" t="s">
        <v>8312</v>
      </c>
      <c r="S213" s="8">
        <f t="shared" si="14"/>
        <v>42236.159918981481</v>
      </c>
      <c r="T213" s="8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42195.643865740742</v>
      </c>
      <c r="T222" s="8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42129.77721064815</v>
      </c>
      <c r="T232" s="8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8">
        <f t="shared" si="14"/>
        <v>42341.958923611106</v>
      </c>
      <c r="T233" s="8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8">
        <f t="shared" si="14"/>
        <v>42321.084479166668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8">
        <f t="shared" si="14"/>
        <v>42713.962500000001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8308</v>
      </c>
      <c r="R254" t="s">
        <v>8313</v>
      </c>
      <c r="S254" s="8">
        <f t="shared" si="14"/>
        <v>40266.66270833333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8308</v>
      </c>
      <c r="R256" t="s">
        <v>8313</v>
      </c>
      <c r="S256" s="8">
        <f t="shared" si="14"/>
        <v>42263.952662037038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ROUND(E259/L259, 0)</f>
        <v>67</v>
      </c>
      <c r="Q259" t="s">
        <v>8308</v>
      </c>
      <c r="R259" t="s">
        <v>8313</v>
      </c>
      <c r="S259" s="8">
        <f t="shared" ref="S259:S322" si="18">(J259/86400)+25569</f>
        <v>42479.626875000002</v>
      </c>
      <c r="T259" s="8">
        <f t="shared" ref="T259:T322" si="19">(I259/86400)+25569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8308</v>
      </c>
      <c r="R267" t="s">
        <v>8313</v>
      </c>
      <c r="S267" s="8">
        <f t="shared" si="18"/>
        <v>40267.245717592596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8308</v>
      </c>
      <c r="R272" t="s">
        <v>8313</v>
      </c>
      <c r="S272" s="8">
        <f t="shared" si="18"/>
        <v>40637.86655092593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8308</v>
      </c>
      <c r="R273" t="s">
        <v>8313</v>
      </c>
      <c r="S273" s="8">
        <f t="shared" si="18"/>
        <v>41612.100243055553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8308</v>
      </c>
      <c r="R278" t="s">
        <v>8313</v>
      </c>
      <c r="S278" s="8">
        <f t="shared" si="18"/>
        <v>40967.081875000003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8308</v>
      </c>
      <c r="R282" t="s">
        <v>8313</v>
      </c>
      <c r="S282" s="8">
        <f t="shared" si="18"/>
        <v>41744.590682870374</v>
      </c>
      <c r="T282" s="8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8308</v>
      </c>
      <c r="R288" t="s">
        <v>8313</v>
      </c>
      <c r="S288" s="8">
        <f t="shared" si="18"/>
        <v>41313.816250000003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8">
        <f t="shared" si="18"/>
        <v>42089.728020833332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8308</v>
      </c>
      <c r="R305" t="s">
        <v>8313</v>
      </c>
      <c r="S305" s="8">
        <f t="shared" si="18"/>
        <v>41032.071134259255</v>
      </c>
      <c r="T305" s="8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8308</v>
      </c>
      <c r="R309" t="s">
        <v>8313</v>
      </c>
      <c r="S309" s="8">
        <f t="shared" si="18"/>
        <v>41282.944456018522</v>
      </c>
      <c r="T309" s="8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ROUND(E323/L323, 0)</f>
        <v>107</v>
      </c>
      <c r="Q323" t="s">
        <v>8308</v>
      </c>
      <c r="R323" t="s">
        <v>8313</v>
      </c>
      <c r="S323" s="8">
        <f t="shared" ref="S323:S386" si="22">(J323/86400)+25569</f>
        <v>42647.446597222224</v>
      </c>
      <c r="T323" s="8">
        <f t="shared" ref="T323:T386" si="23">(I323/86400)+25569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8308</v>
      </c>
      <c r="R348" t="s">
        <v>8313</v>
      </c>
      <c r="S348" s="8">
        <f t="shared" si="22"/>
        <v>42261.500243055554</v>
      </c>
      <c r="T348" s="8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8308</v>
      </c>
      <c r="R361" t="s">
        <v>8313</v>
      </c>
      <c r="S361" s="8">
        <f t="shared" si="22"/>
        <v>41935.070486111115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8308</v>
      </c>
      <c r="R368" t="s">
        <v>8313</v>
      </c>
      <c r="S368" s="8">
        <f t="shared" si="22"/>
        <v>41019.793032407411</v>
      </c>
      <c r="T368" s="8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ROUND(E387/L387, 0)</f>
        <v>112</v>
      </c>
      <c r="Q387" t="s">
        <v>8308</v>
      </c>
      <c r="R387" t="s">
        <v>8313</v>
      </c>
      <c r="S387" s="8">
        <f t="shared" ref="S387:S450" si="26">(J387/86400)+25569</f>
        <v>41934.584502314814</v>
      </c>
      <c r="T387" s="8">
        <f t="shared" ref="T387:T450" si="27"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8308</v>
      </c>
      <c r="R390" t="s">
        <v>8313</v>
      </c>
      <c r="S390" s="8">
        <f t="shared" si="26"/>
        <v>42549.076157407406</v>
      </c>
      <c r="T390" s="8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8308</v>
      </c>
      <c r="R391" t="s">
        <v>8313</v>
      </c>
      <c r="S391" s="8">
        <f t="shared" si="26"/>
        <v>41674.063078703708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8308</v>
      </c>
      <c r="R393" t="s">
        <v>8313</v>
      </c>
      <c r="S393" s="8">
        <f t="shared" si="26"/>
        <v>40865.042256944442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8308</v>
      </c>
      <c r="R398" t="s">
        <v>8313</v>
      </c>
      <c r="S398" s="8">
        <f t="shared" si="26"/>
        <v>41082.564884259264</v>
      </c>
      <c r="T398" s="8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8308</v>
      </c>
      <c r="R406" t="s">
        <v>8313</v>
      </c>
      <c r="S406" s="8">
        <f t="shared" si="26"/>
        <v>41646.628032407403</v>
      </c>
      <c r="T406" s="8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8308</v>
      </c>
      <c r="R412" t="s">
        <v>8313</v>
      </c>
      <c r="S412" s="8">
        <f t="shared" si="26"/>
        <v>42113.981446759259</v>
      </c>
      <c r="T412" s="8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8308</v>
      </c>
      <c r="R419" t="s">
        <v>8313</v>
      </c>
      <c r="S419" s="8">
        <f t="shared" si="26"/>
        <v>41360.970601851848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8308</v>
      </c>
      <c r="R424" t="s">
        <v>8314</v>
      </c>
      <c r="S424" s="8">
        <f t="shared" si="26"/>
        <v>41863.260381944448</v>
      </c>
      <c r="T424" s="8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8">
        <f t="shared" si="26"/>
        <v>42285.90902777778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8308</v>
      </c>
      <c r="R433" t="s">
        <v>8314</v>
      </c>
      <c r="S433" s="8">
        <f t="shared" si="26"/>
        <v>42526.871331018519</v>
      </c>
      <c r="T433" s="8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8">
        <f t="shared" si="26"/>
        <v>42228.629884259259</v>
      </c>
      <c r="T435" s="8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8">
        <f t="shared" si="26"/>
        <v>41919.761782407411</v>
      </c>
      <c r="T441" s="8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ROUND(E451/L451, 0)</f>
        <v>9</v>
      </c>
      <c r="Q451" t="s">
        <v>8308</v>
      </c>
      <c r="R451" t="s">
        <v>8314</v>
      </c>
      <c r="S451" s="8">
        <f t="shared" ref="S451:S514" si="30">(J451/86400)+25569</f>
        <v>41534.568113425928</v>
      </c>
      <c r="T451" s="8">
        <f t="shared" ref="T451:T514" si="31">(I451/86400)+25569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42107.703877314816</v>
      </c>
      <c r="T454" s="8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8308</v>
      </c>
      <c r="R457" t="s">
        <v>8314</v>
      </c>
      <c r="S457" s="8">
        <f t="shared" si="30"/>
        <v>40971.002569444448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8308</v>
      </c>
      <c r="R458" t="s">
        <v>8314</v>
      </c>
      <c r="S458" s="8">
        <f t="shared" si="30"/>
        <v>41547.694456018522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8">
        <f t="shared" si="30"/>
        <v>40705.12663194444</v>
      </c>
      <c r="T464" s="8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42488.84878472222</v>
      </c>
      <c r="T466" s="8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8">
        <f t="shared" si="30"/>
        <v>41041.167627314819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8308</v>
      </c>
      <c r="R482" t="s">
        <v>8314</v>
      </c>
      <c r="S482" s="8">
        <f t="shared" si="30"/>
        <v>41465.500173611115</v>
      </c>
      <c r="T482" s="8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42447.896874999999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8308</v>
      </c>
      <c r="R487" t="s">
        <v>8314</v>
      </c>
      <c r="S487" s="8">
        <f t="shared" si="30"/>
        <v>41381.505775462967</v>
      </c>
      <c r="T487" s="8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8">
        <f t="shared" si="30"/>
        <v>41113.968576388885</v>
      </c>
      <c r="T492" s="8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8">
        <f t="shared" si="30"/>
        <v>42366.982627314814</v>
      </c>
      <c r="T493" s="8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8">
        <f t="shared" si="30"/>
        <v>42114.726134259261</v>
      </c>
      <c r="T495" s="8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8308</v>
      </c>
      <c r="R502" t="s">
        <v>8314</v>
      </c>
      <c r="S502" s="8">
        <f t="shared" si="30"/>
        <v>40247.886006944442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ROUND(E515/L515, 0)</f>
        <v>102</v>
      </c>
      <c r="Q515" t="s">
        <v>8308</v>
      </c>
      <c r="R515" t="s">
        <v>8314</v>
      </c>
      <c r="S515" s="8">
        <f t="shared" ref="S515:S578" si="34">(J515/86400)+25569</f>
        <v>42552.653993055559</v>
      </c>
      <c r="T515" s="8">
        <f t="shared" ref="T515:T578" si="35">(I515/86400)+25569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8308</v>
      </c>
      <c r="R521" t="s">
        <v>8314</v>
      </c>
      <c r="S521" s="8">
        <f t="shared" si="34"/>
        <v>41218.391446759255</v>
      </c>
      <c r="T521" s="8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8315</v>
      </c>
      <c r="R537" t="s">
        <v>8316</v>
      </c>
      <c r="S537" s="8">
        <f t="shared" si="34"/>
        <v>42711.54519675926</v>
      </c>
      <c r="T537" s="8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8315</v>
      </c>
      <c r="R538" t="s">
        <v>8316</v>
      </c>
      <c r="S538" s="8">
        <f t="shared" si="34"/>
        <v>42179.344988425924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8">
        <f t="shared" si="34"/>
        <v>42692.389062499999</v>
      </c>
      <c r="T564" s="8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8">
        <f t="shared" si="34"/>
        <v>42165.78528935185</v>
      </c>
      <c r="T567" s="8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42388.798252314809</v>
      </c>
      <c r="T572" s="8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8">
        <f t="shared" si="34"/>
        <v>42282.716296296298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ROUND(E579/L579, 0)</f>
        <v>10</v>
      </c>
      <c r="Q579" t="s">
        <v>8317</v>
      </c>
      <c r="R579" t="s">
        <v>8318</v>
      </c>
      <c r="S579" s="8">
        <f t="shared" ref="S579:S642" si="38">(J579/86400)+25569</f>
        <v>42450.589143518519</v>
      </c>
      <c r="T579" s="8">
        <f t="shared" ref="T579:T642" si="39">(I579/86400)+25569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8317</v>
      </c>
      <c r="R590" t="s">
        <v>8318</v>
      </c>
      <c r="S590" s="8">
        <f t="shared" si="38"/>
        <v>42631.769513888888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8317</v>
      </c>
      <c r="R597" t="s">
        <v>8318</v>
      </c>
      <c r="S597" s="8">
        <f t="shared" si="38"/>
        <v>42083.069884259261</v>
      </c>
      <c r="T597" s="8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8317</v>
      </c>
      <c r="R607" t="s">
        <v>8318</v>
      </c>
      <c r="S607" s="8">
        <f t="shared" si="38"/>
        <v>42194.357731481483</v>
      </c>
      <c r="T607" s="8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8">
        <f t="shared" si="38"/>
        <v>42585.031782407408</v>
      </c>
      <c r="T614" s="8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8">
        <f t="shared" si="38"/>
        <v>42761.376238425924</v>
      </c>
      <c r="T618" s="8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8317</v>
      </c>
      <c r="R635" t="s">
        <v>8318</v>
      </c>
      <c r="S635" s="8">
        <f t="shared" si="38"/>
        <v>42507.299328703702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8317</v>
      </c>
      <c r="R642" t="s">
        <v>8319</v>
      </c>
      <c r="S642" s="8">
        <f t="shared" si="38"/>
        <v>42683.420312499999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ROUND(E643/L643, 0)</f>
        <v>151</v>
      </c>
      <c r="Q643" t="s">
        <v>8317</v>
      </c>
      <c r="R643" t="s">
        <v>8319</v>
      </c>
      <c r="S643" s="8">
        <f t="shared" ref="S643:S706" si="42">(J643/86400)+25569</f>
        <v>42199.57</v>
      </c>
      <c r="T643" s="8">
        <f t="shared" ref="T643:T706" si="43">(I643/86400)+25569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8317</v>
      </c>
      <c r="R653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41838.832152777773</v>
      </c>
      <c r="T668" s="8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8317</v>
      </c>
      <c r="R678" t="s">
        <v>8319</v>
      </c>
      <c r="S678" s="8">
        <f t="shared" si="42"/>
        <v>42012.76829861111</v>
      </c>
      <c r="T678" s="8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8317</v>
      </c>
      <c r="R700" t="s">
        <v>8319</v>
      </c>
      <c r="S700" s="8">
        <f t="shared" si="42"/>
        <v>41866.931076388893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8317</v>
      </c>
      <c r="R706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ROUND(E707/L707, 0)</f>
        <v>195</v>
      </c>
      <c r="Q707" t="s">
        <v>8317</v>
      </c>
      <c r="R707" t="s">
        <v>8319</v>
      </c>
      <c r="S707" s="8">
        <f t="shared" ref="S707:S770" si="46">(J707/86400)+25569</f>
        <v>42726.491643518515</v>
      </c>
      <c r="T707" s="8">
        <f t="shared" ref="T707:T770" si="47">(I707/86400)+25569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8317</v>
      </c>
      <c r="R714" t="s">
        <v>8319</v>
      </c>
      <c r="S714" s="8">
        <f t="shared" si="46"/>
        <v>42384.680925925924</v>
      </c>
      <c r="T714" s="8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8317</v>
      </c>
      <c r="R719" t="s">
        <v>8319</v>
      </c>
      <c r="S719" s="8">
        <f t="shared" si="46"/>
        <v>41857.854189814811</v>
      </c>
      <c r="T719" s="8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8320</v>
      </c>
      <c r="R725" t="s">
        <v>8321</v>
      </c>
      <c r="S725" s="8">
        <f t="shared" si="46"/>
        <v>42184.81653935185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8320</v>
      </c>
      <c r="R729" t="s">
        <v>8321</v>
      </c>
      <c r="S729" s="8">
        <f t="shared" si="46"/>
        <v>41247.020243055558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8320</v>
      </c>
      <c r="R740" t="s">
        <v>8321</v>
      </c>
      <c r="S740" s="8">
        <f t="shared" si="46"/>
        <v>41943.604097222225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41471.446851851855</v>
      </c>
      <c r="T765" s="8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ROUND(E771/L771, 0)</f>
        <v>32</v>
      </c>
      <c r="Q771" t="s">
        <v>8320</v>
      </c>
      <c r="R771" t="s">
        <v>8322</v>
      </c>
      <c r="S771" s="8">
        <f t="shared" ref="S771:S834" si="50">(J771/86400)+25569</f>
        <v>41604.996458333335</v>
      </c>
      <c r="T771" s="8">
        <f t="shared" ref="T771:T834" si="51">(I771/86400)+25569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8">
        <f t="shared" si="50"/>
        <v>41289.9996412037</v>
      </c>
      <c r="T772" s="8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42100.735937500001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8323</v>
      </c>
      <c r="R783" t="s">
        <v>8324</v>
      </c>
      <c r="S783" s="8">
        <f t="shared" si="50"/>
        <v>41403.000856481478</v>
      </c>
      <c r="T783" s="8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8323</v>
      </c>
      <c r="R787" t="s">
        <v>8324</v>
      </c>
      <c r="S787" s="8">
        <f t="shared" si="50"/>
        <v>41303.593923611115</v>
      </c>
      <c r="T787" s="8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8323</v>
      </c>
      <c r="R791" t="s">
        <v>8324</v>
      </c>
      <c r="S791" s="8">
        <f t="shared" si="50"/>
        <v>41277.186111111107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8323</v>
      </c>
      <c r="R794" t="s">
        <v>8324</v>
      </c>
      <c r="S794" s="8">
        <f t="shared" si="50"/>
        <v>41555.87364583333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8323</v>
      </c>
      <c r="R804" t="s">
        <v>8324</v>
      </c>
      <c r="S804" s="8">
        <f t="shared" si="50"/>
        <v>41123.022268518514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8323</v>
      </c>
      <c r="R806" t="s">
        <v>8324</v>
      </c>
      <c r="S806" s="8">
        <f t="shared" si="50"/>
        <v>40730.105624999997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8323</v>
      </c>
      <c r="R830" t="s">
        <v>8324</v>
      </c>
      <c r="S830" s="8">
        <f t="shared" si="50"/>
        <v>41073.050717592589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8323</v>
      </c>
      <c r="R834" t="s">
        <v>8324</v>
      </c>
      <c r="S834" s="8">
        <f t="shared" si="50"/>
        <v>40869.675173611111</v>
      </c>
      <c r="T834" s="8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ROUND(E835/L835, 0)</f>
        <v>149</v>
      </c>
      <c r="Q835" t="s">
        <v>8323</v>
      </c>
      <c r="R835" t="s">
        <v>8324</v>
      </c>
      <c r="S835" s="8">
        <f t="shared" ref="S835:S898" si="54">(J835/86400)+25569</f>
        <v>41718.878182870372</v>
      </c>
      <c r="T835" s="8">
        <f t="shared" ref="T835:T898" si="55">(I835/86400)+25569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8323</v>
      </c>
      <c r="R843" t="s">
        <v>8325</v>
      </c>
      <c r="S843" s="8">
        <f t="shared" si="54"/>
        <v>41923.838692129633</v>
      </c>
      <c r="T843" s="8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8323</v>
      </c>
      <c r="R844" t="s">
        <v>8325</v>
      </c>
      <c r="S844" s="8">
        <f t="shared" si="54"/>
        <v>41526.59239583333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42165.798333333332</v>
      </c>
      <c r="T849" s="8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8323</v>
      </c>
      <c r="R857" t="s">
        <v>8325</v>
      </c>
      <c r="S857" s="8">
        <f t="shared" si="54"/>
        <v>42545.125196759254</v>
      </c>
      <c r="T857" s="8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8323</v>
      </c>
      <c r="R867" t="s">
        <v>8326</v>
      </c>
      <c r="S867" s="8">
        <f t="shared" si="54"/>
        <v>41230.773113425923</v>
      </c>
      <c r="T867" s="8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8323</v>
      </c>
      <c r="R871" t="s">
        <v>8326</v>
      </c>
      <c r="S871" s="8">
        <f t="shared" si="54"/>
        <v>41342.845567129625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8">
        <f t="shared" si="54"/>
        <v>41184.167129629626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8323</v>
      </c>
      <c r="R879" t="s">
        <v>8326</v>
      </c>
      <c r="S879" s="8">
        <f t="shared" si="54"/>
        <v>41597.788888888885</v>
      </c>
      <c r="T879" s="8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40981.802615740744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8323</v>
      </c>
      <c r="R896" t="s">
        <v>8327</v>
      </c>
      <c r="S896" s="8">
        <f t="shared" si="54"/>
        <v>42496.98159722222</v>
      </c>
      <c r="T896" s="8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8323</v>
      </c>
      <c r="R898" t="s">
        <v>8327</v>
      </c>
      <c r="S898" s="8">
        <f t="shared" si="54"/>
        <v>42218.872986111106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ROUND(E899/L899, 0)</f>
        <v>#DIV/0!</v>
      </c>
      <c r="Q899" t="s">
        <v>8323</v>
      </c>
      <c r="R899" t="s">
        <v>8327</v>
      </c>
      <c r="S899" s="8">
        <f t="shared" ref="S899:S962" si="58">(J899/86400)+25569</f>
        <v>41211.688750000001</v>
      </c>
      <c r="T899" s="8">
        <f t="shared" ref="T899:T962" si="59">(I899/86400)+25569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8">
        <f t="shared" si="58"/>
        <v>41116.763275462959</v>
      </c>
      <c r="T916" s="8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8">
        <f t="shared" si="58"/>
        <v>41562.671550925923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8323</v>
      </c>
      <c r="R923" t="s">
        <v>8326</v>
      </c>
      <c r="S923" s="8">
        <f t="shared" si="58"/>
        <v>40847.171018518522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8323</v>
      </c>
      <c r="R926" t="s">
        <v>8326</v>
      </c>
      <c r="S926" s="8">
        <f t="shared" si="58"/>
        <v>41288.942928240736</v>
      </c>
      <c r="T926" s="8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41711.169085648144</v>
      </c>
      <c r="T935" s="8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8317</v>
      </c>
      <c r="R944" t="s">
        <v>8319</v>
      </c>
      <c r="S944" s="8">
        <f t="shared" si="58"/>
        <v>42382.843287037038</v>
      </c>
      <c r="T944" s="8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8317</v>
      </c>
      <c r="R947" t="s">
        <v>8319</v>
      </c>
      <c r="S947" s="8">
        <f t="shared" si="58"/>
        <v>42732.872986111106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8317</v>
      </c>
      <c r="R953" t="s">
        <v>8319</v>
      </c>
      <c r="S953" s="8">
        <f t="shared" si="58"/>
        <v>42480.653611111113</v>
      </c>
      <c r="T953" s="8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8317</v>
      </c>
      <c r="R96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ROUND(E963/L963, 0)</f>
        <v>364</v>
      </c>
      <c r="Q963" t="s">
        <v>8317</v>
      </c>
      <c r="R963" t="s">
        <v>8319</v>
      </c>
      <c r="S963" s="8">
        <f t="shared" ref="S963:S1026" si="62">(J963/86400)+25569</f>
        <v>42740.693692129629</v>
      </c>
      <c r="T963" s="8">
        <f t="shared" ref="T963:T1026" si="63">(I963/86400)+25569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8317</v>
      </c>
      <c r="R981" t="s">
        <v>8319</v>
      </c>
      <c r="S981" s="8">
        <f t="shared" si="62"/>
        <v>42506.416990740741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8317</v>
      </c>
      <c r="R985" t="s">
        <v>8319</v>
      </c>
      <c r="S985" s="8">
        <f t="shared" si="62"/>
        <v>42574.667650462958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42749.05972222222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8317</v>
      </c>
      <c r="R1007" t="s">
        <v>8319</v>
      </c>
      <c r="S1007" s="8">
        <f t="shared" si="62"/>
        <v>42276.624803240746</v>
      </c>
      <c r="T1007" s="8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8323</v>
      </c>
      <c r="R1024" t="s">
        <v>8328</v>
      </c>
      <c r="S1024" s="8">
        <f t="shared" si="62"/>
        <v>42111.646724537037</v>
      </c>
      <c r="T1024" s="8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8323</v>
      </c>
      <c r="R1026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ROUND(E1027/L1027, 0)</f>
        <v>72</v>
      </c>
      <c r="Q1027" t="s">
        <v>8323</v>
      </c>
      <c r="R1027" t="s">
        <v>8328</v>
      </c>
      <c r="S1027" s="8">
        <f t="shared" ref="S1027:S1090" si="66">(J1027/86400)+25569</f>
        <v>42049.833761574075</v>
      </c>
      <c r="T1027" s="8">
        <f t="shared" ref="T1027:T1090" si="67">(I1027/86400)+25569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8323</v>
      </c>
      <c r="R1035" t="s">
        <v>8328</v>
      </c>
      <c r="S1035" s="8">
        <f t="shared" si="66"/>
        <v>42688.732407407406</v>
      </c>
      <c r="T1035" s="8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8">
        <f t="shared" si="66"/>
        <v>41831.06009259259</v>
      </c>
      <c r="T1043" s="8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8329</v>
      </c>
      <c r="R1047" t="s">
        <v>8330</v>
      </c>
      <c r="S1047" s="8">
        <f t="shared" si="66"/>
        <v>41844.874421296292</v>
      </c>
      <c r="T1047" s="8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41918.818460648152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8">
        <f t="shared" si="66"/>
        <v>42678.871331018519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8331</v>
      </c>
      <c r="R1068" t="s">
        <v>8332</v>
      </c>
      <c r="S1068" s="8">
        <f t="shared" si="66"/>
        <v>41445.962754629625</v>
      </c>
      <c r="T1068" s="8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8331</v>
      </c>
      <c r="R1070" t="s">
        <v>8332</v>
      </c>
      <c r="S1070" s="8">
        <f t="shared" si="66"/>
        <v>42440.371111111112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8331</v>
      </c>
      <c r="R1081" t="s">
        <v>8332</v>
      </c>
      <c r="S1081" s="8">
        <f t="shared" si="66"/>
        <v>42479.566388888888</v>
      </c>
      <c r="T1081" s="8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8331</v>
      </c>
      <c r="R1084" t="s">
        <v>8332</v>
      </c>
      <c r="S1084" s="8">
        <f t="shared" si="66"/>
        <v>41101.906111111108</v>
      </c>
      <c r="T1084" s="8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8">
        <f t="shared" si="66"/>
        <v>41775.713969907403</v>
      </c>
      <c r="T1089" s="8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8331</v>
      </c>
      <c r="R1090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ROUND(E1091/L1091, 0)</f>
        <v>24</v>
      </c>
      <c r="Q1091" t="s">
        <v>8331</v>
      </c>
      <c r="R1091" t="s">
        <v>8332</v>
      </c>
      <c r="S1091" s="8">
        <f t="shared" ref="S1091:S1154" si="70">(J1091/86400)+25569</f>
        <v>42151.189525462964</v>
      </c>
      <c r="T1091" s="8">
        <f t="shared" ref="T1091:T1154" si="71">(I1091/86400)+25569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8">
        <f t="shared" si="70"/>
        <v>40795.71334490741</v>
      </c>
      <c r="T1096" s="8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42347.203587962962</v>
      </c>
      <c r="T1113" s="8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8331</v>
      </c>
      <c r="R1118" t="s">
        <v>8332</v>
      </c>
      <c r="S1118" s="8">
        <f t="shared" si="70"/>
        <v>41009.847314814819</v>
      </c>
      <c r="T1118" s="8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42535.327476851853</v>
      </c>
      <c r="T1128" s="8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42558.98951388889</v>
      </c>
      <c r="T1137" s="8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42327.671631944446</v>
      </c>
      <c r="T1138" s="8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41975.34752314815</v>
      </c>
      <c r="T1141" s="8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8">
        <f t="shared" si="70"/>
        <v>42022.006099537037</v>
      </c>
      <c r="T1144" s="8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41854.74759259259</v>
      </c>
      <c r="T1147" s="8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8">
        <f t="shared" si="70"/>
        <v>42224.102581018524</v>
      </c>
      <c r="T1153" s="8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8334</v>
      </c>
      <c r="R115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ROUND(E1155/L1155, 0)</f>
        <v>50</v>
      </c>
      <c r="Q1155" t="s">
        <v>8334</v>
      </c>
      <c r="R1155" t="s">
        <v>8335</v>
      </c>
      <c r="S1155" s="8">
        <f t="shared" ref="S1155:S1218" si="74">(J1155/86400)+25569</f>
        <v>42143.714178240742</v>
      </c>
      <c r="T1155" s="8">
        <f t="shared" ref="T1155:T1218" si="75">(I1155/86400)+25569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8334</v>
      </c>
      <c r="R1167" t="s">
        <v>8335</v>
      </c>
      <c r="S1167" s="8">
        <f t="shared" si="74"/>
        <v>41792.214467592596</v>
      </c>
      <c r="T1167" s="8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8">
        <f t="shared" si="74"/>
        <v>41841.682314814811</v>
      </c>
      <c r="T1174" s="8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8336</v>
      </c>
      <c r="R1195" t="s">
        <v>8337</v>
      </c>
      <c r="S1195" s="8">
        <f t="shared" si="74"/>
        <v>42409.776076388887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8336</v>
      </c>
      <c r="R1204" t="s">
        <v>8337</v>
      </c>
      <c r="S1204" s="8">
        <f t="shared" si="74"/>
        <v>42152.288819444446</v>
      </c>
      <c r="T1204" s="8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8">
        <f t="shared" si="74"/>
        <v>42772.776076388887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8336</v>
      </c>
      <c r="R1218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ROUND(E1219/L1219, 0)</f>
        <v>149</v>
      </c>
      <c r="Q1219" t="s">
        <v>8336</v>
      </c>
      <c r="R1219" t="s">
        <v>8337</v>
      </c>
      <c r="S1219" s="8">
        <f t="shared" ref="S1219:S1282" si="78">(J1219/86400)+25569</f>
        <v>42535.809490740736</v>
      </c>
      <c r="T1219" s="8">
        <f t="shared" ref="T1219:T1282" si="79">(I1219/86400)+25569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8336</v>
      </c>
      <c r="R1221" t="s">
        <v>8337</v>
      </c>
      <c r="S1221" s="8">
        <f t="shared" si="78"/>
        <v>42633.461956018524</v>
      </c>
      <c r="T1221" s="8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41506.848032407404</v>
      </c>
      <c r="T1234" s="8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8323</v>
      </c>
      <c r="R1246" t="s">
        <v>8324</v>
      </c>
      <c r="S1246" s="8">
        <f t="shared" si="78"/>
        <v>41355.825497685189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8323</v>
      </c>
      <c r="R1247" t="s">
        <v>8324</v>
      </c>
      <c r="S1247" s="8">
        <f t="shared" si="78"/>
        <v>41774.59993055556</v>
      </c>
      <c r="T1247" s="8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8323</v>
      </c>
      <c r="R1251" t="s">
        <v>8324</v>
      </c>
      <c r="S1251" s="8">
        <f t="shared" si="78"/>
        <v>41067.740868055553</v>
      </c>
      <c r="T1251" s="8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8323</v>
      </c>
      <c r="R1258" t="s">
        <v>8324</v>
      </c>
      <c r="S1258" s="8">
        <f t="shared" si="78"/>
        <v>40921.919340277775</v>
      </c>
      <c r="T1258" s="8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8323</v>
      </c>
      <c r="R1271" t="s">
        <v>8324</v>
      </c>
      <c r="S1271" s="8">
        <f t="shared" si="78"/>
        <v>42445.823055555556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8323</v>
      </c>
      <c r="R1272" t="s">
        <v>8324</v>
      </c>
      <c r="S1272" s="8">
        <f t="shared" si="78"/>
        <v>40933.85696759259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8323</v>
      </c>
      <c r="R128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ROUND(E1283/L1283, 0)</f>
        <v>105</v>
      </c>
      <c r="Q1283" t="s">
        <v>8323</v>
      </c>
      <c r="R1283" t="s">
        <v>8324</v>
      </c>
      <c r="S1283" s="8">
        <f t="shared" ref="S1283:S1346" si="82">(J1283/86400)+25569</f>
        <v>41463.743472222224</v>
      </c>
      <c r="T1283" s="8">
        <f t="shared" ref="T1283:T1346" si="83">(I1283/86400)+25569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8323</v>
      </c>
      <c r="R1284" t="s">
        <v>8324</v>
      </c>
      <c r="S1284" s="8">
        <f t="shared" si="82"/>
        <v>41586.475173611107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8315</v>
      </c>
      <c r="R1291" t="s">
        <v>8316</v>
      </c>
      <c r="S1291" s="8">
        <f t="shared" si="82"/>
        <v>42709.134780092594</v>
      </c>
      <c r="T1291" s="8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8315</v>
      </c>
      <c r="R1300" t="s">
        <v>8316</v>
      </c>
      <c r="S1300" s="8">
        <f t="shared" si="82"/>
        <v>42458.680925925924</v>
      </c>
      <c r="T1300" s="8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8317</v>
      </c>
      <c r="R1309" t="s">
        <v>8319</v>
      </c>
      <c r="S1309" s="8">
        <f t="shared" si="82"/>
        <v>42387.503229166672</v>
      </c>
      <c r="T1309" s="8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42393.961909722224</v>
      </c>
      <c r="T1318" s="8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8317</v>
      </c>
      <c r="R1328" t="s">
        <v>8319</v>
      </c>
      <c r="S1328" s="8">
        <f t="shared" si="82"/>
        <v>41974.791990740741</v>
      </c>
      <c r="T1328" s="8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42172.816423611112</v>
      </c>
      <c r="T1344" s="8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8320</v>
      </c>
      <c r="R1346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ROUND(E1347/L1347, 0)</f>
        <v>54</v>
      </c>
      <c r="Q1347" t="s">
        <v>8320</v>
      </c>
      <c r="R1347" t="s">
        <v>8321</v>
      </c>
      <c r="S1347" s="8">
        <f t="shared" ref="S1347:S1410" si="86">(J1347/86400)+25569</f>
        <v>41799.814340277779</v>
      </c>
      <c r="T1347" s="8">
        <f t="shared" ref="T1347:T1410" si="87">(I1347/86400)+25569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8320</v>
      </c>
      <c r="R1350" t="s">
        <v>8321</v>
      </c>
      <c r="S1350" s="8">
        <f t="shared" si="86"/>
        <v>41963.506168981483</v>
      </c>
      <c r="T1350" s="8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8320</v>
      </c>
      <c r="R1358" t="s">
        <v>8321</v>
      </c>
      <c r="S1358" s="8">
        <f t="shared" si="86"/>
        <v>41430.038888888885</v>
      </c>
      <c r="T1358" s="8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8323</v>
      </c>
      <c r="R1366" t="s">
        <v>8324</v>
      </c>
      <c r="S1366" s="8">
        <f t="shared" si="86"/>
        <v>41951.6956712963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8323</v>
      </c>
      <c r="R1380" t="s">
        <v>8324</v>
      </c>
      <c r="S1380" s="8">
        <f t="shared" si="86"/>
        <v>42568.759375000001</v>
      </c>
      <c r="T1380" s="8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8323</v>
      </c>
      <c r="R1381" t="s">
        <v>8324</v>
      </c>
      <c r="S1381" s="8">
        <f t="shared" si="86"/>
        <v>42130.491620370369</v>
      </c>
      <c r="T1381" s="8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8323</v>
      </c>
      <c r="R1392" t="s">
        <v>8324</v>
      </c>
      <c r="S1392" s="8">
        <f t="shared" si="86"/>
        <v>42087.803310185191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ROUND(E1411/L1411, 0)</f>
        <v>#DIV/0!</v>
      </c>
      <c r="Q1411" t="s">
        <v>8320</v>
      </c>
      <c r="R1411" t="s">
        <v>8339</v>
      </c>
      <c r="S1411" s="8">
        <f t="shared" ref="S1411:S1474" si="90">(J1411/86400)+25569</f>
        <v>41945.133506944447</v>
      </c>
      <c r="T1411" s="8">
        <f t="shared" ref="T1411:T1474" si="91">(I1411/86400)+25569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8">
        <f t="shared" si="90"/>
        <v>42074.060671296298</v>
      </c>
      <c r="T1431" s="8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8320</v>
      </c>
      <c r="R1432" t="s">
        <v>8339</v>
      </c>
      <c r="S1432" s="8">
        <f t="shared" si="90"/>
        <v>41961.813518518524</v>
      </c>
      <c r="T1432" s="8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42040.829872685186</v>
      </c>
      <c r="T1441" s="8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8320</v>
      </c>
      <c r="R1470" t="s">
        <v>8340</v>
      </c>
      <c r="S1470" s="8">
        <f t="shared" si="90"/>
        <v>40646.014456018514</v>
      </c>
      <c r="T1470" s="8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8320</v>
      </c>
      <c r="R147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ROUND(E1475/L1475, 0)</f>
        <v>38</v>
      </c>
      <c r="Q1475" t="s">
        <v>8320</v>
      </c>
      <c r="R1475" t="s">
        <v>8340</v>
      </c>
      <c r="S1475" s="8">
        <f t="shared" ref="S1475:S1538" si="94">(J1475/86400)+25569</f>
        <v>40939.979618055557</v>
      </c>
      <c r="T1475" s="8">
        <f t="shared" ref="T1475:T1538" si="95">(I1475/86400)+25569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8320</v>
      </c>
      <c r="R1476" t="s">
        <v>8340</v>
      </c>
      <c r="S1476" s="8">
        <f t="shared" si="94"/>
        <v>41500.72791666667</v>
      </c>
      <c r="T1476" s="8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41136.858055555553</v>
      </c>
      <c r="T1484" s="8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8">
        <f t="shared" si="94"/>
        <v>41411.866608796292</v>
      </c>
      <c r="T1495" s="8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8336</v>
      </c>
      <c r="R1509" t="s">
        <v>8337</v>
      </c>
      <c r="S1509" s="8">
        <f t="shared" si="94"/>
        <v>40254.450335648144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8336</v>
      </c>
      <c r="R1512" t="s">
        <v>8337</v>
      </c>
      <c r="S1512" s="8">
        <f t="shared" si="94"/>
        <v>41809.385162037041</v>
      </c>
      <c r="T1512" s="8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8336</v>
      </c>
      <c r="R1532" t="s">
        <v>8337</v>
      </c>
      <c r="S1532" s="8">
        <f t="shared" si="94"/>
        <v>42275.76730324074</v>
      </c>
      <c r="T1532" s="8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8336</v>
      </c>
      <c r="R1536" t="s">
        <v>8337</v>
      </c>
      <c r="S1536" s="8">
        <f t="shared" si="94"/>
        <v>42221.674328703702</v>
      </c>
      <c r="T1536" s="8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8336</v>
      </c>
      <c r="R1538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ROUND(E1539/L1539, 0)</f>
        <v>96</v>
      </c>
      <c r="Q1539" t="s">
        <v>8336</v>
      </c>
      <c r="R1539" t="s">
        <v>8337</v>
      </c>
      <c r="S1539" s="8">
        <f t="shared" ref="S1539:S1602" si="98">(J1539/86400)+25569</f>
        <v>42552.315127314811</v>
      </c>
      <c r="T1539" s="8">
        <f t="shared" ref="T1539:T1602" si="99">(I1539/86400)+25569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8336</v>
      </c>
      <c r="R1541" t="s">
        <v>8337</v>
      </c>
      <c r="S1541" s="8">
        <f t="shared" si="98"/>
        <v>42705.91920138889</v>
      </c>
      <c r="T1541" s="8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42108.053229166668</v>
      </c>
      <c r="T1561" s="8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8320</v>
      </c>
      <c r="R1569" t="s">
        <v>8342</v>
      </c>
      <c r="S1569" s="8">
        <f t="shared" si="98"/>
        <v>41671.93686342593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42144.769479166665</v>
      </c>
      <c r="T1573" s="8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8320</v>
      </c>
      <c r="R1577" t="s">
        <v>8342</v>
      </c>
      <c r="S1577" s="8">
        <f t="shared" si="98"/>
        <v>41799.524259259255</v>
      </c>
      <c r="T1577" s="8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8320</v>
      </c>
      <c r="R1579" t="s">
        <v>8342</v>
      </c>
      <c r="S1579" s="8">
        <f t="shared" si="98"/>
        <v>41054.847777777773</v>
      </c>
      <c r="T1579" s="8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8">
        <f t="shared" si="98"/>
        <v>40990.050069444442</v>
      </c>
      <c r="T1582" s="8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8">
        <f t="shared" si="98"/>
        <v>42069.104421296295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8336</v>
      </c>
      <c r="R1596" t="s">
        <v>8343</v>
      </c>
      <c r="S1596" s="8">
        <f t="shared" si="98"/>
        <v>42445.712754629625</v>
      </c>
      <c r="T1596" s="8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8336</v>
      </c>
      <c r="R1602" t="s">
        <v>8343</v>
      </c>
      <c r="S1602" s="8">
        <f t="shared" si="98"/>
        <v>41791.057314814811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ROUND(E1603/L1603, 0)</f>
        <v>48</v>
      </c>
      <c r="Q1603" t="s">
        <v>8323</v>
      </c>
      <c r="R1603" t="s">
        <v>8324</v>
      </c>
      <c r="S1603" s="8">
        <f t="shared" ref="S1603:S1666" si="102">(J1603/86400)+25569</f>
        <v>40638.092974537038</v>
      </c>
      <c r="T1603" s="8">
        <f t="shared" ref="T1603:T1666" si="103">(I1603/86400)+25569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8323</v>
      </c>
      <c r="R1616" t="s">
        <v>8324</v>
      </c>
      <c r="S1616" s="8">
        <f t="shared" si="102"/>
        <v>41794.981122685189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8323</v>
      </c>
      <c r="R1621" t="s">
        <v>8324</v>
      </c>
      <c r="S1621" s="8">
        <f t="shared" si="102"/>
        <v>41876.186180555553</v>
      </c>
      <c r="T1621" s="8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8323</v>
      </c>
      <c r="R1624" t="s">
        <v>8324</v>
      </c>
      <c r="S1624" s="8">
        <f t="shared" si="102"/>
        <v>41950.294837962967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8323</v>
      </c>
      <c r="R1628" t="s">
        <v>8324</v>
      </c>
      <c r="S1628" s="8">
        <f t="shared" si="102"/>
        <v>41579.847997685181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8323</v>
      </c>
      <c r="R1634" t="s">
        <v>8324</v>
      </c>
      <c r="S1634" s="8">
        <f t="shared" si="102"/>
        <v>40750.340902777782</v>
      </c>
      <c r="T1634" s="8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41521.617361111115</v>
      </c>
      <c r="T1647" s="8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8323</v>
      </c>
      <c r="R1666" t="s">
        <v>8344</v>
      </c>
      <c r="S1666" s="8">
        <f t="shared" si="102"/>
        <v>40939.761782407411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ROUND(E1667/L1667, 0)</f>
        <v>45</v>
      </c>
      <c r="Q1667" t="s">
        <v>8323</v>
      </c>
      <c r="R1667" t="s">
        <v>8344</v>
      </c>
      <c r="S1667" s="8">
        <f t="shared" ref="S1667:S1730" si="106">(J1667/86400)+25569</f>
        <v>40564.649456018517</v>
      </c>
      <c r="T1667" s="8">
        <f t="shared" ref="T1667:T1730" si="107">(I1667/86400)+25569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8323</v>
      </c>
      <c r="R1670" t="s">
        <v>8344</v>
      </c>
      <c r="S1670" s="8">
        <f t="shared" si="106"/>
        <v>40845.149756944447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8323</v>
      </c>
      <c r="R1672" t="s">
        <v>8344</v>
      </c>
      <c r="S1672" s="8">
        <f t="shared" si="106"/>
        <v>40313.930543981478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8323</v>
      </c>
      <c r="R1678" t="s">
        <v>8344</v>
      </c>
      <c r="S1678" s="8">
        <f t="shared" si="106"/>
        <v>40973.726238425923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8323</v>
      </c>
      <c r="R1693" t="s">
        <v>8345</v>
      </c>
      <c r="S1693" s="8">
        <f t="shared" si="106"/>
        <v>42795.701481481483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8323</v>
      </c>
      <c r="R1699" t="s">
        <v>8345</v>
      </c>
      <c r="S1699" s="8">
        <f t="shared" si="106"/>
        <v>42805.032962962963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8323</v>
      </c>
      <c r="R1705" t="s">
        <v>8345</v>
      </c>
      <c r="S1705" s="8">
        <f t="shared" si="106"/>
        <v>42187.281678240739</v>
      </c>
      <c r="T1705" s="8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8323</v>
      </c>
      <c r="R1711" t="s">
        <v>8345</v>
      </c>
      <c r="S1711" s="8">
        <f t="shared" si="106"/>
        <v>41841.563819444447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42341.591296296298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8323</v>
      </c>
      <c r="R1719" t="s">
        <v>8345</v>
      </c>
      <c r="S1719" s="8">
        <f t="shared" si="106"/>
        <v>42460.981921296298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42044.927974537037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8323</v>
      </c>
      <c r="R1730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ROUND(E1731/L1731, 0)</f>
        <v>#DIV/0!</v>
      </c>
      <c r="Q1731" t="s">
        <v>8323</v>
      </c>
      <c r="R1731" t="s">
        <v>8345</v>
      </c>
      <c r="S1731" s="8">
        <f t="shared" ref="S1731:S1794" si="110">(J1731/86400)+25569</f>
        <v>42471.052152777775</v>
      </c>
      <c r="T1731" s="8">
        <f t="shared" ref="T1731:T1794" si="111">(I1731/86400)+25569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8">
        <f t="shared" si="110"/>
        <v>42272.087766203702</v>
      </c>
      <c r="T1732" s="8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42559.81417824074</v>
      </c>
      <c r="T1737" s="8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8323</v>
      </c>
      <c r="R1739" t="s">
        <v>8345</v>
      </c>
      <c r="S1739" s="8">
        <f t="shared" si="110"/>
        <v>42175.948981481481</v>
      </c>
      <c r="T1739" s="8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8">
        <f t="shared" si="110"/>
        <v>42171.817384259259</v>
      </c>
      <c r="T1742" s="8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8336</v>
      </c>
      <c r="R1744" t="s">
        <v>8337</v>
      </c>
      <c r="S1744" s="8">
        <f t="shared" si="110"/>
        <v>42710.876967592594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8336</v>
      </c>
      <c r="R1749" t="s">
        <v>8337</v>
      </c>
      <c r="S1749" s="8">
        <f t="shared" si="110"/>
        <v>42292.435532407406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8336</v>
      </c>
      <c r="R1773" t="s">
        <v>8337</v>
      </c>
      <c r="S1773" s="8">
        <f t="shared" si="110"/>
        <v>41905.979629629626</v>
      </c>
      <c r="T1773" s="8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8336</v>
      </c>
      <c r="R1777" t="s">
        <v>8337</v>
      </c>
      <c r="S1777" s="8">
        <f t="shared" si="110"/>
        <v>41891.976388888885</v>
      </c>
      <c r="T1777" s="8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8336</v>
      </c>
      <c r="R1782" t="s">
        <v>8337</v>
      </c>
      <c r="S1782" s="8">
        <f t="shared" si="110"/>
        <v>42493.600810185184</v>
      </c>
      <c r="T1782" s="8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8336</v>
      </c>
      <c r="R1792" t="s">
        <v>8337</v>
      </c>
      <c r="S1792" s="8">
        <f t="shared" si="110"/>
        <v>42010.674513888887</v>
      </c>
      <c r="T1792" s="8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8336</v>
      </c>
      <c r="R179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ROUND(E1795/L1795, 0)</f>
        <v>20</v>
      </c>
      <c r="Q1795" t="s">
        <v>8336</v>
      </c>
      <c r="R1795" t="s">
        <v>8337</v>
      </c>
      <c r="S1795" s="8">
        <f t="shared" ref="S1795:S1858" si="114">(J1795/86400)+25569</f>
        <v>41940.891666666663</v>
      </c>
      <c r="T1795" s="8">
        <f t="shared" ref="T1795:T1858" si="115">(I1795/86400)+25569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8336</v>
      </c>
      <c r="R1805" t="s">
        <v>8337</v>
      </c>
      <c r="S1805" s="8">
        <f t="shared" si="114"/>
        <v>42018.071550925924</v>
      </c>
      <c r="T1805" s="8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8">
        <f t="shared" si="114"/>
        <v>42172.906678240739</v>
      </c>
      <c r="T1817" s="8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8336</v>
      </c>
      <c r="R1822" t="s">
        <v>8337</v>
      </c>
      <c r="S1822" s="8">
        <f t="shared" si="114"/>
        <v>42065.084374999999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8323</v>
      </c>
      <c r="R1824" t="s">
        <v>8324</v>
      </c>
      <c r="S1824" s="8">
        <f t="shared" si="114"/>
        <v>41634.797013888892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8323</v>
      </c>
      <c r="R1826" t="s">
        <v>8324</v>
      </c>
      <c r="S1826" s="8">
        <f t="shared" si="114"/>
        <v>41626.916284722218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8323</v>
      </c>
      <c r="R1858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ROUND(E1859/L1859, 0)</f>
        <v>136</v>
      </c>
      <c r="Q1859" t="s">
        <v>8323</v>
      </c>
      <c r="R1859" t="s">
        <v>8324</v>
      </c>
      <c r="S1859" s="8">
        <f t="shared" ref="S1859:S1922" si="118">(J1859/86400)+25569</f>
        <v>41864.76866898148</v>
      </c>
      <c r="T1859" s="8">
        <f t="shared" ref="T1859:T1922" si="119">(I1859/86400)+25569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8323</v>
      </c>
      <c r="R1862" t="s">
        <v>8324</v>
      </c>
      <c r="S1862" s="8">
        <f t="shared" si="118"/>
        <v>41655.70930555556</v>
      </c>
      <c r="T1862" s="8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8331</v>
      </c>
      <c r="R1864" t="s">
        <v>8333</v>
      </c>
      <c r="S1864" s="8">
        <f t="shared" si="118"/>
        <v>42755.492754629631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8">
        <f t="shared" si="118"/>
        <v>41776.284780092596</v>
      </c>
      <c r="T1878" s="8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8323</v>
      </c>
      <c r="R1896" t="s">
        <v>8327</v>
      </c>
      <c r="S1896" s="8">
        <f t="shared" si="118"/>
        <v>40920.90489583333</v>
      </c>
      <c r="T1896" s="8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8323</v>
      </c>
      <c r="R1899" t="s">
        <v>8327</v>
      </c>
      <c r="S1899" s="8">
        <f t="shared" si="118"/>
        <v>41680.583402777775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8317</v>
      </c>
      <c r="R1921" t="s">
        <v>8346</v>
      </c>
      <c r="S1921" s="8">
        <f t="shared" si="118"/>
        <v>42113.875567129631</v>
      </c>
      <c r="T1921" s="8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8317</v>
      </c>
      <c r="R192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ROUND(E1923/L1923, 0)</f>
        <v>54</v>
      </c>
      <c r="Q1923" t="s">
        <v>8323</v>
      </c>
      <c r="R1923" t="s">
        <v>8327</v>
      </c>
      <c r="S1923" s="8">
        <f t="shared" ref="S1923:S1986" si="122">(J1923/86400)+25569</f>
        <v>41074.221562500003</v>
      </c>
      <c r="T1923" s="8">
        <f t="shared" ref="T1923:T1986" si="123">(I1923/86400)+25569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8323</v>
      </c>
      <c r="R1930" t="s">
        <v>8327</v>
      </c>
      <c r="S1930" s="8">
        <f t="shared" si="122"/>
        <v>41371.6480787037</v>
      </c>
      <c r="T1930" s="8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8323</v>
      </c>
      <c r="R1934" t="s">
        <v>8327</v>
      </c>
      <c r="S1934" s="8">
        <f t="shared" si="122"/>
        <v>40911.809872685189</v>
      </c>
      <c r="T1934" s="8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8323</v>
      </c>
      <c r="R1937" t="s">
        <v>8327</v>
      </c>
      <c r="S1937" s="8">
        <f t="shared" si="122"/>
        <v>41773.932534722218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8317</v>
      </c>
      <c r="R1947" t="s">
        <v>8347</v>
      </c>
      <c r="S1947" s="8">
        <f t="shared" si="122"/>
        <v>42157.251828703702</v>
      </c>
      <c r="T1947" s="8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8317</v>
      </c>
      <c r="R1948" t="s">
        <v>8347</v>
      </c>
      <c r="S1948" s="8">
        <f t="shared" si="122"/>
        <v>41689.150011574078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8317</v>
      </c>
      <c r="R1951" t="s">
        <v>8347</v>
      </c>
      <c r="S1951" s="8">
        <f t="shared" si="122"/>
        <v>41800.423043981486</v>
      </c>
      <c r="T1951" s="8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8317</v>
      </c>
      <c r="R1959" t="s">
        <v>8347</v>
      </c>
      <c r="S1959" s="8">
        <f t="shared" si="122"/>
        <v>41179.098530092597</v>
      </c>
      <c r="T1959" s="8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8317</v>
      </c>
      <c r="R1961" t="s">
        <v>8347</v>
      </c>
      <c r="S1961" s="8">
        <f t="shared" si="122"/>
        <v>41871.845601851848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8336</v>
      </c>
      <c r="R1986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ROUND(E1987/L1987, 0)</f>
        <v>13</v>
      </c>
      <c r="Q1987" t="s">
        <v>8336</v>
      </c>
      <c r="R1987" t="s">
        <v>8348</v>
      </c>
      <c r="S1987" s="8">
        <f t="shared" ref="S1987:S2050" si="126">(J1987/86400)+25569</f>
        <v>42555.698738425926</v>
      </c>
      <c r="T1987" s="8">
        <f t="shared" ref="T1987:T2050" si="127">(I1987/86400)+25569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42413.433831018519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8">
        <f t="shared" si="126"/>
        <v>42329.588391203702</v>
      </c>
      <c r="T1995" s="8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8317</v>
      </c>
      <c r="R2018" t="s">
        <v>8347</v>
      </c>
      <c r="S2018" s="8">
        <f t="shared" si="126"/>
        <v>41312.880775462967</v>
      </c>
      <c r="T2018" s="8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8317</v>
      </c>
      <c r="R2022" t="s">
        <v>8347</v>
      </c>
      <c r="S2022" s="8">
        <f t="shared" si="126"/>
        <v>41737.097500000003</v>
      </c>
      <c r="T2022" s="8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8317</v>
      </c>
      <c r="R2029" t="s">
        <v>8347</v>
      </c>
      <c r="S2029" s="8">
        <f t="shared" si="126"/>
        <v>42048.813877314809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8317</v>
      </c>
      <c r="R2038" t="s">
        <v>8347</v>
      </c>
      <c r="S2038" s="8">
        <f t="shared" si="126"/>
        <v>41738.864803240736</v>
      </c>
      <c r="T2038" s="8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8317</v>
      </c>
      <c r="R2042" t="s">
        <v>8347</v>
      </c>
      <c r="S2042" s="8">
        <f t="shared" si="126"/>
        <v>41578.927118055552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8317</v>
      </c>
      <c r="R2047" t="s">
        <v>8347</v>
      </c>
      <c r="S2047" s="8">
        <f t="shared" si="126"/>
        <v>41069.088506944448</v>
      </c>
      <c r="T2047" s="8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8317</v>
      </c>
      <c r="R2050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ROUND(E2051/L2051, 0)</f>
        <v>81</v>
      </c>
      <c r="Q2051" t="s">
        <v>8317</v>
      </c>
      <c r="R2051" t="s">
        <v>8347</v>
      </c>
      <c r="S2051" s="8">
        <f t="shared" ref="S2051:S2114" si="130">(J2051/86400)+25569</f>
        <v>41575.527349537035</v>
      </c>
      <c r="T2051" s="8">
        <f t="shared" ref="T2051:T2114" si="131">(I2051/86400)+25569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8323</v>
      </c>
      <c r="R2083" t="s">
        <v>8327</v>
      </c>
      <c r="S2083" s="8">
        <f t="shared" si="130"/>
        <v>41004.15688657407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8323</v>
      </c>
      <c r="R2090" t="s">
        <v>8327</v>
      </c>
      <c r="S2090" s="8">
        <f t="shared" si="130"/>
        <v>40395.714722222227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8323</v>
      </c>
      <c r="R2092" t="s">
        <v>8327</v>
      </c>
      <c r="S2092" s="8">
        <f t="shared" si="130"/>
        <v>41299.381423611107</v>
      </c>
      <c r="T2092" s="8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8323</v>
      </c>
      <c r="R2093" t="s">
        <v>8327</v>
      </c>
      <c r="S2093" s="8">
        <f t="shared" si="130"/>
        <v>40555.322662037041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8323</v>
      </c>
      <c r="R2097" t="s">
        <v>8327</v>
      </c>
      <c r="S2097" s="8">
        <f t="shared" si="130"/>
        <v>40758.733483796299</v>
      </c>
      <c r="T2097" s="8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8323</v>
      </c>
      <c r="R2099" t="s">
        <v>8327</v>
      </c>
      <c r="S2099" s="8">
        <f t="shared" si="130"/>
        <v>40818.584895833337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8323</v>
      </c>
      <c r="R21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ROUND(E2115/L2115, 0)</f>
        <v>69</v>
      </c>
      <c r="Q2115" t="s">
        <v>8323</v>
      </c>
      <c r="R2115" t="s">
        <v>8327</v>
      </c>
      <c r="S2115" s="8">
        <f t="shared" ref="S2115:S2178" si="134">(J2115/86400)+25569</f>
        <v>41870.86546296296</v>
      </c>
      <c r="T2115" s="8">
        <f t="shared" ref="T2115:T2178" si="135">(I2115/86400)+25569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40464.028182870374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8331</v>
      </c>
      <c r="R2129" t="s">
        <v>8332</v>
      </c>
      <c r="S2129" s="8">
        <f t="shared" si="134"/>
        <v>42045.505358796298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8">
        <f t="shared" si="134"/>
        <v>41156.96334490741</v>
      </c>
      <c r="T2137" s="8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8331</v>
      </c>
      <c r="R2153" t="s">
        <v>8332</v>
      </c>
      <c r="S2153" s="8">
        <f t="shared" si="134"/>
        <v>42520.847384259258</v>
      </c>
      <c r="T2153" s="8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40710.731180555558</v>
      </c>
      <c r="T2161" s="8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8323</v>
      </c>
      <c r="R2163" t="s">
        <v>8324</v>
      </c>
      <c r="S2163" s="8">
        <f t="shared" si="134"/>
        <v>42240.852534722224</v>
      </c>
      <c r="T2163" s="8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8323</v>
      </c>
      <c r="R2174" t="s">
        <v>8324</v>
      </c>
      <c r="S2174" s="8">
        <f t="shared" si="134"/>
        <v>42082.580092592594</v>
      </c>
      <c r="T2174" s="8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8323</v>
      </c>
      <c r="R2178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ROUND(E2179/L2179, 0)</f>
        <v>66</v>
      </c>
      <c r="Q2179" t="s">
        <v>8323</v>
      </c>
      <c r="R2179" t="s">
        <v>8324</v>
      </c>
      <c r="S2179" s="8">
        <f t="shared" ref="S2179:S2242" si="138">(J2179/86400)+25569</f>
        <v>42502.250775462962</v>
      </c>
      <c r="T2179" s="8">
        <f t="shared" ref="T2179:T2242" si="139">(I2179/86400)+25569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8331</v>
      </c>
      <c r="R2185" t="s">
        <v>8349</v>
      </c>
      <c r="S2185" s="8">
        <f t="shared" si="138"/>
        <v>42745.365474537037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8331</v>
      </c>
      <c r="R2187" t="s">
        <v>8349</v>
      </c>
      <c r="S2187" s="8">
        <f t="shared" si="138"/>
        <v>41319.349988425922</v>
      </c>
      <c r="T2187" s="8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8323</v>
      </c>
      <c r="R2203" t="s">
        <v>8328</v>
      </c>
      <c r="S2203" s="8">
        <f t="shared" si="138"/>
        <v>41276.846817129626</v>
      </c>
      <c r="T2203" s="8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8323</v>
      </c>
      <c r="R2207" t="s">
        <v>8328</v>
      </c>
      <c r="S2207" s="8">
        <f t="shared" si="138"/>
        <v>41031.821631944447</v>
      </c>
      <c r="T2207" s="8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8323</v>
      </c>
      <c r="R2218" t="s">
        <v>8328</v>
      </c>
      <c r="S2218" s="8">
        <f t="shared" si="138"/>
        <v>42194.75167824074</v>
      </c>
      <c r="T2218" s="8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8331</v>
      </c>
      <c r="R2235" t="s">
        <v>8349</v>
      </c>
      <c r="S2235" s="8">
        <f t="shared" si="138"/>
        <v>42331.378923611112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8331</v>
      </c>
      <c r="R224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ROUND(E2243/L2243, 0)</f>
        <v>49</v>
      </c>
      <c r="Q2243" t="s">
        <v>8331</v>
      </c>
      <c r="R2243" t="s">
        <v>8349</v>
      </c>
      <c r="S2243" s="8">
        <f t="shared" ref="S2243:S2306" si="142">(J2243/86400)+25569</f>
        <v>42766.827546296292</v>
      </c>
      <c r="T2243" s="8">
        <f t="shared" ref="T2243:T2306" si="143">(I2243/86400)+25569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8331</v>
      </c>
      <c r="R2247" t="s">
        <v>8349</v>
      </c>
      <c r="S2247" s="8">
        <f t="shared" si="142"/>
        <v>41660.70853009259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8331</v>
      </c>
      <c r="R2251" t="s">
        <v>8349</v>
      </c>
      <c r="S2251" s="8">
        <f t="shared" si="142"/>
        <v>41336.703298611115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8331</v>
      </c>
      <c r="R2270" t="s">
        <v>8349</v>
      </c>
      <c r="S2270" s="8">
        <f t="shared" si="142"/>
        <v>42776.082349537042</v>
      </c>
      <c r="T2270" s="8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8331</v>
      </c>
      <c r="R2274" t="s">
        <v>8349</v>
      </c>
      <c r="S2274" s="8">
        <f t="shared" si="142"/>
        <v>42315.699490740742</v>
      </c>
      <c r="T2274" s="8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8331</v>
      </c>
      <c r="R2277" t="s">
        <v>8349</v>
      </c>
      <c r="S2277" s="8">
        <f t="shared" si="142"/>
        <v>41965.616655092592</v>
      </c>
      <c r="T2277" s="8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8331</v>
      </c>
      <c r="R2280" t="s">
        <v>8349</v>
      </c>
      <c r="S2280" s="8">
        <f t="shared" si="142"/>
        <v>42338.709108796298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8331</v>
      </c>
      <c r="R2281" t="s">
        <v>8349</v>
      </c>
      <c r="S2281" s="8">
        <f t="shared" si="142"/>
        <v>42020.806701388894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8323</v>
      </c>
      <c r="R2287" t="s">
        <v>8324</v>
      </c>
      <c r="S2287" s="8">
        <f t="shared" si="142"/>
        <v>41059.185682870375</v>
      </c>
      <c r="T2287" s="8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8323</v>
      </c>
      <c r="R2306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ROUND(E2307/L2307, 0)</f>
        <v>109</v>
      </c>
      <c r="Q2307" t="s">
        <v>8323</v>
      </c>
      <c r="R2307" t="s">
        <v>8327</v>
      </c>
      <c r="S2307" s="8">
        <f t="shared" ref="S2307:S2370" si="146">(J2307/86400)+25569</f>
        <v>41834.695277777777</v>
      </c>
      <c r="T2307" s="8">
        <f t="shared" ref="T2307:T2370" si="147">(I2307/86400)+25569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8323</v>
      </c>
      <c r="R2309" t="s">
        <v>8327</v>
      </c>
      <c r="S2309" s="8">
        <f t="shared" si="146"/>
        <v>41004.802465277782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8334</v>
      </c>
      <c r="R2324" t="s">
        <v>8350</v>
      </c>
      <c r="S2324" s="8">
        <f t="shared" si="146"/>
        <v>42804.895474537036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42807.755173611113</v>
      </c>
      <c r="T2325" s="8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8334</v>
      </c>
      <c r="R2329" t="s">
        <v>8350</v>
      </c>
      <c r="S2329" s="8">
        <f t="shared" si="146"/>
        <v>41842.917129629626</v>
      </c>
      <c r="T2329" s="8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8334</v>
      </c>
      <c r="R2330" t="s">
        <v>8350</v>
      </c>
      <c r="S2330" s="8">
        <f t="shared" si="146"/>
        <v>42139.781678240739</v>
      </c>
      <c r="T2330" s="8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8">
        <f t="shared" si="146"/>
        <v>41789.89680555556</v>
      </c>
      <c r="T2340" s="8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42577.607361111106</v>
      </c>
      <c r="T2349" s="8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8317</v>
      </c>
      <c r="R2357" t="s">
        <v>8318</v>
      </c>
      <c r="S2357" s="8">
        <f t="shared" si="146"/>
        <v>42096.918240740742</v>
      </c>
      <c r="T2357" s="8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8">
        <f t="shared" si="146"/>
        <v>42264.620115740741</v>
      </c>
      <c r="T2359" s="8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42063.721817129626</v>
      </c>
      <c r="T2370" s="8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ROUND(E2371/L2371, 0)</f>
        <v>#DIV/0!</v>
      </c>
      <c r="Q2371" t="s">
        <v>8317</v>
      </c>
      <c r="R2371" t="s">
        <v>8318</v>
      </c>
      <c r="S2371" s="8">
        <f t="shared" ref="S2371:S2434" si="150">(J2371/86400)+25569</f>
        <v>42380.812627314815</v>
      </c>
      <c r="T2371" s="8">
        <f t="shared" ref="T2371:T2434" si="151">(I2371/86400)+25569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42215.662314814814</v>
      </c>
      <c r="T2375" s="8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42017.843287037038</v>
      </c>
      <c r="T2376" s="8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8334</v>
      </c>
      <c r="R2405" t="s">
        <v>8335</v>
      </c>
      <c r="S2405" s="8">
        <f t="shared" si="150"/>
        <v>42399.882615740746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8">
        <f t="shared" si="150"/>
        <v>41993.738298611112</v>
      </c>
      <c r="T2421" s="8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8">
        <f t="shared" si="150"/>
        <v>42164.170046296298</v>
      </c>
      <c r="T2428" s="8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42412.318668981483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ROUND(E2435/L2435, 0)</f>
        <v>#DIV/0!</v>
      </c>
      <c r="Q2435" t="s">
        <v>8334</v>
      </c>
      <c r="R2435" t="s">
        <v>8335</v>
      </c>
      <c r="S2435" s="8">
        <f t="shared" ref="S2435:S2498" si="154">(J2435/86400)+25569</f>
        <v>42397.89980324074</v>
      </c>
      <c r="T2435" s="8">
        <f t="shared" ref="T2435:T2498" si="155">(I2435/86400)+25569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42180.186041666668</v>
      </c>
      <c r="T2436" s="8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42252.277615740742</v>
      </c>
      <c r="T2437" s="8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42383.899456018524</v>
      </c>
      <c r="T2442" s="8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8334</v>
      </c>
      <c r="R2444" t="s">
        <v>8350</v>
      </c>
      <c r="S2444" s="8">
        <f t="shared" si="154"/>
        <v>42052.666990740741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8334</v>
      </c>
      <c r="R2456" t="s">
        <v>8350</v>
      </c>
      <c r="S2456" s="8">
        <f t="shared" si="154"/>
        <v>42770.201481481483</v>
      </c>
      <c r="T2456" s="8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8323</v>
      </c>
      <c r="R2470" t="s">
        <v>8327</v>
      </c>
      <c r="S2470" s="8">
        <f t="shared" si="154"/>
        <v>41174.154178240744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8323</v>
      </c>
      <c r="R2477" t="s">
        <v>8327</v>
      </c>
      <c r="S2477" s="8">
        <f t="shared" si="154"/>
        <v>40310.287673611107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8323</v>
      </c>
      <c r="R2492" t="s">
        <v>8327</v>
      </c>
      <c r="S2492" s="8">
        <f t="shared" si="154"/>
        <v>41023.227731481486</v>
      </c>
      <c r="T2492" s="8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8">
        <f t="shared" si="154"/>
        <v>41022.645185185189</v>
      </c>
      <c r="T2496" s="8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41327.996435185181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ROUND(E2499/L2499, 0)</f>
        <v>81</v>
      </c>
      <c r="Q2499" t="s">
        <v>8323</v>
      </c>
      <c r="R2499" t="s">
        <v>8327</v>
      </c>
      <c r="S2499" s="8">
        <f t="shared" ref="S2499:S2562" si="158">(J2499/86400)+25569</f>
        <v>40730.878912037035</v>
      </c>
      <c r="T2499" s="8">
        <f t="shared" ref="T2499:T2562" si="159"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8323</v>
      </c>
      <c r="R2501" t="s">
        <v>8327</v>
      </c>
      <c r="S2501" s="8">
        <f t="shared" si="158"/>
        <v>41226.648576388892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8323</v>
      </c>
      <c r="R2502" t="s">
        <v>8327</v>
      </c>
      <c r="S2502" s="8">
        <f t="shared" si="158"/>
        <v>41053.772858796292</v>
      </c>
      <c r="T2502" s="8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8334</v>
      </c>
      <c r="R2503" t="s">
        <v>8351</v>
      </c>
      <c r="S2503" s="8">
        <f t="shared" si="158"/>
        <v>42244.776666666672</v>
      </c>
      <c r="T2503" s="8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8334</v>
      </c>
      <c r="R2512" t="s">
        <v>8351</v>
      </c>
      <c r="S2512" s="8">
        <f t="shared" si="158"/>
        <v>42078.997361111113</v>
      </c>
      <c r="T2512" s="8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8323</v>
      </c>
      <c r="R2527" t="s">
        <v>8352</v>
      </c>
      <c r="S2527" s="8">
        <f t="shared" si="158"/>
        <v>41058.844571759255</v>
      </c>
      <c r="T2527" s="8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40127.700370370367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8323</v>
      </c>
      <c r="R2543" t="s">
        <v>8352</v>
      </c>
      <c r="S2543" s="8">
        <f t="shared" si="158"/>
        <v>41483.449282407411</v>
      </c>
      <c r="T2543" s="8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8323</v>
      </c>
      <c r="R2547" t="s">
        <v>8352</v>
      </c>
      <c r="S2547" s="8">
        <f t="shared" si="158"/>
        <v>42027.138171296298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8323</v>
      </c>
      <c r="R2548" t="s">
        <v>8352</v>
      </c>
      <c r="S2548" s="8">
        <f t="shared" si="158"/>
        <v>41524.858553240745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8323</v>
      </c>
      <c r="R2550" t="s">
        <v>8352</v>
      </c>
      <c r="S2550" s="8">
        <f t="shared" si="158"/>
        <v>42618.625428240739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8323</v>
      </c>
      <c r="R2555" t="s">
        <v>8352</v>
      </c>
      <c r="S2555" s="8">
        <f t="shared" si="158"/>
        <v>41113.199155092589</v>
      </c>
      <c r="T2555" s="8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8323</v>
      </c>
      <c r="R2560" t="s">
        <v>8352</v>
      </c>
      <c r="S2560" s="8">
        <f t="shared" si="158"/>
        <v>42093.860023148147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ROUND(E2563/L2563, 0)</f>
        <v>#DIV/0!</v>
      </c>
      <c r="Q2563" t="s">
        <v>8334</v>
      </c>
      <c r="R2563" t="s">
        <v>8335</v>
      </c>
      <c r="S2563" s="8">
        <f t="shared" ref="S2563:S2626" si="162">(J2563/86400)+25569</f>
        <v>42260.528807870374</v>
      </c>
      <c r="T2563" s="8">
        <f t="shared" ref="T2563:T2626" si="163">(I2563/86400)+25569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8">
        <f t="shared" si="162"/>
        <v>41986.108726851853</v>
      </c>
      <c r="T2577" s="8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8">
        <f t="shared" si="162"/>
        <v>42238.022905092592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8">
        <f t="shared" si="162"/>
        <v>42140.173252314809</v>
      </c>
      <c r="T2586" s="8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8">
        <f t="shared" si="162"/>
        <v>42089.845208333332</v>
      </c>
      <c r="T2595" s="8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8317</v>
      </c>
      <c r="R2603" t="s">
        <v>8353</v>
      </c>
      <c r="S2603" s="8">
        <f t="shared" si="162"/>
        <v>41150.902187500003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8317</v>
      </c>
      <c r="R2608" t="s">
        <v>8353</v>
      </c>
      <c r="S2608" s="8">
        <f t="shared" si="162"/>
        <v>41726.712754629625</v>
      </c>
      <c r="T2608" s="8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8317</v>
      </c>
      <c r="R2623" t="s">
        <v>8353</v>
      </c>
      <c r="S2623" s="8">
        <f t="shared" si="162"/>
        <v>42115.747546296298</v>
      </c>
      <c r="T2623" s="8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8317</v>
      </c>
      <c r="R2626" t="s">
        <v>8353</v>
      </c>
      <c r="S2626" s="8">
        <f t="shared" si="162"/>
        <v>41144.421550925923</v>
      </c>
      <c r="T2626" s="8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ROUND(E2627/L2627, 0)</f>
        <v>28</v>
      </c>
      <c r="Q2627" t="s">
        <v>8317</v>
      </c>
      <c r="R2627" t="s">
        <v>8353</v>
      </c>
      <c r="S2627" s="8">
        <f t="shared" ref="S2627:S2690" si="166">(J2627/86400)+25569</f>
        <v>42658.810277777782</v>
      </c>
      <c r="T2627" s="8">
        <f t="shared" ref="T2627:T2690" si="167">(I2627/86400)+25569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8317</v>
      </c>
      <c r="R2636" t="s">
        <v>8353</v>
      </c>
      <c r="S2636" s="8">
        <f t="shared" si="166"/>
        <v>42612.656493055554</v>
      </c>
      <c r="T2636" s="8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8317</v>
      </c>
      <c r="R2645" t="s">
        <v>8353</v>
      </c>
      <c r="S2645" s="8">
        <f t="shared" si="166"/>
        <v>42689.582349537042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8317</v>
      </c>
      <c r="R2653" t="s">
        <v>8353</v>
      </c>
      <c r="S2653" s="8">
        <f t="shared" si="166"/>
        <v>42327.805659722224</v>
      </c>
      <c r="T2653" s="8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8317</v>
      </c>
      <c r="R2656" t="s">
        <v>8353</v>
      </c>
      <c r="S2656" s="8">
        <f t="shared" si="166"/>
        <v>42055.600995370369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8317</v>
      </c>
      <c r="R2658" t="s">
        <v>8353</v>
      </c>
      <c r="S2658" s="8">
        <f t="shared" si="166"/>
        <v>42767.688518518524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8317</v>
      </c>
      <c r="R2660" t="s">
        <v>8353</v>
      </c>
      <c r="S2660" s="8">
        <f t="shared" si="166"/>
        <v>42551.884189814809</v>
      </c>
      <c r="T2660" s="8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8317</v>
      </c>
      <c r="R2661" t="s">
        <v>8353</v>
      </c>
      <c r="S2661" s="8">
        <f t="shared" si="166"/>
        <v>42082.069560185184</v>
      </c>
      <c r="T2661" s="8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8317</v>
      </c>
      <c r="R2670" t="s">
        <v>8354</v>
      </c>
      <c r="S2670" s="8">
        <f t="shared" si="166"/>
        <v>42275.58871527778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42319.035833333328</v>
      </c>
      <c r="T2671" s="8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8317</v>
      </c>
      <c r="R2673" t="s">
        <v>8354</v>
      </c>
      <c r="S2673" s="8">
        <f t="shared" si="166"/>
        <v>41962.749027777776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8317</v>
      </c>
      <c r="R2679" t="s">
        <v>8354</v>
      </c>
      <c r="S2679" s="8">
        <f t="shared" si="166"/>
        <v>41793.029432870375</v>
      </c>
      <c r="T2679" s="8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41820.914641203708</v>
      </c>
      <c r="T2686" s="8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8334</v>
      </c>
      <c r="R2690" t="s">
        <v>8335</v>
      </c>
      <c r="S2690" s="8">
        <f t="shared" si="166"/>
        <v>42028.11886574074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ROUND(E2691/L2691, 0)</f>
        <v>1</v>
      </c>
      <c r="Q2691" t="s">
        <v>8334</v>
      </c>
      <c r="R2691" t="s">
        <v>8335</v>
      </c>
      <c r="S2691" s="8">
        <f t="shared" ref="S2691:S2754" si="170">(J2691/86400)+25569</f>
        <v>42551.961689814816</v>
      </c>
      <c r="T2691" s="8">
        <f t="shared" ref="T2691:T2754" si="171">(I2691/86400)+25569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8334</v>
      </c>
      <c r="R2702" t="s">
        <v>8335</v>
      </c>
      <c r="S2702" s="8">
        <f t="shared" si="170"/>
        <v>41870.874675925923</v>
      </c>
      <c r="T2702" s="8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8315</v>
      </c>
      <c r="R2713" t="s">
        <v>8355</v>
      </c>
      <c r="S2713" s="8">
        <f t="shared" si="170"/>
        <v>41780.745254629626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8315</v>
      </c>
      <c r="R2719" t="s">
        <v>8355</v>
      </c>
      <c r="S2719" s="8">
        <f t="shared" si="170"/>
        <v>41934.914918981478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8315</v>
      </c>
      <c r="R2722" t="s">
        <v>8355</v>
      </c>
      <c r="S2722" s="8">
        <f t="shared" si="170"/>
        <v>42655.465891203705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41044.648113425923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8">
        <f t="shared" si="170"/>
        <v>41078.899826388893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8">
        <f t="shared" si="170"/>
        <v>41747.887060185181</v>
      </c>
      <c r="T2753" s="8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8320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ROUND(E2755/L2755, 0)</f>
        <v>48</v>
      </c>
      <c r="Q2755" t="s">
        <v>8320</v>
      </c>
      <c r="R2755" t="s">
        <v>8356</v>
      </c>
      <c r="S2755" s="8">
        <f t="shared" ref="S2755:S2818" si="174">(J2755/86400)+25569</f>
        <v>41117.900729166664</v>
      </c>
      <c r="T2755" s="8">
        <f t="shared" ref="T2755:T2818" si="175">(I2755/86400)+25569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8">
        <f t="shared" si="174"/>
        <v>41863.636006944442</v>
      </c>
      <c r="T2756" s="8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8320</v>
      </c>
      <c r="R2758" t="s">
        <v>8356</v>
      </c>
      <c r="S2758" s="8">
        <f t="shared" si="174"/>
        <v>41620.900474537033</v>
      </c>
      <c r="T2758" s="8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40736.668032407411</v>
      </c>
      <c r="T2768" s="8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41745.826273148152</v>
      </c>
      <c r="T2771" s="8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8315</v>
      </c>
      <c r="R2790" t="s">
        <v>8316</v>
      </c>
      <c r="S2790" s="8">
        <f t="shared" si="174"/>
        <v>42550.701886574076</v>
      </c>
      <c r="T2790" s="8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8315</v>
      </c>
      <c r="R2818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ROUND(E2819/L2819, 0)</f>
        <v>24</v>
      </c>
      <c r="Q2819" t="s">
        <v>8315</v>
      </c>
      <c r="R2819" t="s">
        <v>8316</v>
      </c>
      <c r="S2819" s="8">
        <f t="shared" ref="S2819:S2882" si="178">(J2819/86400)+25569</f>
        <v>42023.634976851856</v>
      </c>
      <c r="T2819" s="8">
        <f t="shared" ref="T2819:T2882" si="179">(I2819/86400)+25569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42291.739548611113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8">
        <f t="shared" si="178"/>
        <v>41784.95248842593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8315</v>
      </c>
      <c r="R2862" t="s">
        <v>8316</v>
      </c>
      <c r="S2862" s="8">
        <f t="shared" si="178"/>
        <v>42480.80064814815</v>
      </c>
      <c r="T2862" s="8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8315</v>
      </c>
      <c r="R2879" t="s">
        <v>8316</v>
      </c>
      <c r="S2879" s="8">
        <f t="shared" si="178"/>
        <v>42672.955138888894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8315</v>
      </c>
      <c r="R288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ROUND(E2883/L2883, 0)</f>
        <v>#DIV/0!</v>
      </c>
      <c r="Q2883" t="s">
        <v>8315</v>
      </c>
      <c r="R2883" t="s">
        <v>8316</v>
      </c>
      <c r="S2883" s="8">
        <f t="shared" ref="S2883:S2946" si="182">(J2883/86400)+25569</f>
        <v>41916.597638888888</v>
      </c>
      <c r="T2883" s="8">
        <f t="shared" ref="T2883:T2946" si="183">(I2883/86400)+25569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42444.877743055556</v>
      </c>
      <c r="T2909" s="8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8315</v>
      </c>
      <c r="R2910" t="s">
        <v>8316</v>
      </c>
      <c r="S2910" s="8">
        <f t="shared" si="182"/>
        <v>42499.73170138889</v>
      </c>
      <c r="T2910" s="8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8315</v>
      </c>
      <c r="R2927" t="s">
        <v>8357</v>
      </c>
      <c r="S2927" s="8">
        <f t="shared" si="182"/>
        <v>41863.584120370375</v>
      </c>
      <c r="T2927" s="8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ROUND(E2947/L2947, 0)</f>
        <v>#DIV/0!</v>
      </c>
      <c r="Q2947" t="s">
        <v>8315</v>
      </c>
      <c r="R2947" t="s">
        <v>8355</v>
      </c>
      <c r="S2947" s="8">
        <f t="shared" ref="S2947:S3010" si="186">(J2947/86400)+25569</f>
        <v>42118.139583333337</v>
      </c>
      <c r="T2947" s="8">
        <f t="shared" ref="T2947:T3010" si="187">(I2947/86400)+25569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8315</v>
      </c>
      <c r="R2987" t="s">
        <v>8355</v>
      </c>
      <c r="S2987" s="8">
        <f t="shared" si="186"/>
        <v>42654.973703703705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8315</v>
      </c>
      <c r="R2990" t="s">
        <v>8355</v>
      </c>
      <c r="S2990" s="8">
        <f t="shared" si="186"/>
        <v>42511.36204861111</v>
      </c>
      <c r="T2990" s="8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8315</v>
      </c>
      <c r="R2998" t="s">
        <v>8355</v>
      </c>
      <c r="S2998" s="8">
        <f t="shared" si="186"/>
        <v>42090.912499999999</v>
      </c>
      <c r="T2998" s="8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8315</v>
      </c>
      <c r="R3008" t="s">
        <v>8355</v>
      </c>
      <c r="S3008" s="8">
        <f t="shared" si="186"/>
        <v>41957.756840277776</v>
      </c>
      <c r="T3008" s="8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8315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ROUND(E3011/L3011, 0)</f>
        <v>234</v>
      </c>
      <c r="Q3011" t="s">
        <v>8315</v>
      </c>
      <c r="R3011" t="s">
        <v>8355</v>
      </c>
      <c r="S3011" s="8">
        <f t="shared" ref="S3011:S3074" si="190">(J3011/86400)+25569</f>
        <v>41939.569907407407</v>
      </c>
      <c r="T3011" s="8">
        <f t="shared" ref="T3011:T3074" si="191">(I3011/86400)+25569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8315</v>
      </c>
      <c r="R3016" t="s">
        <v>8355</v>
      </c>
      <c r="S3016" s="8">
        <f t="shared" si="190"/>
        <v>41920.123611111107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8315</v>
      </c>
      <c r="R3020" t="s">
        <v>8355</v>
      </c>
      <c r="S3020" s="8">
        <f t="shared" si="190"/>
        <v>42163.298333333332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8315</v>
      </c>
      <c r="R3025" t="s">
        <v>8355</v>
      </c>
      <c r="S3025" s="8">
        <f t="shared" si="190"/>
        <v>42121.675763888888</v>
      </c>
      <c r="T3025" s="8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8315</v>
      </c>
      <c r="R3050" t="s">
        <v>8355</v>
      </c>
      <c r="S3050" s="8">
        <f t="shared" si="190"/>
        <v>41975.901180555556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8315</v>
      </c>
      <c r="R3053" t="s">
        <v>8355</v>
      </c>
      <c r="S3053" s="8">
        <f t="shared" si="190"/>
        <v>42744.416030092594</v>
      </c>
      <c r="T3053" s="8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8315</v>
      </c>
      <c r="R3065" t="s">
        <v>8355</v>
      </c>
      <c r="S3065" s="8">
        <f t="shared" si="190"/>
        <v>42630.922893518524</v>
      </c>
      <c r="T3065" s="8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ROUND(E3075/L3075, 0)</f>
        <v>92</v>
      </c>
      <c r="Q3075" t="s">
        <v>8315</v>
      </c>
      <c r="R3075" t="s">
        <v>8355</v>
      </c>
      <c r="S3075" s="8">
        <f t="shared" ref="S3075:S3138" si="194">(J3075/86400)+25569</f>
        <v>42111.684027777781</v>
      </c>
      <c r="T3075" s="8">
        <f t="shared" ref="T3075:T3138" si="195">(I3075/86400)+25569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8315</v>
      </c>
      <c r="R3076" t="s">
        <v>8355</v>
      </c>
      <c r="S3076" s="8">
        <f t="shared" si="194"/>
        <v>42409.571284722224</v>
      </c>
      <c r="T3076" s="8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8315</v>
      </c>
      <c r="R3077" t="s">
        <v>8355</v>
      </c>
      <c r="S3077" s="8">
        <f t="shared" si="194"/>
        <v>42551.102314814816</v>
      </c>
      <c r="T3077" s="8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8315</v>
      </c>
      <c r="R3087" t="s">
        <v>8355</v>
      </c>
      <c r="S3087" s="8">
        <f t="shared" si="194"/>
        <v>42246.883784722224</v>
      </c>
      <c r="T3087" s="8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8315</v>
      </c>
      <c r="R3095" t="s">
        <v>8355</v>
      </c>
      <c r="S3095" s="8">
        <f t="shared" si="194"/>
        <v>41760.909039351856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8315</v>
      </c>
      <c r="R3108" t="s">
        <v>8355</v>
      </c>
      <c r="S3108" s="8">
        <f t="shared" si="194"/>
        <v>42241.429120370369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8315</v>
      </c>
      <c r="R3109" t="s">
        <v>8355</v>
      </c>
      <c r="S3109" s="8">
        <f t="shared" si="194"/>
        <v>42128.814247685186</v>
      </c>
      <c r="T3109" s="8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8315</v>
      </c>
      <c r="R3113" t="s">
        <v>8355</v>
      </c>
      <c r="S3113" s="8">
        <f t="shared" si="194"/>
        <v>41885.595138888893</v>
      </c>
      <c r="T3113" s="8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42509.374537037038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8315</v>
      </c>
      <c r="R3122" t="s">
        <v>8355</v>
      </c>
      <c r="S3122" s="8">
        <f t="shared" si="194"/>
        <v>42435.942083333328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8315</v>
      </c>
      <c r="R3128" t="s">
        <v>8355</v>
      </c>
      <c r="S3128" s="8">
        <f t="shared" si="194"/>
        <v>42427.018078703702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8315</v>
      </c>
      <c r="R3136" t="s">
        <v>8316</v>
      </c>
      <c r="S3136" s="8">
        <f t="shared" si="194"/>
        <v>42800.720127314809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8315</v>
      </c>
      <c r="R3138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ROUND(E3139/L3139, 0)</f>
        <v>50</v>
      </c>
      <c r="Q3139" t="s">
        <v>8315</v>
      </c>
      <c r="R3139" t="s">
        <v>8316</v>
      </c>
      <c r="S3139" s="8">
        <f t="shared" ref="S3139:S3202" si="198">(J3139/86400)+25569</f>
        <v>42807.885057870371</v>
      </c>
      <c r="T3139" s="8">
        <f t="shared" ref="T3139:T3202" si="199">(I3139/86400)+25569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8315</v>
      </c>
      <c r="R3149" t="s">
        <v>8316</v>
      </c>
      <c r="S3149" s="8">
        <f t="shared" si="198"/>
        <v>41909.96938657407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8315</v>
      </c>
      <c r="R3160" t="s">
        <v>8316</v>
      </c>
      <c r="S3160" s="8">
        <f t="shared" si="198"/>
        <v>41447.839722222227</v>
      </c>
      <c r="T3160" s="8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8315</v>
      </c>
      <c r="R3166" t="s">
        <v>8316</v>
      </c>
      <c r="S3166" s="8">
        <f t="shared" si="198"/>
        <v>41766.805729166663</v>
      </c>
      <c r="T3166" s="8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8315</v>
      </c>
      <c r="R3175" t="s">
        <v>8316</v>
      </c>
      <c r="S3175" s="8">
        <f t="shared" si="198"/>
        <v>41878.878379629634</v>
      </c>
      <c r="T3175" s="8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8315</v>
      </c>
      <c r="R3201" t="s">
        <v>8357</v>
      </c>
      <c r="S3201" s="8">
        <f t="shared" si="198"/>
        <v>41858.761782407411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ROUND(E3203/L3203, 0)</f>
        <v>13</v>
      </c>
      <c r="Q3203" t="s">
        <v>8315</v>
      </c>
      <c r="R3203" t="s">
        <v>8357</v>
      </c>
      <c r="S3203" s="8">
        <f t="shared" ref="S3203:S3266" si="202">(J3203/86400)+25569</f>
        <v>41861.767094907409</v>
      </c>
      <c r="T3203" s="8">
        <f t="shared" ref="T3203:T3266" si="203">(I3203/86400)+25569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8315</v>
      </c>
      <c r="R3211" t="s">
        <v>8316</v>
      </c>
      <c r="S3211" s="8">
        <f t="shared" si="202"/>
        <v>41778.637245370366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8315</v>
      </c>
      <c r="R3213" t="s">
        <v>8316</v>
      </c>
      <c r="S3213" s="8">
        <f t="shared" si="202"/>
        <v>41834.58657407407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8315</v>
      </c>
      <c r="R3225" t="s">
        <v>8316</v>
      </c>
      <c r="S3225" s="8">
        <f t="shared" si="202"/>
        <v>42206.835370370369</v>
      </c>
      <c r="T3225" s="8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8315</v>
      </c>
      <c r="R3232" t="s">
        <v>8316</v>
      </c>
      <c r="S3232" s="8">
        <f t="shared" si="202"/>
        <v>41898.168124999997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8315</v>
      </c>
      <c r="R3266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ROUND(E3267/L3267, 0)</f>
        <v>70</v>
      </c>
      <c r="Q3267" t="s">
        <v>8315</v>
      </c>
      <c r="R3267" t="s">
        <v>8316</v>
      </c>
      <c r="S3267" s="8">
        <f t="shared" ref="S3267:S3330" si="206">(J3267/86400)+25569</f>
        <v>42311.711979166663</v>
      </c>
      <c r="T3267" s="8">
        <f t="shared" ref="T3267:T3330" si="207">(I3267/86400)+25569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8315</v>
      </c>
      <c r="R3268" t="s">
        <v>8316</v>
      </c>
      <c r="S3268" s="8">
        <f t="shared" si="206"/>
        <v>42136.536134259259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42137.395798611113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8315</v>
      </c>
      <c r="R3279" t="s">
        <v>8316</v>
      </c>
      <c r="S3279" s="8">
        <f t="shared" si="206"/>
        <v>41931.682939814811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8315</v>
      </c>
      <c r="R3281" t="s">
        <v>8316</v>
      </c>
      <c r="S3281" s="8">
        <f t="shared" si="206"/>
        <v>42431.102534722224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8315</v>
      </c>
      <c r="R3303" t="s">
        <v>8316</v>
      </c>
      <c r="S3303" s="8">
        <f t="shared" si="206"/>
        <v>42538.735833333332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8315</v>
      </c>
      <c r="R3317" t="s">
        <v>8316</v>
      </c>
      <c r="S3317" s="8">
        <f t="shared" si="206"/>
        <v>42466.303715277776</v>
      </c>
      <c r="T3317" s="8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8315</v>
      </c>
      <c r="R3319" t="s">
        <v>8316</v>
      </c>
      <c r="S3319" s="8">
        <f t="shared" si="206"/>
        <v>42499.039629629631</v>
      </c>
      <c r="T3319" s="8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8315</v>
      </c>
      <c r="R3330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ROUND(E3331/L3331, 0)</f>
        <v>45</v>
      </c>
      <c r="Q3331" t="s">
        <v>8315</v>
      </c>
      <c r="R3331" t="s">
        <v>8316</v>
      </c>
      <c r="S3331" s="8">
        <f t="shared" ref="S3331:S3394" si="210">(J3331/86400)+25569</f>
        <v>41837.323009259257</v>
      </c>
      <c r="T3331" s="8">
        <f t="shared" ref="T3331:T3394" si="211">(I3331/86400)+25569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8315</v>
      </c>
      <c r="R3338" t="s">
        <v>8316</v>
      </c>
      <c r="S3338" s="8">
        <f t="shared" si="210"/>
        <v>42437.398680555554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8">
        <f t="shared" si="210"/>
        <v>42062.296412037038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8315</v>
      </c>
      <c r="R3367" t="s">
        <v>8316</v>
      </c>
      <c r="S3367" s="8">
        <f t="shared" si="210"/>
        <v>42321.101759259254</v>
      </c>
      <c r="T3367" s="8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8315</v>
      </c>
      <c r="R3379" t="s">
        <v>8316</v>
      </c>
      <c r="S3379" s="8">
        <f t="shared" si="210"/>
        <v>42053.732627314814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8315</v>
      </c>
      <c r="R3382" t="s">
        <v>8316</v>
      </c>
      <c r="S3382" s="8">
        <f t="shared" si="210"/>
        <v>41937.953449074077</v>
      </c>
      <c r="T3382" s="8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8315</v>
      </c>
      <c r="R3389" t="s">
        <v>8316</v>
      </c>
      <c r="S3389" s="8">
        <f t="shared" si="210"/>
        <v>41947.762592592597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8315</v>
      </c>
      <c r="R3392" t="s">
        <v>8316</v>
      </c>
      <c r="S3392" s="8">
        <f t="shared" si="210"/>
        <v>41815.774826388893</v>
      </c>
      <c r="T3392" s="8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8315</v>
      </c>
      <c r="R339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ROUND(E3395/L3395, 0)</f>
        <v>36</v>
      </c>
      <c r="Q3395" t="s">
        <v>8315</v>
      </c>
      <c r="R3395" t="s">
        <v>8316</v>
      </c>
      <c r="S3395" s="8">
        <f t="shared" ref="S3395:S3458" si="214">(J3395/86400)+25569</f>
        <v>41923.921643518523</v>
      </c>
      <c r="T3395" s="8">
        <f t="shared" ref="T3395:T3458" si="215"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8315</v>
      </c>
      <c r="R3397" t="s">
        <v>8316</v>
      </c>
      <c r="S3397" s="8">
        <f t="shared" si="214"/>
        <v>42140.712314814809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8315</v>
      </c>
      <c r="R3398" t="s">
        <v>8316</v>
      </c>
      <c r="S3398" s="8">
        <f t="shared" si="214"/>
        <v>41764.446631944447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8315</v>
      </c>
      <c r="R3400" t="s">
        <v>8316</v>
      </c>
      <c r="S3400" s="8">
        <f t="shared" si="214"/>
        <v>41941.752037037033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8315</v>
      </c>
      <c r="R3411" t="s">
        <v>8316</v>
      </c>
      <c r="S3411" s="8">
        <f t="shared" si="214"/>
        <v>42544.814328703702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8315</v>
      </c>
      <c r="R3435" t="s">
        <v>8316</v>
      </c>
      <c r="S3435" s="8">
        <f t="shared" si="214"/>
        <v>41776.06313657407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8315</v>
      </c>
      <c r="R3436" t="s">
        <v>8316</v>
      </c>
      <c r="S3436" s="8">
        <f t="shared" si="214"/>
        <v>41800.380428240736</v>
      </c>
      <c r="T3436" s="8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8315</v>
      </c>
      <c r="R3440" t="s">
        <v>8316</v>
      </c>
      <c r="S3440" s="8">
        <f t="shared" si="214"/>
        <v>42100.927858796298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8315</v>
      </c>
      <c r="R3444" t="s">
        <v>8316</v>
      </c>
      <c r="S3444" s="8">
        <f t="shared" si="214"/>
        <v>42124.841111111113</v>
      </c>
      <c r="T3444" s="8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8315</v>
      </c>
      <c r="R3458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ROUND(E3459/L3459, 0)</f>
        <v>51</v>
      </c>
      <c r="Q3459" t="s">
        <v>8315</v>
      </c>
      <c r="R3459" t="s">
        <v>8316</v>
      </c>
      <c r="S3459" s="8">
        <f t="shared" ref="S3459:S3522" si="218">(J3459/86400)+25569</f>
        <v>42016.706678240742</v>
      </c>
      <c r="T3459" s="8">
        <f t="shared" ref="T3459:T3522" si="219"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41852.527222222227</v>
      </c>
      <c r="T3462" s="8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8315</v>
      </c>
      <c r="R3470" t="s">
        <v>8316</v>
      </c>
      <c r="S3470" s="8">
        <f t="shared" si="218"/>
        <v>42605.765381944446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8315</v>
      </c>
      <c r="R3473" t="s">
        <v>8316</v>
      </c>
      <c r="S3473" s="8">
        <f t="shared" si="218"/>
        <v>41841.820486111115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8315</v>
      </c>
      <c r="R3480" t="s">
        <v>8316</v>
      </c>
      <c r="S3480" s="8">
        <f t="shared" si="218"/>
        <v>42053.916921296295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8315</v>
      </c>
      <c r="R3481" t="s">
        <v>8316</v>
      </c>
      <c r="S3481" s="8">
        <f t="shared" si="218"/>
        <v>41781.855092592596</v>
      </c>
      <c r="T3481" s="8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8315</v>
      </c>
      <c r="R3483" t="s">
        <v>8316</v>
      </c>
      <c r="S3483" s="8">
        <f t="shared" si="218"/>
        <v>41989.247546296298</v>
      </c>
      <c r="T3483" s="8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8315</v>
      </c>
      <c r="R3497" t="s">
        <v>8316</v>
      </c>
      <c r="S3497" s="8">
        <f t="shared" si="218"/>
        <v>41915.762835648144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8315</v>
      </c>
      <c r="R3499" t="s">
        <v>8316</v>
      </c>
      <c r="S3499" s="8">
        <f t="shared" si="218"/>
        <v>42511.741944444446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8315</v>
      </c>
      <c r="R3502" t="s">
        <v>8316</v>
      </c>
      <c r="S3502" s="8">
        <f t="shared" si="218"/>
        <v>42419.919421296298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8315</v>
      </c>
      <c r="R3519" t="s">
        <v>8316</v>
      </c>
      <c r="S3519" s="8">
        <f t="shared" si="218"/>
        <v>41794.817523148144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8315</v>
      </c>
      <c r="R352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ROUND(E3523/L3523, 0)</f>
        <v>46</v>
      </c>
      <c r="Q3523" t="s">
        <v>8315</v>
      </c>
      <c r="R3523" t="s">
        <v>8316</v>
      </c>
      <c r="S3523" s="8">
        <f t="shared" ref="S3523:S3586" si="222">(J3523/86400)+25569</f>
        <v>41881.361342592594</v>
      </c>
      <c r="T3523" s="8">
        <f t="shared" ref="T3523:T3586" si="223">(I3523/86400)+25569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8315</v>
      </c>
      <c r="R3537" t="s">
        <v>8316</v>
      </c>
      <c r="S3537" s="8">
        <f t="shared" si="222"/>
        <v>42248.640162037038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8315</v>
      </c>
      <c r="R3539" t="s">
        <v>8316</v>
      </c>
      <c r="S3539" s="8">
        <f t="shared" si="222"/>
        <v>41923.354351851856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8315</v>
      </c>
      <c r="R3562" t="s">
        <v>8316</v>
      </c>
      <c r="S3562" s="8">
        <f t="shared" si="222"/>
        <v>42115.889652777776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8315</v>
      </c>
      <c r="R3563" t="s">
        <v>8316</v>
      </c>
      <c r="S3563" s="8">
        <f t="shared" si="222"/>
        <v>42203.680300925931</v>
      </c>
      <c r="T3563" s="8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8315</v>
      </c>
      <c r="R3566" t="s">
        <v>8316</v>
      </c>
      <c r="S3566" s="8">
        <f t="shared" si="222"/>
        <v>42236.623252314814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8315</v>
      </c>
      <c r="R3572" t="s">
        <v>8316</v>
      </c>
      <c r="S3572" s="8">
        <f t="shared" si="222"/>
        <v>41976.331979166665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8315</v>
      </c>
      <c r="R3576" t="s">
        <v>8316</v>
      </c>
      <c r="S3576" s="8">
        <f t="shared" si="222"/>
        <v>41926.942685185189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8315</v>
      </c>
      <c r="R3586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ROUND(E3587/L3587, 0)</f>
        <v>176</v>
      </c>
      <c r="Q3587" t="s">
        <v>8315</v>
      </c>
      <c r="R3587" t="s">
        <v>8316</v>
      </c>
      <c r="S3587" s="8">
        <f t="shared" ref="S3587:S3650" si="226">(J3587/86400)+25569</f>
        <v>41964.716319444444</v>
      </c>
      <c r="T3587" s="8">
        <f t="shared" ref="T3587:T3650" si="227">(I3587/86400)+25569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8315</v>
      </c>
      <c r="R3610" t="s">
        <v>8316</v>
      </c>
      <c r="S3610" s="8">
        <f t="shared" si="226"/>
        <v>42506.709374999999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8315</v>
      </c>
      <c r="R3611" t="s">
        <v>8316</v>
      </c>
      <c r="S3611" s="8">
        <f t="shared" si="226"/>
        <v>42429.991724537038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8315</v>
      </c>
      <c r="R3614" t="s">
        <v>8316</v>
      </c>
      <c r="S3614" s="8">
        <f t="shared" si="226"/>
        <v>41789.726979166662</v>
      </c>
      <c r="T3614" s="8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8315</v>
      </c>
      <c r="R3621" t="s">
        <v>8316</v>
      </c>
      <c r="S3621" s="8">
        <f t="shared" si="226"/>
        <v>42661.132245370369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8315</v>
      </c>
      <c r="R3626" t="s">
        <v>8316</v>
      </c>
      <c r="S3626" s="8">
        <f t="shared" si="226"/>
        <v>42545.774189814816</v>
      </c>
      <c r="T3626" s="8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8">
        <f t="shared" si="226"/>
        <v>42226.694780092592</v>
      </c>
      <c r="T3638" s="8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8">
        <f t="shared" si="226"/>
        <v>41899.627071759256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8315</v>
      </c>
      <c r="R3650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ROUND(E3651/L3651, 0)</f>
        <v>98</v>
      </c>
      <c r="Q3651" t="s">
        <v>8315</v>
      </c>
      <c r="R3651" t="s">
        <v>8316</v>
      </c>
      <c r="S3651" s="8">
        <f t="shared" ref="S3651:S3714" si="230">(J3651/86400)+25569</f>
        <v>41780.712893518517</v>
      </c>
      <c r="T3651" s="8">
        <f t="shared" ref="T3651:T3714" si="231"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8315</v>
      </c>
      <c r="R3658" t="s">
        <v>8316</v>
      </c>
      <c r="S3658" s="8">
        <f t="shared" si="230"/>
        <v>42737.910138888888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8315</v>
      </c>
      <c r="R3659" t="s">
        <v>8316</v>
      </c>
      <c r="S3659" s="8">
        <f t="shared" si="230"/>
        <v>42499.629849537036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8315</v>
      </c>
      <c r="R3669" t="s">
        <v>8316</v>
      </c>
      <c r="S3669" s="8">
        <f t="shared" si="230"/>
        <v>42173.970127314809</v>
      </c>
      <c r="T3669" s="8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8315</v>
      </c>
      <c r="R3679" t="s">
        <v>8316</v>
      </c>
      <c r="S3679" s="8">
        <f t="shared" si="230"/>
        <v>41802.574282407411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8315</v>
      </c>
      <c r="R3682" t="s">
        <v>8316</v>
      </c>
      <c r="S3682" s="8">
        <f t="shared" si="230"/>
        <v>42627.454097222224</v>
      </c>
      <c r="T3682" s="8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8315</v>
      </c>
      <c r="R3692" t="s">
        <v>8316</v>
      </c>
      <c r="S3692" s="8">
        <f t="shared" si="230"/>
        <v>41940.598182870366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8315</v>
      </c>
      <c r="R3710" t="s">
        <v>8316</v>
      </c>
      <c r="S3710" s="8">
        <f t="shared" si="230"/>
        <v>41810.142199074078</v>
      </c>
      <c r="T3710" s="8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8315</v>
      </c>
      <c r="R3714" t="s">
        <v>8316</v>
      </c>
      <c r="S3714" s="8">
        <f t="shared" si="230"/>
        <v>42134.172071759254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ROUND(E3715/L3715, 0)</f>
        <v>107</v>
      </c>
      <c r="Q3715" t="s">
        <v>8315</v>
      </c>
      <c r="R3715" t="s">
        <v>8316</v>
      </c>
      <c r="S3715" s="8">
        <f t="shared" ref="S3715:S3778" si="234">(J3715/86400)+25569</f>
        <v>42505.738032407404</v>
      </c>
      <c r="T3715" s="8">
        <f t="shared" ref="T3715:T3778" si="235">(I3715/86400)+25569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8315</v>
      </c>
      <c r="R3716" t="s">
        <v>8316</v>
      </c>
      <c r="S3716" s="8">
        <f t="shared" si="234"/>
        <v>42118.556331018517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8315</v>
      </c>
      <c r="R3725" t="s">
        <v>8316</v>
      </c>
      <c r="S3725" s="8">
        <f t="shared" si="234"/>
        <v>41943.753032407403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8315</v>
      </c>
      <c r="R3726" t="s">
        <v>8316</v>
      </c>
      <c r="S3726" s="8">
        <f t="shared" si="234"/>
        <v>42465.491435185184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8315</v>
      </c>
      <c r="R3728" t="s">
        <v>8316</v>
      </c>
      <c r="S3728" s="8">
        <f t="shared" si="234"/>
        <v>42462.140868055554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41831.697939814811</v>
      </c>
      <c r="T3747" s="8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8315</v>
      </c>
      <c r="R3760" t="s">
        <v>8357</v>
      </c>
      <c r="S3760" s="8">
        <f t="shared" si="234"/>
        <v>41747.471504629633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8315</v>
      </c>
      <c r="R3766" t="s">
        <v>8357</v>
      </c>
      <c r="S3766" s="8">
        <f t="shared" si="234"/>
        <v>42499.842962962968</v>
      </c>
      <c r="T3766" s="8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8315</v>
      </c>
      <c r="R3775" t="s">
        <v>8357</v>
      </c>
      <c r="S3775" s="8">
        <f t="shared" si="234"/>
        <v>42656.005173611113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8315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ROUND(E3779/L3779, 0)</f>
        <v>49</v>
      </c>
      <c r="Q3779" t="s">
        <v>8315</v>
      </c>
      <c r="R3779" t="s">
        <v>8357</v>
      </c>
      <c r="S3779" s="8">
        <f t="shared" ref="S3779:S3842" si="238">(J3779/86400)+25569</f>
        <v>41887.111354166671</v>
      </c>
      <c r="T3779" s="8">
        <f t="shared" ref="T3779:T3842" si="239">(I3779/86400)+25569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8315</v>
      </c>
      <c r="R3784" t="s">
        <v>8357</v>
      </c>
      <c r="S3784" s="8">
        <f t="shared" si="238"/>
        <v>42546.862233796295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41831.722777777773</v>
      </c>
      <c r="T3800" s="8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41963.872361111113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8315</v>
      </c>
      <c r="R3841" t="s">
        <v>8316</v>
      </c>
      <c r="S3841" s="8">
        <f t="shared" si="238"/>
        <v>42155.142638888894</v>
      </c>
      <c r="T3841" s="8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8315</v>
      </c>
      <c r="R384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ROUND(E3843/L3843, 0)</f>
        <v>26</v>
      </c>
      <c r="Q3843" t="s">
        <v>8315</v>
      </c>
      <c r="R3843" t="s">
        <v>8316</v>
      </c>
      <c r="S3843" s="8">
        <f t="shared" ref="S3843:S3906" si="242">(J3843/86400)+25569</f>
        <v>41780.785729166666</v>
      </c>
      <c r="T3843" s="8">
        <f t="shared" ref="T3843:T3906" si="243">(I3843/86400)+25569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8315</v>
      </c>
      <c r="R3847" t="s">
        <v>8316</v>
      </c>
      <c r="S3847" s="8">
        <f t="shared" si="242"/>
        <v>42248.627013888894</v>
      </c>
      <c r="T3847" s="8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42128.431064814809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8315</v>
      </c>
      <c r="R3862" t="s">
        <v>8316</v>
      </c>
      <c r="S3862" s="8">
        <f t="shared" si="242"/>
        <v>41833.660995370374</v>
      </c>
      <c r="T3862" s="8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41865.659780092596</v>
      </c>
      <c r="T3870" s="8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41793.172199074077</v>
      </c>
      <c r="T3872" s="8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8">
        <f t="shared" si="242"/>
        <v>41867.652280092589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8315</v>
      </c>
      <c r="R3901" t="s">
        <v>8316</v>
      </c>
      <c r="S3901" s="8">
        <f t="shared" si="242"/>
        <v>41843.775011574078</v>
      </c>
      <c r="T3901" s="8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42317.826377314814</v>
      </c>
      <c r="T3903" s="8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ROUND(E3907/L3907, 0)</f>
        <v>25</v>
      </c>
      <c r="Q3907" t="s">
        <v>8315</v>
      </c>
      <c r="R3907" t="s">
        <v>8316</v>
      </c>
      <c r="S3907" s="8">
        <f t="shared" ref="S3907:S3970" si="246">(J3907/86400)+25569</f>
        <v>42124.623877314814</v>
      </c>
      <c r="T3907" s="8">
        <f t="shared" ref="T3907:T3970" si="247">(I3907/86400)+25569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8315</v>
      </c>
      <c r="R3916" t="s">
        <v>8316</v>
      </c>
      <c r="S3916" s="8">
        <f t="shared" si="246"/>
        <v>42114.818935185191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8315</v>
      </c>
      <c r="R3937" t="s">
        <v>8316</v>
      </c>
      <c r="S3937" s="8">
        <f t="shared" si="246"/>
        <v>42221.656782407408</v>
      </c>
      <c r="T3937" s="8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8315</v>
      </c>
      <c r="R3940" t="s">
        <v>8316</v>
      </c>
      <c r="S3940" s="8">
        <f t="shared" si="246"/>
        <v>42151.905717592592</v>
      </c>
      <c r="T3940" s="8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8">
        <f t="shared" si="246"/>
        <v>41829.325497685189</v>
      </c>
      <c r="T3950" s="8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42513.976319444446</v>
      </c>
      <c r="T3959" s="8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8315</v>
      </c>
      <c r="R3960" t="s">
        <v>8316</v>
      </c>
      <c r="S3960" s="8">
        <f t="shared" si="246"/>
        <v>41816.950370370367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8315</v>
      </c>
      <c r="R3970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ROUND(E3971/L3971, 0)</f>
        <v>35</v>
      </c>
      <c r="Q3971" t="s">
        <v>8315</v>
      </c>
      <c r="R3971" t="s">
        <v>8316</v>
      </c>
      <c r="S3971" s="8">
        <f t="shared" ref="S3971:S4034" si="250">(J3971/86400)+25569</f>
        <v>42601.854699074072</v>
      </c>
      <c r="T3971" s="8">
        <f t="shared" ref="T3971:T4034" si="251">(I3971/86400)+25569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8315</v>
      </c>
      <c r="R3972" t="s">
        <v>8316</v>
      </c>
      <c r="S3972" s="8">
        <f t="shared" si="250"/>
        <v>42447.863553240742</v>
      </c>
      <c r="T3972" s="8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8">
        <f t="shared" si="250"/>
        <v>41920.963472222225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8315</v>
      </c>
      <c r="R3998" t="s">
        <v>8316</v>
      </c>
      <c r="S3998" s="8">
        <f t="shared" si="250"/>
        <v>41950.266944444447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42174.780821759261</v>
      </c>
      <c r="T4017" s="8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8315</v>
      </c>
      <c r="R4024" t="s">
        <v>8316</v>
      </c>
      <c r="S4024" s="8">
        <f t="shared" si="250"/>
        <v>41990.584108796298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8">
        <f t="shared" si="250"/>
        <v>42408.999571759261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8">
        <f t="shared" si="250"/>
        <v>42322.02511574074</v>
      </c>
      <c r="T4031" s="8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ROUND(E4035/L4035, 0)</f>
        <v>65</v>
      </c>
      <c r="Q4035" t="s">
        <v>8315</v>
      </c>
      <c r="R4035" t="s">
        <v>8316</v>
      </c>
      <c r="S4035" s="8">
        <f t="shared" ref="S4035:S4098" si="254">(J4035/86400)+25569</f>
        <v>42614.268796296295</v>
      </c>
      <c r="T4035" s="8">
        <f t="shared" ref="T4035:T4098" si="255">(I4035/86400)+25569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8315</v>
      </c>
      <c r="R4037" t="s">
        <v>8316</v>
      </c>
      <c r="S4037" s="8">
        <f t="shared" si="254"/>
        <v>41903.882951388892</v>
      </c>
      <c r="T4037" s="8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8315</v>
      </c>
      <c r="R4038" t="s">
        <v>8316</v>
      </c>
      <c r="S4038" s="8">
        <f t="shared" si="254"/>
        <v>41804.937083333338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42497.070775462962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8315</v>
      </c>
      <c r="R4040" t="s">
        <v>8316</v>
      </c>
      <c r="S4040" s="8">
        <f t="shared" si="254"/>
        <v>41869.798726851848</v>
      </c>
      <c r="T4040" s="8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8">
        <f t="shared" si="254"/>
        <v>41761.810150462959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8315</v>
      </c>
      <c r="R4058" t="s">
        <v>8316</v>
      </c>
      <c r="S4058" s="8">
        <f t="shared" si="254"/>
        <v>42534.933321759258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8315</v>
      </c>
      <c r="R4075" t="s">
        <v>8316</v>
      </c>
      <c r="S4075" s="8">
        <f t="shared" si="254"/>
        <v>42078.345208333332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8">
        <f t="shared" si="254"/>
        <v>41905.795706018514</v>
      </c>
      <c r="T4078" s="8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42750.530312499999</v>
      </c>
      <c r="T4098" s="8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ROUND(E4099/L4099, 0)</f>
        <v>#DIV/0!</v>
      </c>
      <c r="Q4099" t="s">
        <v>8315</v>
      </c>
      <c r="R4099" t="s">
        <v>8316</v>
      </c>
      <c r="S4099" s="8">
        <f t="shared" ref="S4099:S4115" si="258">(J4099/86400)+25569</f>
        <v>42344.824502314819</v>
      </c>
      <c r="T4099" s="8">
        <f t="shared" ref="T4099:T4115" si="259">(I4099/86400)+25569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42767.031678240739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8315</v>
      </c>
      <c r="R4112" t="s">
        <v>8316</v>
      </c>
      <c r="S4112" s="8">
        <f t="shared" si="258"/>
        <v>42512.626747685186</v>
      </c>
      <c r="T4112" s="8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topLeftCell="A4" workbookViewId="0">
      <selection activeCell="A5" sqref="A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2" spans="1:6" x14ac:dyDescent="0.25">
      <c r="A2" s="5" t="s">
        <v>8223</v>
      </c>
      <c r="B2" t="s">
        <v>8362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8308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8334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8331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8329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8323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8336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8320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8317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8315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8.85546875" bestFit="1" customWidth="1"/>
    <col min="5" max="5" width="4.28515625" customWidth="1"/>
    <col min="6" max="7" width="11.28515625" bestFit="1" customWidth="1"/>
  </cols>
  <sheetData>
    <row r="1" spans="1:6" x14ac:dyDescent="0.25">
      <c r="A1" s="5" t="s">
        <v>8223</v>
      </c>
      <c r="B1" t="s">
        <v>8362</v>
      </c>
    </row>
    <row r="2" spans="1:6" x14ac:dyDescent="0.25">
      <c r="A2" s="5" t="s">
        <v>8365</v>
      </c>
      <c r="B2" t="s">
        <v>8362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8342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3" sqref="G3"/>
    </sheetView>
  </sheetViews>
  <sheetFormatPr defaultRowHeight="15" x14ac:dyDescent="0.25"/>
  <cols>
    <col min="1" max="1" width="14.7109375" customWidth="1"/>
    <col min="2" max="2" width="15.5703125" customWidth="1"/>
    <col min="3" max="3" width="5.7109375" customWidth="1"/>
    <col min="4" max="4" width="8.42578125" customWidth="1"/>
    <col min="5" max="5" width="10.7109375" customWidth="1"/>
    <col min="6" max="6" width="12.85546875" customWidth="1"/>
    <col min="7" max="7" width="12.28515625" customWidth="1"/>
    <col min="8" max="8" width="17.7109375" customWidth="1"/>
    <col min="9" max="9" width="17.28515625" customWidth="1"/>
    <col min="10" max="10" width="4.140625" customWidth="1"/>
    <col min="11" max="11" width="4" customWidth="1"/>
    <col min="12" max="12" width="4.42578125" customWidth="1"/>
    <col min="13" max="13" width="4.140625" customWidth="1"/>
    <col min="14" max="14" width="14.28515625" bestFit="1" customWidth="1"/>
    <col min="15" max="15" width="7.7109375" customWidth="1"/>
    <col min="16" max="16" width="4" customWidth="1"/>
    <col min="17" max="17" width="4.42578125" customWidth="1"/>
    <col min="18" max="18" width="4" customWidth="1"/>
    <col min="19" max="19" width="4.7109375" customWidth="1"/>
    <col min="20" max="21" width="4" customWidth="1"/>
    <col min="22" max="22" width="4.28515625" customWidth="1"/>
    <col min="23" max="23" width="4.140625" customWidth="1"/>
    <col min="24" max="24" width="4" customWidth="1"/>
    <col min="25" max="25" width="4.42578125" customWidth="1"/>
    <col min="26" max="26" width="4.140625" customWidth="1"/>
    <col min="27" max="27" width="10.28515625" bestFit="1" customWidth="1"/>
    <col min="28" max="28" width="10.42578125" bestFit="1" customWidth="1"/>
    <col min="29" max="29" width="4" customWidth="1"/>
    <col min="30" max="30" width="4.42578125" customWidth="1"/>
    <col min="31" max="31" width="4" customWidth="1"/>
    <col min="32" max="32" width="4.7109375" customWidth="1"/>
    <col min="33" max="33" width="3.85546875" customWidth="1"/>
    <col min="34" max="34" width="3.28515625" customWidth="1"/>
    <col min="35" max="35" width="4.28515625" customWidth="1"/>
    <col min="36" max="36" width="4.140625" customWidth="1"/>
    <col min="37" max="37" width="3.85546875" customWidth="1"/>
    <col min="38" max="38" width="4.42578125" customWidth="1"/>
    <col min="39" max="39" width="4.140625" customWidth="1"/>
    <col min="40" max="40" width="13.28515625" bestFit="1" customWidth="1"/>
    <col min="41" max="41" width="10.7109375" bestFit="1" customWidth="1"/>
  </cols>
  <sheetData>
    <row r="1" spans="1:5" x14ac:dyDescent="0.25">
      <c r="A1" s="5" t="s">
        <v>8365</v>
      </c>
      <c r="B1" t="s">
        <v>8362</v>
      </c>
    </row>
    <row r="2" spans="1:5" x14ac:dyDescent="0.25">
      <c r="A2" s="5" t="s">
        <v>8400</v>
      </c>
      <c r="B2" t="s">
        <v>8362</v>
      </c>
    </row>
    <row r="4" spans="1:5" x14ac:dyDescent="0.25">
      <c r="A4" s="5" t="s">
        <v>8364</v>
      </c>
      <c r="B4" s="5" t="s">
        <v>8363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6" t="s">
        <v>8368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6" t="s">
        <v>8369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6" t="s">
        <v>8370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6" t="s">
        <v>8371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6" t="s">
        <v>8372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6" t="s">
        <v>8373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6" t="s">
        <v>8374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6" t="s">
        <v>8375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6" t="s">
        <v>8376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6" t="s">
        <v>8377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6" t="s">
        <v>8378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6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E10" sqref="E10"/>
    </sheetView>
  </sheetViews>
  <sheetFormatPr defaultRowHeight="15" x14ac:dyDescent="0.25"/>
  <cols>
    <col min="1" max="1" width="27" style="9" bestFit="1" customWidth="1"/>
    <col min="2" max="2" width="17.28515625" bestFit="1" customWidth="1"/>
    <col min="3" max="3" width="13.140625" bestFit="1" customWidth="1"/>
    <col min="4" max="4" width="16.140625" bestFit="1" customWidth="1"/>
    <col min="5" max="5" width="12.85546875" bestFit="1" customWidth="1"/>
    <col min="6" max="6" width="19.7109375" bestFit="1" customWidth="1"/>
    <col min="7" max="7" width="15.85546875" bestFit="1" customWidth="1"/>
    <col min="8" max="8" width="18.7109375" bestFit="1" customWidth="1"/>
  </cols>
  <sheetData>
    <row r="1" spans="1:8" s="9" customFormat="1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s="9" t="s">
        <v>8388</v>
      </c>
      <c r="B2">
        <f>COUNTIFS(Sheet1!D2:$D$4115, "&lt;"&amp;1000,Sheet1!F2:$F$4115,"successful")</f>
        <v>322</v>
      </c>
      <c r="C2">
        <f>COUNTIFS(Sheet1!D2:$D$4115, "&lt;"&amp;1000,Sheet1!F2:$F$4115,"failed")</f>
        <v>113</v>
      </c>
      <c r="D2">
        <f>COUNTIFS(Sheet1!$D2:E$4115, "&lt;"&amp;1000,Sheet1!$F2:G$4115,"canceled")</f>
        <v>18</v>
      </c>
      <c r="E2">
        <f>SUM(B2,C2,D2)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s="9" t="s">
        <v>8389</v>
      </c>
      <c r="B3">
        <f>COUNTIFS(Sheet1!$D$2:$D$4115, "&gt;="&amp;1000,Sheet1!$D$2:D$4115, "&lt;="&amp;4999,Sheet1!F2:$F$4115,"successful")</f>
        <v>932</v>
      </c>
      <c r="C3">
        <f>COUNTIFS(Sheet1!$D$2:$D$4115, "&gt;="&amp;1000,Sheet1!$D$2:D$4115, "&lt;="&amp;4999,Sheet1!F2:$F$4115,"failed")</f>
        <v>420</v>
      </c>
      <c r="D3">
        <f>COUNTIFS(Sheet1!$D$2:$D$4115, "&gt;="&amp;1000,Sheet1!$D$2:D$4115, "&lt;="&amp;4999,Sheet1!F2:$F$4115,"canceled")</f>
        <v>60</v>
      </c>
      <c r="E3">
        <f t="shared" ref="E3:E13" si="0">SUM(B3,C3,D3)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s="9" t="s">
        <v>8390</v>
      </c>
      <c r="B4">
        <f>COUNTIFS(Sheet1!D2:$D$4115, "&gt;="&amp;5000,Sheet1!D2:$D$4115, "&lt;="&amp;9999,Sheet1!F2:$F$4115,"successful")</f>
        <v>381</v>
      </c>
      <c r="C4">
        <f>COUNTIFS(Sheet1!D2:$D$4115, "&gt;="&amp;5000,Sheet1!D2:$D$4115, "&lt;="&amp;9999,Sheet1!F2:$F$4115,"failed")</f>
        <v>283</v>
      </c>
      <c r="D4">
        <f>COUNTIFS(Sheet1!D2:$D$4115, "&gt;="&amp;5000,Sheet1!D2:$D$4115, "&lt;="&amp;9999,Sheet1!F2:$F$4115,"canceled")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s="9" t="s">
        <v>8391</v>
      </c>
      <c r="B5">
        <f>COUNTIFS(Sheet1!D2:$D$4115, "&gt;="&amp;10000,Sheet1!D2:$D$4115, "&lt;="&amp;14999,Sheet1!F2:$F$4115,"successful")</f>
        <v>168</v>
      </c>
      <c r="C5">
        <f>COUNTIFS(Sheet1!D2:$D$4115, "&gt;="&amp;10000,Sheet1!D2:$D$4115, "&lt;="&amp;14999,Sheet1!F2:$F$4115,"failed")</f>
        <v>144</v>
      </c>
      <c r="D5">
        <f>COUNTIFS(Sheet1!D2:$D$4115, "&gt;="&amp;10000,Sheet1!D2:$D$4115, "&lt;="&amp;14999,Sheet1!F2:$F$4115,"canceled")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s="9" t="s">
        <v>8392</v>
      </c>
      <c r="B6">
        <f>COUNTIFS(Sheet1!D2:$D$4115, "&gt;="&amp;15000,Sheet1!D2:$D$4115, "&lt;="&amp;19999,Sheet1!F2:$F$4115,"successful")</f>
        <v>94</v>
      </c>
      <c r="C6">
        <f>COUNTIFS(Sheet1!D2:$D$4115, "&gt;="&amp;15000,Sheet1!D2:$D$4115, "&lt;="&amp;19999,Sheet1!F2:$F$4115,"failed")</f>
        <v>90</v>
      </c>
      <c r="D6">
        <f>COUNTIFS(Sheet1!D2:$D$4115, "&gt;="&amp;15000,Sheet1!D2:$D$4115, "&lt;="&amp;19999,Sheet1!F2:$F$4115,"canceled")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s="9" t="s">
        <v>8393</v>
      </c>
      <c r="B7">
        <f>COUNTIFS(Sheet1!D2:$D$4115, "&gt;="&amp;20000,Sheet1!D2:$D$4115, "&lt;="&amp;24999,Sheet1!F2:$F$4115,"successful")</f>
        <v>62</v>
      </c>
      <c r="C7">
        <f>COUNTIFS(Sheet1!D2:$D$4115, "&gt;="&amp;20000,Sheet1!D2:$D$4115, "&lt;="&amp;24999,Sheet1!F2:$F$4115,"failed")</f>
        <v>72</v>
      </c>
      <c r="D7">
        <f>COUNTIFS(Sheet1!D2:$D$4115, "&gt;="&amp;20000,Sheet1!D2:$D$4115, "&lt;="&amp;24999,Sheet1!F2:$F$4115,"canceled")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s="9" t="s">
        <v>8394</v>
      </c>
      <c r="B8">
        <f>COUNTIFS(Sheet1!D2:$D$4115, "&gt;="&amp;25000,Sheet1!D2:$D$4115, "&lt;="&amp;29999,Sheet1!F2:$F$4115,"successful")</f>
        <v>55</v>
      </c>
      <c r="C8">
        <f>COUNTIFS(Sheet1!D2:$D$4115, "&gt;="&amp;25000,Sheet1!D2:$D$4115, "&lt;="&amp;29999,Sheet1!F2:$F$4115,"failed")</f>
        <v>64</v>
      </c>
      <c r="D8">
        <f>COUNTIFS(Sheet1!D2:$D$4115, "&gt;="&amp;25000,Sheet1!D2:$D$4115, "&lt;="&amp;29999,Sheet1!F2:$F$4115,"canceled")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s="9" t="s">
        <v>8395</v>
      </c>
      <c r="B9">
        <f>COUNTIFS(Sheet1!D2:$D$4115, "&gt;="&amp;30000,Sheet1!D2:$D$4115, "&lt;="&amp;34999,Sheet1!F2:$F$4115,"successful")</f>
        <v>32</v>
      </c>
      <c r="C9">
        <f>COUNTIFS(Sheet1!D2:$D$4115, "&gt;="&amp;30000,Sheet1!D2:$D$4115, "&lt;="&amp;34999,Sheet1!F2:$F$4115,"failed")</f>
        <v>37</v>
      </c>
      <c r="D9">
        <f>COUNTIFS(Sheet1!D2:$D$4115, "&gt;="&amp;30000,Sheet1!D2:$D$4115, "&lt;="&amp;34999,Sheet1!F2:$F$4115,"canceled")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s="9" t="s">
        <v>8396</v>
      </c>
      <c r="B10">
        <f>COUNTIFS(Sheet1!D2:$D$4115, "&gt;="&amp;35000,Sheet1!D2:$D$4115, "&lt;="&amp;39999,Sheet1!F2:$F$4115,"successful")</f>
        <v>26</v>
      </c>
      <c r="C10">
        <f>COUNTIFS(Sheet1!D2:$D$4115, "&gt;="&amp;35000,Sheet1!D2:$D$4115, "&lt;="&amp;39999,Sheet1!F2:$F$4115,"failed")</f>
        <v>22</v>
      </c>
      <c r="D10">
        <f>COUNTIFS(Sheet1!D2:$D$4115, "&gt;="&amp;35000,Sheet1!D2:$D$4115, "&lt;="&amp;39999,Sheet1!F2:$F$4115,"canceled")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s="9" t="s">
        <v>8397</v>
      </c>
      <c r="B11">
        <f>COUNTIFS(Sheet1!D2:$D$4115, "&gt;="&amp;40000,Sheet1!D2:$D$4115, "&lt;="&amp;44999,Sheet1!F2:$F$4115,"successful")</f>
        <v>21</v>
      </c>
      <c r="C11">
        <f>COUNTIFS(Sheet1!D2:$D$4115, "&gt;="&amp;40000,Sheet1!D2:$D$4115, "&lt;="&amp;44999,Sheet1!F2:$F$4115,"failed")</f>
        <v>16</v>
      </c>
      <c r="D11">
        <f>COUNTIFS(Sheet1!D2:$D$4115, "&gt;="&amp;40000,Sheet1!D2:$D$4115, "&lt;="&amp;44999,Sheet1!F2:$F$4115,"canceled")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s="9" t="s">
        <v>8398</v>
      </c>
      <c r="B12">
        <f>COUNTIFS(Sheet1!D2:$D$4115, "&gt;="&amp;45000,Sheet1!D2:$D$4115, "&lt;="&amp;49999,Sheet1!F2:$F$4115,"successful")</f>
        <v>6</v>
      </c>
      <c r="C12">
        <f>COUNTIFS(Sheet1!D2:$D$4115, "&gt;="&amp;45000,Sheet1!D2:$D$4115, "&lt;="&amp;49999,Sheet1!F2:$F$4115,"failed")</f>
        <v>11</v>
      </c>
      <c r="D12">
        <f>COUNTIFS(Sheet1!D2:$D$4115, "&gt;="&amp;45000,Sheet1!D2:$D$4115, "&lt;="&amp;49999,Sheet1!F2:$F$4115,"canceled")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s="9" t="s">
        <v>8399</v>
      </c>
      <c r="B13">
        <f>COUNTIFS(Sheet1!D2:$D$4115, "&gt;="&amp;50000,Sheet1!F2:$F$4115,"successful")</f>
        <v>86</v>
      </c>
      <c r="C13">
        <f>COUNTIFS(Sheet1!D2:$D$4115, "&gt;="&amp;50000,Sheet1!F2:$F$4115,"failed")</f>
        <v>258</v>
      </c>
      <c r="D13">
        <f>COUNTIFS(Sheet1!D2:$D$4115, "&gt;="&amp;50000,Sheet1!F2:$F$4115,"canceled")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Category</vt:lpstr>
      <vt:lpstr>Pivot Country</vt:lpstr>
      <vt:lpstr>Pivot Year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Trupti Samant</cp:lastModifiedBy>
  <dcterms:created xsi:type="dcterms:W3CDTF">2017-04-20T15:17:24Z</dcterms:created>
  <dcterms:modified xsi:type="dcterms:W3CDTF">2018-07-18T20:30:38Z</dcterms:modified>
</cp:coreProperties>
</file>