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Masters Input" sheetId="1" r:id="rId1"/>
    <sheet name="Action DIM" sheetId="4" r:id="rId2"/>
    <sheet name="Resistance Details" sheetId="8" r:id="rId3"/>
    <sheet name="Facts Table" sheetId="2" r:id="rId4"/>
    <sheet name="Resistance DIM" sheetId="7" r:id="rId5"/>
    <sheet name="Resistance_Category_DIM" sheetId="11" r:id="rId6"/>
    <sheet name="Action_Category DIM" sheetId="3" r:id="rId7"/>
    <sheet name="Mood DIM" sheetId="5" r:id="rId8"/>
    <sheet name="Measures" sheetId="6" r:id="rId9"/>
    <sheet name="Daily Dynamic Goals" sheetId="9" r:id="rId10"/>
    <sheet name="Dynamic Goal Calculator" sheetId="12" r:id="rId11"/>
    <sheet name="Quarter WOOP" sheetId="13" r:id="rId12"/>
    <sheet name="Spiritual WOOP" sheetId="14" r:id="rId13"/>
    <sheet name="Streak Exercise" sheetId="15" r:id="rId1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7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B56"/>
  <c r="B57"/>
  <c r="B58"/>
  <c r="B59"/>
  <c r="B60"/>
  <c r="B61"/>
  <c r="B62"/>
  <c r="B63"/>
  <c r="B64"/>
  <c r="B65"/>
  <c r="B66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"/>
  <c r="G3"/>
  <c r="F3"/>
  <c r="E3"/>
  <c r="D3"/>
  <c r="B3"/>
  <c r="D5" i="2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4"/>
  <c r="D3"/>
  <c r="S63" i="1"/>
  <c r="S61"/>
  <c r="S16"/>
  <c r="S68"/>
  <c r="S65"/>
  <c r="S64"/>
  <c r="S59"/>
  <c r="S58"/>
  <c r="S55"/>
  <c r="S50"/>
  <c r="S45"/>
  <c r="S42"/>
  <c r="S41"/>
  <c r="S39"/>
  <c r="S36"/>
  <c r="S31"/>
  <c r="S29"/>
  <c r="S26"/>
  <c r="S22"/>
  <c r="S10"/>
  <c r="K26" i="9"/>
  <c r="C3" i="7"/>
  <c r="F21" i="9"/>
  <c r="F22"/>
  <c r="F23"/>
  <c r="F24"/>
  <c r="F25"/>
  <c r="F15"/>
  <c r="F16"/>
  <c r="F17"/>
  <c r="F18"/>
  <c r="F19"/>
  <c r="F20"/>
  <c r="F8"/>
  <c r="F9"/>
  <c r="F10"/>
  <c r="F11"/>
  <c r="F12"/>
  <c r="F13"/>
  <c r="F14"/>
  <c r="K27" i="12"/>
  <c r="K26"/>
  <c r="I25"/>
  <c r="I23"/>
  <c r="I18"/>
  <c r="I16"/>
  <c r="F14"/>
  <c r="F13"/>
  <c r="I12"/>
  <c r="I19" s="1"/>
  <c r="I24" s="1"/>
  <c r="F12"/>
  <c r="I11"/>
  <c r="F11"/>
  <c r="I10"/>
  <c r="F10"/>
  <c r="I9"/>
  <c r="F9"/>
  <c r="F8"/>
  <c r="F7"/>
  <c r="H4" i="2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8"/>
  <c r="M59"/>
  <c r="M60"/>
  <c r="M61"/>
  <c r="M62"/>
  <c r="M63"/>
  <c r="M64"/>
  <c r="M65"/>
  <c r="M66"/>
  <c r="I23" i="9"/>
  <c r="I16"/>
  <c r="I9"/>
  <c r="I12" s="1"/>
  <c r="I25"/>
  <c r="I18"/>
  <c r="I11"/>
  <c r="O4" i="2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V5" i="1"/>
  <c r="K27" i="9"/>
  <c r="F7"/>
  <c r="C5" i="2"/>
  <c r="C4"/>
  <c r="B54"/>
  <c r="B55"/>
  <c r="B56"/>
  <c r="B57"/>
  <c r="B58"/>
  <c r="B59"/>
  <c r="B60"/>
  <c r="B61"/>
  <c r="B62"/>
  <c r="B63"/>
  <c r="B64"/>
  <c r="B65"/>
  <c r="B66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4"/>
  <c r="B5"/>
  <c r="B6"/>
  <c r="B7"/>
  <c r="B8"/>
  <c r="B9"/>
  <c r="B10"/>
  <c r="B11"/>
  <c r="B3"/>
  <c r="S2" i="1" l="1"/>
  <c r="I26" i="12"/>
  <c r="I17"/>
  <c r="I17" i="9"/>
  <c r="U37" i="1"/>
  <c r="M35" i="2" s="1"/>
  <c r="I19" i="9"/>
  <c r="I10"/>
  <c r="F3" i="2"/>
  <c r="C3"/>
  <c r="L3"/>
  <c r="M3"/>
  <c r="N3"/>
  <c r="O3"/>
  <c r="K3"/>
  <c r="J3"/>
  <c r="I3"/>
  <c r="H3"/>
  <c r="G3"/>
  <c r="E3"/>
  <c r="I26" i="9" l="1"/>
  <c r="U59" i="1"/>
  <c r="M57" i="2" s="1"/>
  <c r="I24" i="9"/>
</calcChain>
</file>

<file path=xl/sharedStrings.xml><?xml version="1.0" encoding="utf-8"?>
<sst xmlns="http://schemas.openxmlformats.org/spreadsheetml/2006/main" count="970" uniqueCount="365">
  <si>
    <t>Date</t>
  </si>
  <si>
    <t>Action ID</t>
  </si>
  <si>
    <t>Category ID</t>
  </si>
  <si>
    <t>Action Description</t>
  </si>
  <si>
    <t>Points</t>
  </si>
  <si>
    <t>Mood Description</t>
  </si>
  <si>
    <t>Mood Ratings</t>
  </si>
  <si>
    <t>Triggered</t>
  </si>
  <si>
    <t>Resistance ID</t>
  </si>
  <si>
    <t>Resistance Category</t>
  </si>
  <si>
    <t>Resistance_Success</t>
  </si>
  <si>
    <t>Resistance_failure</t>
  </si>
  <si>
    <t>Resistance_Severity</t>
  </si>
  <si>
    <t>Resistance_Efforts</t>
  </si>
  <si>
    <t>Growth_Status</t>
  </si>
  <si>
    <t>Daily_Goal</t>
  </si>
  <si>
    <t>Weekly_Goal</t>
  </si>
  <si>
    <t>Monthly Goal</t>
  </si>
  <si>
    <t>Setback_Occurred</t>
  </si>
  <si>
    <t>C03</t>
  </si>
  <si>
    <t>Progress</t>
  </si>
  <si>
    <t>A02</t>
  </si>
  <si>
    <t>Points Awarded</t>
  </si>
  <si>
    <t>Mood Rating</t>
  </si>
  <si>
    <t>Resistance_ID</t>
  </si>
  <si>
    <t>Resistance Efforts</t>
  </si>
  <si>
    <t>Week_Goal</t>
  </si>
  <si>
    <t>Monthly_Goal</t>
  </si>
  <si>
    <t>Setback_flag</t>
  </si>
  <si>
    <t>Learning/Research</t>
  </si>
  <si>
    <t>Visualization</t>
  </si>
  <si>
    <t>Mindfulness Practice</t>
  </si>
  <si>
    <t>Live Situation Application</t>
  </si>
  <si>
    <t>Daily plan/Weekly</t>
  </si>
  <si>
    <t>Sufficient Sleep 7+ Hours</t>
  </si>
  <si>
    <t>Breakfast on or before 10am</t>
  </si>
  <si>
    <t>Text Consideration first</t>
  </si>
  <si>
    <t>Bible reading before bed</t>
  </si>
  <si>
    <t>Heartfelt Prayer</t>
  </si>
  <si>
    <t>Midday Meditation</t>
  </si>
  <si>
    <t>Daily Exercise 15 Mins</t>
  </si>
  <si>
    <t>Make Bed in the Morning</t>
  </si>
  <si>
    <t>Journalling</t>
  </si>
  <si>
    <t>Out in Sun for 30mins minimum</t>
  </si>
  <si>
    <t>Listen to music</t>
  </si>
  <si>
    <t>Write or Read Poetry</t>
  </si>
  <si>
    <t>Field Service</t>
  </si>
  <si>
    <t>Call/Message a Friend</t>
  </si>
  <si>
    <t>Personal Study/Meeting Prep</t>
  </si>
  <si>
    <t>Job Application</t>
  </si>
  <si>
    <t>Content Creation</t>
  </si>
  <si>
    <t>New Career Skill Learning</t>
  </si>
  <si>
    <t>Ovaloop Work</t>
  </si>
  <si>
    <t>House Chores</t>
  </si>
  <si>
    <t>List 5 Gratitude items</t>
  </si>
  <si>
    <t>Solving a Crossword or chess game</t>
  </si>
  <si>
    <t>Listening/Watching Fortify Videos</t>
  </si>
  <si>
    <t>Stretching After Exercise/before bed</t>
  </si>
  <si>
    <t>Resistance Type</t>
  </si>
  <si>
    <t>Resistance_Category</t>
  </si>
  <si>
    <t>Description</t>
  </si>
  <si>
    <t>Severity Level</t>
  </si>
  <si>
    <t>Outcome Classification</t>
  </si>
  <si>
    <t>Resistance_Failure</t>
  </si>
  <si>
    <t>Resistance_Effort</t>
  </si>
  <si>
    <t>Urge to Consume Substance</t>
  </si>
  <si>
    <t>Physical</t>
  </si>
  <si>
    <t>Resisted urge to consume a substance like alcohol</t>
  </si>
  <si>
    <t>High</t>
  </si>
  <si>
    <t>Emotional Outburst</t>
  </si>
  <si>
    <t>Emotional</t>
  </si>
  <si>
    <t>Resisted an emotional outburst or anger</t>
  </si>
  <si>
    <t>Medium</t>
  </si>
  <si>
    <t>Craving for Unhealthy Food</t>
  </si>
  <si>
    <t>Resisted craving for junk food</t>
  </si>
  <si>
    <t>Low</t>
  </si>
  <si>
    <t>Social Pressure</t>
  </si>
  <si>
    <t>Social</t>
  </si>
  <si>
    <t>Resisted peer pressure to engage in unwanted acts</t>
  </si>
  <si>
    <t>Passed</t>
  </si>
  <si>
    <t>Desire to Skip Actions</t>
  </si>
  <si>
    <t>Behavioral</t>
  </si>
  <si>
    <t>Resisted skipping planned daily actions</t>
  </si>
  <si>
    <t>Stress-Related Impulse</t>
  </si>
  <si>
    <t>Resisted acting impulsively due to stress</t>
  </si>
  <si>
    <t>Procrastination</t>
  </si>
  <si>
    <t>Resisted delaying an important task</t>
  </si>
  <si>
    <t>Impulse Purchase</t>
  </si>
  <si>
    <t>Resisted buying unnecessary items impulsively</t>
  </si>
  <si>
    <t>Screen Time Overuse</t>
  </si>
  <si>
    <t>Resisted excessive use of screens or devices</t>
  </si>
  <si>
    <t>Negative Self-Talk</t>
  </si>
  <si>
    <t>Resisted engaging in negative self-talk</t>
  </si>
  <si>
    <t>Avoidance Behavior</t>
  </si>
  <si>
    <t>Resisted avoiding difficult conversations</t>
  </si>
  <si>
    <t>Desire for Instant Gratification</t>
  </si>
  <si>
    <t>Resisted seeking immediate pleasure at a cost</t>
  </si>
  <si>
    <t>Category Name</t>
  </si>
  <si>
    <t>Category Group</t>
  </si>
  <si>
    <t>Exercise</t>
  </si>
  <si>
    <t>Physical Wellness</t>
  </si>
  <si>
    <t>Nutrition</t>
  </si>
  <si>
    <t>Sleep</t>
  </si>
  <si>
    <t>Meditation</t>
  </si>
  <si>
    <t>Mental Wellness</t>
  </si>
  <si>
    <t>Journaling</t>
  </si>
  <si>
    <t>Stress Management</t>
  </si>
  <si>
    <t>Learning</t>
  </si>
  <si>
    <t>Personal Development</t>
  </si>
  <si>
    <t>Creativity</t>
  </si>
  <si>
    <t>Goal Setting</t>
  </si>
  <si>
    <t>Helping Others</t>
  </si>
  <si>
    <t>Social Engagement</t>
  </si>
  <si>
    <t>Socializing</t>
  </si>
  <si>
    <t>Mentorship</t>
  </si>
  <si>
    <t>Task Completion</t>
  </si>
  <si>
    <t>Productivity</t>
  </si>
  <si>
    <t>Planning</t>
  </si>
  <si>
    <t>Focus Practice</t>
  </si>
  <si>
    <t>Hobbies</t>
  </si>
  <si>
    <t>Recreational Activities</t>
  </si>
  <si>
    <t>Leisure</t>
  </si>
  <si>
    <t>Travel</t>
  </si>
  <si>
    <t>Faith Practices</t>
  </si>
  <si>
    <t>Spiritual Growth</t>
  </si>
  <si>
    <t>Gratitude Practice</t>
  </si>
  <si>
    <t>Ethical Reflection</t>
  </si>
  <si>
    <t>Resisting Urges</t>
  </si>
  <si>
    <t>Habit Building</t>
  </si>
  <si>
    <t>Tracking Progress</t>
  </si>
  <si>
    <t>Forming Micro-Habits</t>
  </si>
  <si>
    <t>Puzzles and Games</t>
  </si>
  <si>
    <t>Cognitive Engagement</t>
  </si>
  <si>
    <t>Critical Thinking</t>
  </si>
  <si>
    <t>Learning New Skills</t>
  </si>
  <si>
    <t>Resilience Practices</t>
  </si>
  <si>
    <t>Recovery and Healing</t>
  </si>
  <si>
    <t>Therapy</t>
  </si>
  <si>
    <t>Physical Recovery</t>
  </si>
  <si>
    <t>Mood ID</t>
  </si>
  <si>
    <t>M1</t>
  </si>
  <si>
    <t>Very Low: Feeling highly negative, unmotivated, or distressed.</t>
  </si>
  <si>
    <t>M2</t>
  </si>
  <si>
    <t>Low: Feeling somewhat negative or down.</t>
  </si>
  <si>
    <t>M3</t>
  </si>
  <si>
    <t>Neutral: Neither positive nor negative emotions.</t>
  </si>
  <si>
    <t>M4</t>
  </si>
  <si>
    <t>Positive: Feeling good and motivated.</t>
  </si>
  <si>
    <t>M5</t>
  </si>
  <si>
    <t>Very Positive: Feeling highly energetic, happy, and fulfilled.</t>
  </si>
  <si>
    <t>Daily Goal Status</t>
  </si>
  <si>
    <t>Weekly Goal Status</t>
  </si>
  <si>
    <t>Monthly Goal Status</t>
  </si>
  <si>
    <t>Points towards weekl goals</t>
  </si>
  <si>
    <t>Points towards monthly goals</t>
  </si>
  <si>
    <t>Streak_Count</t>
  </si>
  <si>
    <t>A01</t>
  </si>
  <si>
    <t>Made Research on the brain</t>
  </si>
  <si>
    <t>Great</t>
  </si>
  <si>
    <t>Not much</t>
  </si>
  <si>
    <t>R05</t>
  </si>
  <si>
    <t>Weekly Dynamic Goal</t>
  </si>
  <si>
    <t>Monthly Dynamic Goal</t>
  </si>
  <si>
    <t>Daily Dynamic Goal</t>
  </si>
  <si>
    <t>Day of Week</t>
  </si>
  <si>
    <t>Points Completed</t>
  </si>
  <si>
    <t>Dynamic Goal</t>
  </si>
  <si>
    <t>Friday</t>
  </si>
  <si>
    <t>Saturday</t>
  </si>
  <si>
    <t>Sunday</t>
  </si>
  <si>
    <t>Monday</t>
  </si>
  <si>
    <t>Tuesday</t>
  </si>
  <si>
    <t>Wednesday</t>
  </si>
  <si>
    <t>Thursday</t>
  </si>
  <si>
    <t>Total Monthly Point</t>
  </si>
  <si>
    <t>Remaining Monthly Points</t>
  </si>
  <si>
    <t>NO</t>
  </si>
  <si>
    <t>C04</t>
  </si>
  <si>
    <t>So so</t>
  </si>
  <si>
    <t>None</t>
  </si>
  <si>
    <t>R08</t>
  </si>
  <si>
    <t>YES</t>
  </si>
  <si>
    <t>A05</t>
  </si>
  <si>
    <t>C05</t>
  </si>
  <si>
    <t>Practised Visualization for 10 mins</t>
  </si>
  <si>
    <t>A07</t>
  </si>
  <si>
    <t>Test3</t>
  </si>
  <si>
    <t>A029</t>
  </si>
  <si>
    <t>A028</t>
  </si>
  <si>
    <t>A027</t>
  </si>
  <si>
    <t>A026</t>
  </si>
  <si>
    <t>A025</t>
  </si>
  <si>
    <t>A024</t>
  </si>
  <si>
    <t>A023</t>
  </si>
  <si>
    <t>A022</t>
  </si>
  <si>
    <t>A021</t>
  </si>
  <si>
    <t>A020</t>
  </si>
  <si>
    <t>A019</t>
  </si>
  <si>
    <t>A03</t>
  </si>
  <si>
    <t>A04</t>
  </si>
  <si>
    <t>A06</t>
  </si>
  <si>
    <t>A08</t>
  </si>
  <si>
    <t>A09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</si>
  <si>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</si>
  <si>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</si>
  <si>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</si>
  <si>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</si>
  <si>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</si>
  <si>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</si>
  <si>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</si>
  <si>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</si>
  <si>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</si>
  <si>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C07</t>
  </si>
  <si>
    <t>C015</t>
  </si>
  <si>
    <t>C014</t>
  </si>
  <si>
    <t>C02</t>
  </si>
  <si>
    <t>C019</t>
  </si>
  <si>
    <t>C01</t>
  </si>
  <si>
    <t>C024</t>
  </si>
  <si>
    <t>C017</t>
  </si>
  <si>
    <t>C016</t>
  </si>
  <si>
    <t>C011</t>
  </si>
  <si>
    <t>C013</t>
  </si>
  <si>
    <t>C027</t>
  </si>
  <si>
    <t>C020</t>
  </si>
  <si>
    <t>C025</t>
  </si>
  <si>
    <t>C029</t>
  </si>
  <si>
    <t>C030</t>
  </si>
  <si>
    <t>R01</t>
  </si>
  <si>
    <t>R02</t>
  </si>
  <si>
    <t>R03</t>
  </si>
  <si>
    <t>R04</t>
  </si>
  <si>
    <t>R06</t>
  </si>
  <si>
    <t>R07</t>
  </si>
  <si>
    <t>R09</t>
  </si>
  <si>
    <t>R010</t>
  </si>
  <si>
    <t>R011</t>
  </si>
  <si>
    <t>R012</t>
  </si>
  <si>
    <t>Test4</t>
  </si>
  <si>
    <t>lo</t>
  </si>
  <si>
    <t>lf</t>
  </si>
  <si>
    <t>gd</t>
  </si>
  <si>
    <t>Sight</t>
  </si>
  <si>
    <t>Slept for over 7 Hours</t>
  </si>
  <si>
    <t>lkg,blkdg</t>
  </si>
  <si>
    <t>Not sue</t>
  </si>
  <si>
    <t>gfb</t>
  </si>
  <si>
    <t xml:space="preserve">jvndn v djnbodos </t>
  </si>
  <si>
    <t>l gblsc  jsngjnj</t>
  </si>
  <si>
    <t>jsn nsdj</t>
  </si>
  <si>
    <t>Total Wk 1 Points</t>
  </si>
  <si>
    <t>Remaining Wk1 Points</t>
  </si>
  <si>
    <t>Count of Wk 1 Remaining Days</t>
  </si>
  <si>
    <t>Total Wk 2 Points</t>
  </si>
  <si>
    <t>Remaining Wk2 Points</t>
  </si>
  <si>
    <t>Count of Wk 3 Remaining Days</t>
  </si>
  <si>
    <t>Count of Wk 2 Remaining Days</t>
  </si>
  <si>
    <r>
      <rPr>
        <b/>
        <sz val="11"/>
        <color theme="1"/>
        <rFont val="Century Gothic"/>
        <family val="2"/>
      </rPr>
      <t>Month1</t>
    </r>
    <r>
      <rPr>
        <sz val="11"/>
        <color theme="1"/>
        <rFont val="Century Gothic"/>
        <family val="2"/>
      </rPr>
      <t xml:space="preserve"> Target</t>
    </r>
  </si>
  <si>
    <r>
      <rPr>
        <b/>
        <sz val="11"/>
        <color theme="1"/>
        <rFont val="Century Gothic"/>
        <family val="2"/>
      </rPr>
      <t>Week2</t>
    </r>
    <r>
      <rPr>
        <sz val="11"/>
        <color theme="1"/>
        <rFont val="Century Gothic"/>
        <family val="2"/>
      </rPr>
      <t xml:space="preserve"> Goal Target</t>
    </r>
  </si>
  <si>
    <t>Weeks Points Counter</t>
  </si>
  <si>
    <t>Month Points Counter</t>
  </si>
  <si>
    <t>Total Wk 3 Points</t>
  </si>
  <si>
    <r>
      <rPr>
        <b/>
        <sz val="11"/>
        <color theme="1"/>
        <rFont val="Century Gothic"/>
        <family val="2"/>
      </rPr>
      <t>Week3</t>
    </r>
    <r>
      <rPr>
        <sz val="11"/>
        <color theme="1"/>
        <rFont val="Century Gothic"/>
        <family val="2"/>
      </rPr>
      <t xml:space="preserve"> Goal Target</t>
    </r>
  </si>
  <si>
    <t>Remaining Wk3 Points</t>
  </si>
  <si>
    <r>
      <rPr>
        <b/>
        <sz val="11"/>
        <color theme="1"/>
        <rFont val="Century Gothic"/>
        <family val="2"/>
      </rPr>
      <t>Week4</t>
    </r>
    <r>
      <rPr>
        <sz val="11"/>
        <color theme="1"/>
        <rFont val="Century Gothic"/>
        <family val="2"/>
      </rPr>
      <t xml:space="preserve"> Goal Target</t>
    </r>
  </si>
  <si>
    <t>Week5 Goal Target</t>
  </si>
  <si>
    <t>Action_Category ID</t>
  </si>
  <si>
    <t>R013</t>
  </si>
  <si>
    <t>Neutral</t>
  </si>
  <si>
    <t>Nothing much</t>
  </si>
  <si>
    <t>Resistance_Category_ID</t>
  </si>
  <si>
    <t>RC01</t>
  </si>
  <si>
    <t>RC02</t>
  </si>
  <si>
    <t>RC03</t>
  </si>
  <si>
    <t>Mental</t>
  </si>
  <si>
    <t>RC04</t>
  </si>
  <si>
    <t>RC05</t>
  </si>
  <si>
    <t>Spiritual</t>
  </si>
  <si>
    <t>RC06</t>
  </si>
  <si>
    <t>RC07</t>
  </si>
  <si>
    <t>All Good</t>
  </si>
  <si>
    <t>Negligible</t>
  </si>
  <si>
    <t>C06</t>
  </si>
  <si>
    <t>C08</t>
  </si>
  <si>
    <t>C09</t>
  </si>
  <si>
    <t>C010</t>
  </si>
  <si>
    <t>C012</t>
  </si>
  <si>
    <t>C018</t>
  </si>
  <si>
    <t>C021</t>
  </si>
  <si>
    <t>C022</t>
  </si>
  <si>
    <t>C023</t>
  </si>
  <si>
    <t>C026</t>
  </si>
  <si>
    <t>C028</t>
  </si>
  <si>
    <t>Total_Daily_Points</t>
  </si>
  <si>
    <t>SUM_OF_TOTAL_POINTS</t>
  </si>
  <si>
    <t>Q1</t>
  </si>
  <si>
    <t>Q2</t>
  </si>
  <si>
    <t>January</t>
  </si>
  <si>
    <t>Febuary</t>
  </si>
  <si>
    <t>March</t>
  </si>
  <si>
    <t>April</t>
  </si>
  <si>
    <t>May</t>
  </si>
  <si>
    <t>June</t>
  </si>
  <si>
    <t>July</t>
  </si>
  <si>
    <t>August</t>
  </si>
  <si>
    <t>Q3</t>
  </si>
  <si>
    <t>September</t>
  </si>
  <si>
    <t>October</t>
  </si>
  <si>
    <t>November</t>
  </si>
  <si>
    <t>December</t>
  </si>
  <si>
    <t>Q4</t>
  </si>
  <si>
    <t>Increase Clean Streak after each Setback</t>
  </si>
  <si>
    <t>Stop Middway, do not complete the Process</t>
  </si>
  <si>
    <t>Stop at the Earliest Inclination</t>
  </si>
  <si>
    <t>One Time Setback only, Getup back to Routine immediately</t>
  </si>
  <si>
    <t>Quarters Goal</t>
  </si>
  <si>
    <t>Quarters</t>
  </si>
  <si>
    <t>Obstacles</t>
  </si>
  <si>
    <t>Feelings of Shame</t>
  </si>
  <si>
    <t>Feelings of Guilt</t>
  </si>
  <si>
    <t>Late Night Setback</t>
  </si>
  <si>
    <t>Not getting back to Routine ASAP</t>
  </si>
  <si>
    <t>Low Willpower</t>
  </si>
  <si>
    <t>Lack of Motivation</t>
  </si>
  <si>
    <t>Self sabotaging activities</t>
  </si>
  <si>
    <t>Self sabotaging talks, too late…</t>
  </si>
  <si>
    <t>Cant see any benefit to stopping now</t>
  </si>
  <si>
    <t>Lack of Mental Toughness</t>
  </si>
  <si>
    <t>Loneliness</t>
  </si>
  <si>
    <t>Fear of growing old alone</t>
  </si>
  <si>
    <t>Seeing possible future partners around</t>
  </si>
  <si>
    <t>Side suggestions from well meaning friends</t>
  </si>
  <si>
    <t>Friendships with Sisters</t>
  </si>
  <si>
    <t>i.e remaining single if Tracy doesn’t choose to divorce me</t>
  </si>
  <si>
    <t>Wish</t>
  </si>
  <si>
    <t>Outcome</t>
  </si>
  <si>
    <t>Plan</t>
  </si>
  <si>
    <t>Need for companionship</t>
  </si>
  <si>
    <t>To be able to stick to Jehovah's principles no matter what</t>
  </si>
  <si>
    <t xml:space="preserve">accept my new reality without being conflicted, </t>
  </si>
  <si>
    <t xml:space="preserve">I am able to settle in my heart and mind and </t>
  </si>
  <si>
    <t>constantly thinking if I should remarry or not</t>
  </si>
  <si>
    <t>Going along with the compulsive behavior</t>
  </si>
  <si>
    <t>Forgetting that I have a fight in hand</t>
  </si>
  <si>
    <t>Wanting to prove my strength by pulling out late</t>
  </si>
  <si>
    <t>I have only 1 Setback in a day, moment, night or evening</t>
  </si>
  <si>
    <t>I review that moment what led to it and journal it</t>
  </si>
  <si>
    <t>I meet my Targets for the day and the next still</t>
  </si>
  <si>
    <t>Increase the number of clean days by 10% after each setback</t>
  </si>
  <si>
    <t>I do not go beyond Twitter</t>
  </si>
  <si>
    <t>I stop at images only</t>
  </si>
  <si>
    <t>I m without it</t>
  </si>
  <si>
    <t>Mental Toughness &amp; Willpower Build</t>
  </si>
  <si>
    <t>Detox Stage 1: Gradual Reduction</t>
  </si>
  <si>
    <t>Detox Stage 2: Healing and Recovery</t>
  </si>
  <si>
    <t>Preparation Stage: Building Routine</t>
  </si>
  <si>
    <t>I do not view anything indecent to pollute brain and mind</t>
  </si>
  <si>
    <t>I am able 2 quickly respond 2 the earliest cravings and Triggers</t>
  </si>
  <si>
    <t xml:space="preserve">in a healthy way, understanding what I reaaly need </t>
  </si>
  <si>
    <t>Self-sabotaging activities, such as viewing relationship</t>
  </si>
  <si>
    <t xml:space="preserve"> advice podcasts or videos</t>
  </si>
  <si>
    <t>Study about Resilience</t>
  </si>
  <si>
    <t>Study about Failures</t>
  </si>
  <si>
    <t>Clean_Streak_ Target</t>
  </si>
  <si>
    <t>Failed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</si>
</sst>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2"/>
      <color theme="1"/>
      <name val="Century Gothic"/>
      <family val="2"/>
    </font>
    <font>
      <b/>
      <sz val="11"/>
      <color theme="1"/>
      <name val="Aptos Display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quotePrefix="1" applyFont="1" applyAlignment="1">
      <alignment vertical="top" wrapText="1"/>
    </xf>
    <xf numFmtId="0" fontId="4" fillId="0" borderId="0" xfId="0" applyFont="1"/>
    <xf numFmtId="14" fontId="2" fillId="0" borderId="0" xfId="0" applyNumberFormat="1" applyFont="1"/>
    <xf numFmtId="14" fontId="1" fillId="0" borderId="0" xfId="0" applyNumberFormat="1" applyFont="1"/>
    <xf numFmtId="14" fontId="3" fillId="0" borderId="0" xfId="0" applyNumberFormat="1" applyFont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2" fillId="2" borderId="0" xfId="0" applyFont="1" applyFill="1"/>
    <xf numFmtId="49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quotePrefix="1" applyNumberFormat="1" applyFont="1" applyAlignment="1">
      <alignment wrapText="1"/>
    </xf>
    <xf numFmtId="49" fontId="1" fillId="0" borderId="0" xfId="0" quotePrefix="1" applyNumberFormat="1" applyFont="1" applyAlignment="1">
      <alignment vertical="top" wrapText="1"/>
    </xf>
    <xf numFmtId="1" fontId="2" fillId="0" borderId="0" xfId="0" applyNumberFormat="1" applyFont="1" applyAlignment="1">
      <alignment wrapText="1"/>
    </xf>
    <xf numFmtId="1" fontId="1" fillId="0" borderId="0" xfId="0" quotePrefix="1" applyNumberFormat="1" applyFont="1" applyAlignment="1">
      <alignment vertical="top" wrapText="1"/>
    </xf>
    <xf numFmtId="1" fontId="1" fillId="0" borderId="0" xfId="0" applyNumberFormat="1" applyFont="1" applyAlignment="1">
      <alignment wrapText="1"/>
    </xf>
    <xf numFmtId="1" fontId="1" fillId="0" borderId="0" xfId="0" quotePrefix="1" applyNumberFormat="1" applyFont="1" applyAlignment="1">
      <alignment wrapText="1"/>
    </xf>
    <xf numFmtId="0" fontId="1" fillId="0" borderId="0" xfId="0" applyFont="1" applyBorder="1" applyAlignment="1">
      <alignment wrapText="1"/>
    </xf>
    <xf numFmtId="14" fontId="1" fillId="2" borderId="0" xfId="0" applyNumberFormat="1" applyFont="1" applyFill="1"/>
    <xf numFmtId="0" fontId="1" fillId="10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/>
    <xf numFmtId="0" fontId="2" fillId="7" borderId="1" xfId="0" applyFont="1" applyFill="1" applyBorder="1"/>
    <xf numFmtId="0" fontId="2" fillId="3" borderId="1" xfId="0" applyFont="1" applyFill="1" applyBorder="1"/>
    <xf numFmtId="0" fontId="2" fillId="10" borderId="1" xfId="0" applyFont="1" applyFill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5" borderId="3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1" fillId="9" borderId="3" xfId="0" applyFont="1" applyFill="1" applyBorder="1" applyAlignment="1">
      <alignment horizontal="left" vertical="center"/>
    </xf>
    <xf numFmtId="0" fontId="1" fillId="9" borderId="4" xfId="0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left" vertical="center"/>
    </xf>
    <xf numFmtId="0" fontId="2" fillId="9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horizontal="center" vertical="center"/>
    </xf>
    <xf numFmtId="0" fontId="1" fillId="0" borderId="2" xfId="0" applyFont="1" applyBorder="1"/>
    <xf numFmtId="15" fontId="1" fillId="0" borderId="0" xfId="0" applyNumberFormat="1" applyFont="1"/>
    <xf numFmtId="0" fontId="1" fillId="0" borderId="0" xfId="0" applyFont="1" applyAlignment="1">
      <alignment horizontal="center" vertical="center"/>
    </xf>
    <xf numFmtId="0" fontId="5" fillId="0" borderId="0" xfId="0" applyFont="1"/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1" fillId="9" borderId="2" xfId="0" applyFont="1" applyFill="1" applyBorder="1" applyAlignment="1">
      <alignment horizontal="left" vertical="center"/>
    </xf>
    <xf numFmtId="0" fontId="1" fillId="9" borderId="3" xfId="0" applyFont="1" applyFill="1" applyBorder="1" applyAlignment="1">
      <alignment horizontal="left" vertical="center"/>
    </xf>
    <xf numFmtId="0" fontId="1" fillId="9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general" vertical="bottom" textRotation="0" wrapText="1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general" vertical="bottom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1" displayName="Table1" ref="C4:C68" totalsRowShown="0" headerRowDxfId="38" dataDxfId="37">
  <autoFilter ref="C4:C68"/>
  <tableColumns count="1">
    <tableColumn id="1" name="Action ID" dataDxfId="36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P4:P68" totalsRowShown="0" headerRowDxfId="11" dataDxfId="10">
  <autoFilter ref="P4:P68"/>
  <tableColumns count="1">
    <tableColumn id="1" name="Resistance_Efforts" dataDxfId="9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R4:R68" totalsRowShown="0" headerRowDxfId="8" dataDxfId="7">
  <autoFilter ref="R4:R68"/>
  <tableColumns count="1">
    <tableColumn id="1" name="Growth_Status" dataDxfId="6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Q4:Q68" totalsRowShown="0" headerRowDxfId="5" dataDxfId="4">
  <autoFilter ref="Q4:Q68"/>
  <tableColumns count="1">
    <tableColumn id="1" name="Setback_Occurred" dataDxfId="3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4" name="Table14" displayName="Table14" ref="K4:K68" totalsRowShown="0" headerRowDxfId="2" dataDxfId="1">
  <autoFilter ref="K4:K68"/>
  <tableColumns count="1">
    <tableColumn id="1" name="Resistance_Category_ID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4:D68" totalsRowShown="0" headerRowDxfId="35" dataDxfId="34">
  <autoFilter ref="D4:D68"/>
  <tableColumns count="1">
    <tableColumn id="1" name="Category ID" dataDxfId="3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4:F68" totalsRowShown="0" headerRowDxfId="32" dataDxfId="31">
  <autoFilter ref="F4:F68"/>
  <tableColumns count="1">
    <tableColumn id="1" name="Points" dataDxfId="3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H4:H68" totalsRowShown="0" headerRowDxfId="29" dataDxfId="28">
  <autoFilter ref="H4:H68"/>
  <tableColumns count="1">
    <tableColumn id="1" name="Mood Ratings" dataDxfId="27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L4:L68" totalsRowShown="0" headerRowDxfId="26" dataDxfId="25">
  <autoFilter ref="L4:L68"/>
  <tableColumns count="1">
    <tableColumn id="1" name="Resistance Category" dataDxfId="24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J4:J68" totalsRowShown="0" headerRowDxfId="23" dataDxfId="22">
  <autoFilter ref="J4:J68"/>
  <tableColumns count="1">
    <tableColumn id="1" name="Resistance ID" dataDxfId="21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M4:M68" totalsRowShown="0" headerRowDxfId="20" dataDxfId="19">
  <autoFilter ref="M4:M68"/>
  <tableColumns count="1">
    <tableColumn id="1" name="Resistance_Success" dataDxfId="18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N4:N68" totalsRowShown="0" headerRowDxfId="17" dataDxfId="16">
  <autoFilter ref="N4:N68"/>
  <tableColumns count="1">
    <tableColumn id="1" name="Resistance_failure" dataDxfId="15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O4:O68" totalsRowShown="0" headerRowDxfId="14" dataDxfId="13">
  <autoFilter ref="O4:O68"/>
  <tableColumns count="1">
    <tableColumn id="1" name="Resistance_Severity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V68"/>
  <sheetViews>
    <sheetView tabSelected="1" topLeftCell="M1" zoomScale="85" zoomScaleNormal="85" workbookViewId="0">
      <selection activeCell="R52" sqref="R52"/>
    </sheetView>
  </sheetViews>
  <sheetFormatPr defaultRowHeight="16.5"/>
  <cols>
    <col min="1" max="1" width="9.140625" style="1"/>
    <col min="2" max="2" width="16.140625" style="8" customWidth="1"/>
    <col min="3" max="3" width="16.140625" style="1" customWidth="1"/>
    <col min="4" max="4" width="21.85546875" style="1" customWidth="1"/>
    <col min="5" max="5" width="33.140625" style="1" customWidth="1"/>
    <col min="6" max="6" width="12.140625" style="1" customWidth="1"/>
    <col min="7" max="7" width="28.28515625" style="1" customWidth="1"/>
    <col min="8" max="8" width="18.42578125" style="1" customWidth="1"/>
    <col min="9" max="9" width="26" style="1" customWidth="1"/>
    <col min="10" max="10" width="18" style="1" customWidth="1"/>
    <col min="11" max="11" width="35.140625" style="3" customWidth="1"/>
    <col min="12" max="12" width="25.28515625" style="1" customWidth="1"/>
    <col min="13" max="13" width="24.28515625" style="1" customWidth="1"/>
    <col min="14" max="14" width="22.85546875" style="1" customWidth="1"/>
    <col min="15" max="15" width="24" style="1" customWidth="1"/>
    <col min="16" max="16" width="22.85546875" style="1" customWidth="1"/>
    <col min="17" max="17" width="23.28515625" style="1" customWidth="1"/>
    <col min="18" max="18" width="24.42578125" style="1" customWidth="1"/>
    <col min="19" max="19" width="19" style="1" customWidth="1"/>
    <col min="20" max="20" width="16.140625" style="1" customWidth="1"/>
    <col min="21" max="21" width="17" style="1" customWidth="1"/>
    <col min="22" max="22" width="15.7109375" style="1" customWidth="1"/>
    <col min="23" max="16384" width="9.140625" style="1"/>
  </cols>
  <sheetData>
    <row r="2" spans="2:22">
      <c r="R2" s="2" t="s">
        <v>294</v>
      </c>
      <c r="S2" s="1">
        <f xml:space="preserve"> SUM(S5:S5000)</f>
        <v>336</v>
      </c>
    </row>
    <row r="4" spans="2:22">
      <c r="B4" s="7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4" t="s">
        <v>270</v>
      </c>
      <c r="L4" s="2" t="s">
        <v>9</v>
      </c>
      <c r="M4" s="2" t="s">
        <v>10</v>
      </c>
      <c r="N4" s="2" t="s">
        <v>11</v>
      </c>
      <c r="O4" s="2" t="s">
        <v>12</v>
      </c>
      <c r="P4" s="2" t="s">
        <v>13</v>
      </c>
      <c r="Q4" s="2" t="s">
        <v>18</v>
      </c>
      <c r="R4" s="2" t="s">
        <v>14</v>
      </c>
      <c r="S4" s="2" t="s">
        <v>293</v>
      </c>
      <c r="T4" s="2" t="s">
        <v>15</v>
      </c>
      <c r="U4" s="2" t="s">
        <v>16</v>
      </c>
      <c r="V4" s="2" t="s">
        <v>17</v>
      </c>
    </row>
    <row r="5" spans="2:22">
      <c r="B5" s="8">
        <v>45269</v>
      </c>
      <c r="C5" s="1" t="s">
        <v>156</v>
      </c>
      <c r="D5" s="1" t="s">
        <v>19</v>
      </c>
      <c r="E5" s="1" t="s">
        <v>157</v>
      </c>
      <c r="F5" s="1">
        <v>6</v>
      </c>
      <c r="G5" s="1" t="s">
        <v>158</v>
      </c>
      <c r="H5" s="1">
        <v>5</v>
      </c>
      <c r="I5" s="1" t="s">
        <v>159</v>
      </c>
      <c r="J5" s="1" t="s">
        <v>160</v>
      </c>
      <c r="K5" s="3" t="s">
        <v>275</v>
      </c>
      <c r="L5" s="1" t="s">
        <v>81</v>
      </c>
      <c r="M5" s="1">
        <v>1</v>
      </c>
      <c r="N5" s="1">
        <v>0</v>
      </c>
      <c r="O5" s="1" t="s">
        <v>72</v>
      </c>
      <c r="P5" s="1">
        <v>1</v>
      </c>
      <c r="Q5" s="1" t="s">
        <v>176</v>
      </c>
      <c r="R5" s="1" t="s">
        <v>79</v>
      </c>
      <c r="T5" s="1">
        <v>20</v>
      </c>
      <c r="U5" s="1">
        <v>150</v>
      </c>
      <c r="V5" s="1">
        <f xml:space="preserve">  'Daily Dynamic Goals'!K5</f>
        <v>600</v>
      </c>
    </row>
    <row r="6" spans="2:22">
      <c r="B6" s="8">
        <v>45269</v>
      </c>
      <c r="C6" s="1" t="s">
        <v>21</v>
      </c>
      <c r="D6" s="1" t="s">
        <v>177</v>
      </c>
      <c r="E6" s="1" t="s">
        <v>184</v>
      </c>
      <c r="F6" s="1">
        <v>5</v>
      </c>
      <c r="G6" s="1" t="s">
        <v>178</v>
      </c>
      <c r="H6" s="1">
        <v>3</v>
      </c>
      <c r="I6" s="1" t="s">
        <v>179</v>
      </c>
      <c r="J6" s="1" t="s">
        <v>180</v>
      </c>
      <c r="K6" s="3" t="s">
        <v>275</v>
      </c>
      <c r="L6" s="1" t="s">
        <v>81</v>
      </c>
      <c r="M6" s="1">
        <v>1</v>
      </c>
      <c r="N6" s="1">
        <v>1</v>
      </c>
      <c r="O6" s="1" t="s">
        <v>75</v>
      </c>
      <c r="P6" s="1">
        <v>1</v>
      </c>
      <c r="Q6" s="1" t="s">
        <v>181</v>
      </c>
      <c r="R6" s="1" t="s">
        <v>20</v>
      </c>
    </row>
    <row r="7" spans="2:22">
      <c r="B7" s="8">
        <v>45269</v>
      </c>
      <c r="C7" s="1" t="s">
        <v>182</v>
      </c>
      <c r="D7" s="1" t="s">
        <v>183</v>
      </c>
      <c r="E7" s="1" t="s">
        <v>186</v>
      </c>
      <c r="F7" s="1">
        <v>5</v>
      </c>
      <c r="G7" s="1" t="s">
        <v>239</v>
      </c>
      <c r="H7" s="1">
        <v>2</v>
      </c>
      <c r="I7" s="1" t="s">
        <v>241</v>
      </c>
      <c r="J7" s="1" t="s">
        <v>230</v>
      </c>
      <c r="K7" s="3" t="s">
        <v>272</v>
      </c>
      <c r="L7" s="1" t="s">
        <v>66</v>
      </c>
      <c r="M7" s="1">
        <v>3</v>
      </c>
      <c r="N7" s="1">
        <v>0</v>
      </c>
      <c r="O7" s="1" t="s">
        <v>68</v>
      </c>
      <c r="P7" s="1">
        <v>3</v>
      </c>
      <c r="Q7" s="1" t="s">
        <v>176</v>
      </c>
      <c r="R7" s="1" t="s">
        <v>79</v>
      </c>
    </row>
    <row r="8" spans="2:22">
      <c r="B8" s="8">
        <v>45269</v>
      </c>
      <c r="C8" s="1" t="s">
        <v>185</v>
      </c>
      <c r="E8" s="1" t="s">
        <v>238</v>
      </c>
      <c r="F8" s="1">
        <v>4</v>
      </c>
      <c r="G8" s="1" t="s">
        <v>240</v>
      </c>
      <c r="H8" s="1">
        <v>5</v>
      </c>
      <c r="I8" s="1" t="s">
        <v>242</v>
      </c>
      <c r="J8" s="1" t="s">
        <v>267</v>
      </c>
      <c r="K8" s="3" t="s">
        <v>279</v>
      </c>
      <c r="L8" s="1" t="s">
        <v>280</v>
      </c>
      <c r="M8" s="1">
        <v>0</v>
      </c>
      <c r="N8" s="1">
        <v>0</v>
      </c>
      <c r="O8" s="1" t="s">
        <v>281</v>
      </c>
      <c r="P8" s="1">
        <v>0</v>
      </c>
      <c r="Q8" s="1" t="s">
        <v>176</v>
      </c>
      <c r="R8" s="1" t="s">
        <v>79</v>
      </c>
    </row>
    <row r="9" spans="2:22">
      <c r="B9" s="8">
        <v>45269</v>
      </c>
      <c r="C9" s="1" t="s">
        <v>200</v>
      </c>
      <c r="E9" s="1" t="s">
        <v>243</v>
      </c>
      <c r="F9" s="1">
        <v>10</v>
      </c>
      <c r="G9" s="1" t="s">
        <v>244</v>
      </c>
      <c r="H9" s="1">
        <v>3</v>
      </c>
      <c r="I9" s="1" t="s">
        <v>179</v>
      </c>
      <c r="J9" s="1" t="s">
        <v>229</v>
      </c>
      <c r="K9" s="3" t="s">
        <v>271</v>
      </c>
      <c r="L9" s="1" t="s">
        <v>70</v>
      </c>
      <c r="M9" s="1">
        <v>2</v>
      </c>
      <c r="N9" s="1">
        <v>0</v>
      </c>
      <c r="O9" s="1" t="s">
        <v>72</v>
      </c>
      <c r="P9" s="1">
        <v>2</v>
      </c>
      <c r="Q9" s="1" t="s">
        <v>176</v>
      </c>
      <c r="R9" s="1" t="s">
        <v>79</v>
      </c>
    </row>
    <row r="10" spans="2:22" s="10" customFormat="1">
      <c r="B10" s="22">
        <v>45269</v>
      </c>
      <c r="C10" s="10" t="s">
        <v>198</v>
      </c>
      <c r="E10" s="10" t="s">
        <v>245</v>
      </c>
      <c r="F10" s="10">
        <v>3</v>
      </c>
      <c r="G10" s="10" t="s">
        <v>246</v>
      </c>
      <c r="H10" s="10">
        <v>1</v>
      </c>
      <c r="I10" s="10" t="s">
        <v>242</v>
      </c>
      <c r="J10" s="10" t="s">
        <v>237</v>
      </c>
      <c r="K10" s="11" t="s">
        <v>275</v>
      </c>
      <c r="L10" s="10" t="s">
        <v>81</v>
      </c>
      <c r="M10" s="10">
        <v>1</v>
      </c>
      <c r="N10" s="10">
        <v>3</v>
      </c>
      <c r="O10" s="10" t="s">
        <v>68</v>
      </c>
      <c r="P10" s="10">
        <v>1</v>
      </c>
      <c r="Q10" s="10" t="s">
        <v>181</v>
      </c>
      <c r="R10" s="10" t="s">
        <v>364</v>
      </c>
      <c r="S10" s="1">
        <f>SUM(F5:F10)</f>
        <v>33</v>
      </c>
    </row>
    <row r="11" spans="2:22">
      <c r="B11" s="8">
        <v>45270</v>
      </c>
      <c r="C11" s="1" t="s">
        <v>199</v>
      </c>
      <c r="E11" s="1" t="s">
        <v>247</v>
      </c>
      <c r="F11" s="1">
        <v>4</v>
      </c>
      <c r="H11" s="1">
        <v>4</v>
      </c>
      <c r="J11" s="1" t="s">
        <v>267</v>
      </c>
      <c r="K11" s="3" t="s">
        <v>279</v>
      </c>
      <c r="L11" s="1" t="s">
        <v>280</v>
      </c>
      <c r="M11" s="1">
        <v>0</v>
      </c>
      <c r="N11" s="1">
        <v>0</v>
      </c>
      <c r="O11" s="1" t="s">
        <v>281</v>
      </c>
      <c r="P11" s="1">
        <v>0</v>
      </c>
      <c r="Q11" s="1" t="s">
        <v>176</v>
      </c>
      <c r="R11" s="1" t="s">
        <v>79</v>
      </c>
    </row>
    <row r="12" spans="2:22">
      <c r="B12" s="8">
        <v>45270</v>
      </c>
      <c r="C12" s="1" t="s">
        <v>206</v>
      </c>
      <c r="E12" s="1" t="s">
        <v>248</v>
      </c>
      <c r="F12" s="1">
        <v>3</v>
      </c>
      <c r="H12" s="1">
        <v>3</v>
      </c>
      <c r="J12" s="1" t="s">
        <v>233</v>
      </c>
      <c r="K12" s="3" t="s">
        <v>275</v>
      </c>
      <c r="L12" s="1" t="s">
        <v>81</v>
      </c>
      <c r="M12" s="1">
        <v>1</v>
      </c>
      <c r="N12" s="1">
        <v>2</v>
      </c>
      <c r="O12" s="1" t="s">
        <v>72</v>
      </c>
      <c r="P12" s="1">
        <v>3</v>
      </c>
      <c r="Q12" s="1" t="s">
        <v>176</v>
      </c>
      <c r="R12" s="1" t="s">
        <v>20</v>
      </c>
    </row>
    <row r="13" spans="2:22">
      <c r="B13" s="8">
        <v>45270</v>
      </c>
      <c r="C13" s="1" t="s">
        <v>21</v>
      </c>
      <c r="E13" s="1" t="s">
        <v>249</v>
      </c>
      <c r="F13" s="1">
        <v>5</v>
      </c>
      <c r="H13" s="1">
        <v>2</v>
      </c>
      <c r="J13" s="1" t="s">
        <v>231</v>
      </c>
      <c r="K13" s="3" t="s">
        <v>278</v>
      </c>
      <c r="L13" s="1" t="s">
        <v>77</v>
      </c>
      <c r="M13" s="1">
        <v>3</v>
      </c>
      <c r="N13" s="1">
        <v>1</v>
      </c>
      <c r="O13" s="1" t="s">
        <v>72</v>
      </c>
      <c r="P13" s="1">
        <v>4</v>
      </c>
      <c r="Q13" s="1" t="s">
        <v>176</v>
      </c>
      <c r="R13" s="1" t="s">
        <v>20</v>
      </c>
    </row>
    <row r="14" spans="2:22">
      <c r="B14" s="8">
        <v>45270</v>
      </c>
      <c r="C14" s="1" t="s">
        <v>182</v>
      </c>
      <c r="F14" s="1">
        <v>5</v>
      </c>
      <c r="H14" s="1">
        <v>1</v>
      </c>
      <c r="J14" s="1" t="s">
        <v>267</v>
      </c>
      <c r="K14" s="3" t="s">
        <v>279</v>
      </c>
      <c r="L14" s="1" t="s">
        <v>280</v>
      </c>
      <c r="M14" s="1">
        <v>0</v>
      </c>
      <c r="N14" s="1">
        <v>0</v>
      </c>
      <c r="O14" s="1" t="s">
        <v>281</v>
      </c>
      <c r="P14" s="1">
        <v>0</v>
      </c>
      <c r="Q14" s="1" t="s">
        <v>176</v>
      </c>
      <c r="R14" s="1" t="s">
        <v>79</v>
      </c>
    </row>
    <row r="15" spans="2:22">
      <c r="B15" s="8">
        <v>45270</v>
      </c>
      <c r="C15" s="1" t="s">
        <v>188</v>
      </c>
      <c r="F15" s="1">
        <v>10</v>
      </c>
      <c r="H15" s="1">
        <v>5</v>
      </c>
      <c r="J15" s="1" t="s">
        <v>232</v>
      </c>
      <c r="K15" s="3" t="s">
        <v>271</v>
      </c>
      <c r="L15" s="1" t="s">
        <v>70</v>
      </c>
      <c r="M15" s="1">
        <v>2</v>
      </c>
      <c r="N15" s="1">
        <v>0</v>
      </c>
      <c r="O15" s="1" t="s">
        <v>75</v>
      </c>
      <c r="P15" s="1">
        <v>2</v>
      </c>
      <c r="Q15" s="1" t="s">
        <v>176</v>
      </c>
      <c r="R15" s="1" t="s">
        <v>79</v>
      </c>
    </row>
    <row r="16" spans="2:22" s="10" customFormat="1">
      <c r="B16" s="22">
        <v>45270</v>
      </c>
      <c r="C16" s="10" t="s">
        <v>185</v>
      </c>
      <c r="F16" s="10">
        <v>4</v>
      </c>
      <c r="H16" s="10">
        <v>3</v>
      </c>
      <c r="J16" s="10" t="s">
        <v>267</v>
      </c>
      <c r="K16" s="11" t="s">
        <v>279</v>
      </c>
      <c r="L16" s="10" t="s">
        <v>280</v>
      </c>
      <c r="M16" s="10">
        <v>0</v>
      </c>
      <c r="N16" s="10">
        <v>0</v>
      </c>
      <c r="O16" s="10" t="s">
        <v>281</v>
      </c>
      <c r="P16" s="10">
        <v>0</v>
      </c>
      <c r="Q16" s="10" t="s">
        <v>176</v>
      </c>
      <c r="R16" s="10" t="s">
        <v>79</v>
      </c>
      <c r="S16" s="1">
        <f>SUM(F11:F16)</f>
        <v>31</v>
      </c>
    </row>
    <row r="17" spans="2:19">
      <c r="B17" s="8">
        <v>45271</v>
      </c>
      <c r="C17" s="1" t="s">
        <v>187</v>
      </c>
      <c r="F17" s="1">
        <v>3</v>
      </c>
      <c r="H17" s="1">
        <v>1</v>
      </c>
      <c r="J17" s="1" t="s">
        <v>267</v>
      </c>
      <c r="K17" s="3" t="s">
        <v>279</v>
      </c>
      <c r="L17" s="1" t="s">
        <v>280</v>
      </c>
      <c r="M17" s="1">
        <v>0</v>
      </c>
      <c r="N17" s="1">
        <v>0</v>
      </c>
      <c r="O17" s="1" t="s">
        <v>281</v>
      </c>
      <c r="P17" s="1">
        <v>0</v>
      </c>
      <c r="Q17" s="1" t="s">
        <v>176</v>
      </c>
      <c r="R17" s="1" t="s">
        <v>79</v>
      </c>
    </row>
    <row r="18" spans="2:19">
      <c r="B18" s="8">
        <v>45271</v>
      </c>
      <c r="C18" s="1" t="s">
        <v>190</v>
      </c>
      <c r="F18" s="1">
        <v>4</v>
      </c>
      <c r="H18" s="1">
        <v>5</v>
      </c>
      <c r="J18" s="1" t="s">
        <v>228</v>
      </c>
      <c r="K18" s="3" t="s">
        <v>272</v>
      </c>
      <c r="L18" s="1" t="s">
        <v>66</v>
      </c>
      <c r="M18" s="1">
        <v>1</v>
      </c>
      <c r="N18" s="1">
        <v>0</v>
      </c>
      <c r="O18" s="1" t="s">
        <v>75</v>
      </c>
      <c r="P18" s="1">
        <v>1</v>
      </c>
      <c r="Q18" s="1" t="s">
        <v>176</v>
      </c>
      <c r="R18" s="1" t="s">
        <v>79</v>
      </c>
    </row>
    <row r="19" spans="2:19">
      <c r="B19" s="8">
        <v>45271</v>
      </c>
      <c r="C19" s="1" t="s">
        <v>21</v>
      </c>
      <c r="F19" s="1">
        <v>5</v>
      </c>
      <c r="H19" s="1">
        <v>4</v>
      </c>
      <c r="J19" s="1" t="s">
        <v>267</v>
      </c>
      <c r="K19" s="3" t="s">
        <v>279</v>
      </c>
      <c r="L19" s="1" t="s">
        <v>280</v>
      </c>
      <c r="M19" s="1">
        <v>0</v>
      </c>
      <c r="N19" s="1">
        <v>0</v>
      </c>
      <c r="O19" s="1" t="s">
        <v>281</v>
      </c>
      <c r="P19" s="1">
        <v>0</v>
      </c>
      <c r="Q19" s="1" t="s">
        <v>176</v>
      </c>
      <c r="R19" s="1" t="s">
        <v>79</v>
      </c>
    </row>
    <row r="20" spans="2:19">
      <c r="B20" s="8">
        <v>45271</v>
      </c>
      <c r="C20" s="1" t="s">
        <v>156</v>
      </c>
      <c r="F20" s="1">
        <v>6</v>
      </c>
      <c r="H20" s="1">
        <v>4</v>
      </c>
      <c r="J20" s="1" t="s">
        <v>232</v>
      </c>
      <c r="K20" s="3" t="s">
        <v>271</v>
      </c>
      <c r="L20" s="1" t="s">
        <v>70</v>
      </c>
      <c r="M20" s="1">
        <v>2</v>
      </c>
      <c r="N20" s="1">
        <v>1</v>
      </c>
      <c r="O20" s="1" t="s">
        <v>68</v>
      </c>
      <c r="P20" s="1">
        <v>4</v>
      </c>
      <c r="Q20" s="1" t="s">
        <v>176</v>
      </c>
      <c r="R20" s="1" t="s">
        <v>20</v>
      </c>
    </row>
    <row r="21" spans="2:19">
      <c r="B21" s="8">
        <v>45271</v>
      </c>
      <c r="C21" s="1" t="s">
        <v>192</v>
      </c>
      <c r="F21" s="1">
        <v>8</v>
      </c>
      <c r="H21" s="1">
        <v>3</v>
      </c>
      <c r="J21" s="1" t="s">
        <v>267</v>
      </c>
      <c r="K21" s="3" t="s">
        <v>279</v>
      </c>
      <c r="L21" s="1" t="s">
        <v>280</v>
      </c>
      <c r="M21" s="1">
        <v>0</v>
      </c>
      <c r="N21" s="1">
        <v>0</v>
      </c>
      <c r="O21" s="1" t="s">
        <v>281</v>
      </c>
      <c r="P21" s="1">
        <v>0</v>
      </c>
      <c r="Q21" s="1" t="s">
        <v>176</v>
      </c>
      <c r="R21" s="1" t="s">
        <v>79</v>
      </c>
    </row>
    <row r="22" spans="2:19" s="10" customFormat="1">
      <c r="B22" s="22">
        <v>45271</v>
      </c>
      <c r="C22" s="10" t="s">
        <v>201</v>
      </c>
      <c r="F22" s="10">
        <v>5</v>
      </c>
      <c r="H22" s="10">
        <v>2</v>
      </c>
      <c r="J22" s="10" t="s">
        <v>160</v>
      </c>
      <c r="K22" s="11" t="s">
        <v>275</v>
      </c>
      <c r="L22" s="10" t="s">
        <v>81</v>
      </c>
      <c r="M22" s="10">
        <v>2</v>
      </c>
      <c r="N22" s="10">
        <v>2</v>
      </c>
      <c r="O22" s="10" t="s">
        <v>68</v>
      </c>
      <c r="P22" s="10">
        <v>2</v>
      </c>
      <c r="Q22" s="10" t="s">
        <v>181</v>
      </c>
      <c r="R22" s="10" t="s">
        <v>364</v>
      </c>
      <c r="S22" s="1">
        <f>SUM(F17:F22)</f>
        <v>31</v>
      </c>
    </row>
    <row r="23" spans="2:19">
      <c r="B23" s="8">
        <v>45272</v>
      </c>
      <c r="C23" s="1" t="s">
        <v>204</v>
      </c>
      <c r="F23" s="1">
        <v>5</v>
      </c>
      <c r="H23" s="1">
        <v>5</v>
      </c>
      <c r="J23" s="1" t="s">
        <v>232</v>
      </c>
      <c r="K23" s="3" t="s">
        <v>271</v>
      </c>
      <c r="L23" s="1" t="s">
        <v>70</v>
      </c>
      <c r="M23" s="1">
        <v>3</v>
      </c>
      <c r="N23" s="1">
        <v>0</v>
      </c>
      <c r="O23" s="1" t="s">
        <v>72</v>
      </c>
      <c r="P23" s="1">
        <v>3</v>
      </c>
      <c r="Q23" s="1" t="s">
        <v>176</v>
      </c>
      <c r="R23" s="1" t="s">
        <v>79</v>
      </c>
    </row>
    <row r="24" spans="2:19">
      <c r="B24" s="8">
        <v>45272</v>
      </c>
      <c r="C24" s="1" t="s">
        <v>207</v>
      </c>
      <c r="F24" s="1">
        <v>4</v>
      </c>
      <c r="H24" s="1">
        <v>5</v>
      </c>
      <c r="J24" s="1" t="s">
        <v>267</v>
      </c>
      <c r="K24" s="3" t="s">
        <v>279</v>
      </c>
      <c r="L24" s="1" t="s">
        <v>280</v>
      </c>
      <c r="M24" s="1">
        <v>0</v>
      </c>
      <c r="N24" s="1">
        <v>0</v>
      </c>
      <c r="O24" s="1" t="s">
        <v>281</v>
      </c>
      <c r="P24" s="1">
        <v>0</v>
      </c>
      <c r="Q24" s="1" t="s">
        <v>176</v>
      </c>
      <c r="R24" s="1" t="s">
        <v>79</v>
      </c>
    </row>
    <row r="25" spans="2:19">
      <c r="B25" s="8">
        <v>45272</v>
      </c>
      <c r="C25" s="1" t="s">
        <v>209</v>
      </c>
      <c r="F25" s="1">
        <v>2</v>
      </c>
      <c r="H25" s="1">
        <v>2</v>
      </c>
      <c r="J25" s="1" t="s">
        <v>267</v>
      </c>
      <c r="K25" s="3" t="s">
        <v>279</v>
      </c>
      <c r="L25" s="1" t="s">
        <v>280</v>
      </c>
      <c r="M25" s="1">
        <v>0</v>
      </c>
      <c r="N25" s="1">
        <v>0</v>
      </c>
      <c r="O25" s="1" t="s">
        <v>281</v>
      </c>
      <c r="P25" s="1">
        <v>0</v>
      </c>
      <c r="Q25" s="1" t="s">
        <v>176</v>
      </c>
      <c r="R25" s="1" t="s">
        <v>79</v>
      </c>
    </row>
    <row r="26" spans="2:19" s="10" customFormat="1">
      <c r="B26" s="22">
        <v>45272</v>
      </c>
      <c r="C26" s="10" t="s">
        <v>194</v>
      </c>
      <c r="F26" s="10">
        <v>8</v>
      </c>
      <c r="H26" s="10">
        <v>2</v>
      </c>
      <c r="J26" s="10" t="s">
        <v>235</v>
      </c>
      <c r="K26" s="11" t="s">
        <v>271</v>
      </c>
      <c r="L26" s="10" t="s">
        <v>70</v>
      </c>
      <c r="M26" s="10">
        <v>1</v>
      </c>
      <c r="N26" s="10">
        <v>0</v>
      </c>
      <c r="O26" s="10" t="s">
        <v>72</v>
      </c>
      <c r="P26" s="10">
        <v>1</v>
      </c>
      <c r="Q26" s="10" t="s">
        <v>176</v>
      </c>
      <c r="R26" s="10" t="s">
        <v>79</v>
      </c>
      <c r="S26" s="1">
        <f>SUM(F23:F26)</f>
        <v>19</v>
      </c>
    </row>
    <row r="27" spans="2:19">
      <c r="B27" s="8">
        <v>45273</v>
      </c>
      <c r="C27" s="1" t="s">
        <v>156</v>
      </c>
      <c r="F27" s="1">
        <v>6</v>
      </c>
      <c r="H27" s="1">
        <v>1</v>
      </c>
      <c r="J27" s="1" t="s">
        <v>237</v>
      </c>
      <c r="K27" s="3" t="s">
        <v>275</v>
      </c>
      <c r="L27" s="1" t="s">
        <v>81</v>
      </c>
      <c r="M27" s="1">
        <v>1</v>
      </c>
      <c r="N27" s="1">
        <v>0</v>
      </c>
      <c r="O27" s="1" t="s">
        <v>75</v>
      </c>
      <c r="P27" s="1">
        <v>1</v>
      </c>
      <c r="Q27" s="1" t="s">
        <v>176</v>
      </c>
      <c r="R27" s="1" t="s">
        <v>79</v>
      </c>
    </row>
    <row r="28" spans="2:19">
      <c r="B28" s="8">
        <v>45273</v>
      </c>
      <c r="C28" s="1" t="s">
        <v>195</v>
      </c>
      <c r="F28" s="1">
        <v>8</v>
      </c>
      <c r="H28" s="1">
        <v>3</v>
      </c>
      <c r="J28" s="1" t="s">
        <v>230</v>
      </c>
      <c r="K28" s="3" t="s">
        <v>272</v>
      </c>
      <c r="L28" s="1" t="s">
        <v>66</v>
      </c>
      <c r="M28" s="1">
        <v>1</v>
      </c>
      <c r="N28" s="1">
        <v>1</v>
      </c>
      <c r="O28" s="1" t="s">
        <v>68</v>
      </c>
      <c r="P28" s="1">
        <v>2</v>
      </c>
      <c r="Q28" s="1" t="s">
        <v>176</v>
      </c>
      <c r="R28" s="1" t="s">
        <v>20</v>
      </c>
    </row>
    <row r="29" spans="2:19" s="10" customFormat="1">
      <c r="B29" s="22">
        <v>45273</v>
      </c>
      <c r="C29" s="10" t="s">
        <v>192</v>
      </c>
      <c r="F29" s="10">
        <v>8</v>
      </c>
      <c r="H29" s="10">
        <v>2</v>
      </c>
      <c r="J29" s="10" t="s">
        <v>232</v>
      </c>
      <c r="K29" s="11" t="s">
        <v>271</v>
      </c>
      <c r="L29" s="10" t="s">
        <v>70</v>
      </c>
      <c r="M29" s="10">
        <v>1</v>
      </c>
      <c r="N29" s="10">
        <v>0</v>
      </c>
      <c r="O29" s="10" t="s">
        <v>72</v>
      </c>
      <c r="P29" s="10">
        <v>1</v>
      </c>
      <c r="Q29" s="10" t="s">
        <v>176</v>
      </c>
      <c r="R29" s="10" t="s">
        <v>79</v>
      </c>
      <c r="S29" s="1">
        <f>SUM(F27:F29)</f>
        <v>22</v>
      </c>
    </row>
    <row r="30" spans="2:19">
      <c r="B30" s="8">
        <v>45274</v>
      </c>
      <c r="C30" s="1" t="s">
        <v>190</v>
      </c>
      <c r="F30" s="1">
        <v>4</v>
      </c>
      <c r="H30" s="1">
        <v>5</v>
      </c>
      <c r="J30" s="1" t="s">
        <v>267</v>
      </c>
      <c r="K30" s="3" t="s">
        <v>279</v>
      </c>
      <c r="L30" s="1" t="s">
        <v>280</v>
      </c>
      <c r="M30" s="1">
        <v>0</v>
      </c>
      <c r="N30" s="1">
        <v>0</v>
      </c>
      <c r="O30" s="1" t="s">
        <v>281</v>
      </c>
      <c r="P30" s="1">
        <v>0</v>
      </c>
      <c r="Q30" s="1" t="s">
        <v>176</v>
      </c>
      <c r="R30" s="1" t="s">
        <v>79</v>
      </c>
    </row>
    <row r="31" spans="2:19" s="10" customFormat="1">
      <c r="B31" s="22">
        <v>45274</v>
      </c>
      <c r="C31" s="10" t="s">
        <v>199</v>
      </c>
      <c r="F31" s="10">
        <v>4</v>
      </c>
      <c r="H31" s="10">
        <v>5</v>
      </c>
      <c r="J31" s="10" t="s">
        <v>228</v>
      </c>
      <c r="K31" s="11" t="s">
        <v>272</v>
      </c>
      <c r="L31" s="10" t="s">
        <v>66</v>
      </c>
      <c r="M31" s="10">
        <v>2</v>
      </c>
      <c r="N31" s="10">
        <v>0</v>
      </c>
      <c r="O31" s="10" t="s">
        <v>72</v>
      </c>
      <c r="P31" s="10">
        <v>2</v>
      </c>
      <c r="Q31" s="10" t="s">
        <v>176</v>
      </c>
      <c r="R31" s="10" t="s">
        <v>79</v>
      </c>
      <c r="S31" s="1">
        <f xml:space="preserve"> SUM(F30:F31)</f>
        <v>8</v>
      </c>
    </row>
    <row r="32" spans="2:19">
      <c r="B32" s="8">
        <v>45275</v>
      </c>
      <c r="C32" s="1" t="s">
        <v>198</v>
      </c>
      <c r="F32" s="1">
        <v>5</v>
      </c>
      <c r="H32" s="1">
        <v>4</v>
      </c>
      <c r="J32" s="1" t="s">
        <v>231</v>
      </c>
      <c r="K32" s="3" t="s">
        <v>278</v>
      </c>
      <c r="L32" s="1" t="s">
        <v>77</v>
      </c>
      <c r="M32" s="1">
        <v>1</v>
      </c>
      <c r="N32" s="1">
        <v>1</v>
      </c>
      <c r="O32" s="1" t="s">
        <v>68</v>
      </c>
      <c r="P32" s="1">
        <v>2</v>
      </c>
      <c r="Q32" s="1" t="s">
        <v>176</v>
      </c>
      <c r="R32" s="1" t="s">
        <v>20</v>
      </c>
    </row>
    <row r="33" spans="2:21">
      <c r="B33" s="8">
        <v>45275</v>
      </c>
      <c r="C33" s="1" t="s">
        <v>156</v>
      </c>
      <c r="F33" s="1">
        <v>6</v>
      </c>
      <c r="H33" s="1">
        <v>5</v>
      </c>
      <c r="J33" s="1" t="s">
        <v>232</v>
      </c>
      <c r="K33" s="3" t="s">
        <v>271</v>
      </c>
      <c r="L33" s="1" t="s">
        <v>70</v>
      </c>
      <c r="M33" s="1">
        <v>1</v>
      </c>
      <c r="N33" s="1">
        <v>1</v>
      </c>
      <c r="O33" s="1" t="s">
        <v>72</v>
      </c>
      <c r="P33" s="1">
        <v>2</v>
      </c>
      <c r="Q33" s="1" t="s">
        <v>176</v>
      </c>
      <c r="R33" s="1" t="s">
        <v>20</v>
      </c>
    </row>
    <row r="34" spans="2:21">
      <c r="B34" s="8">
        <v>45275</v>
      </c>
      <c r="C34" s="1" t="s">
        <v>200</v>
      </c>
      <c r="F34" s="1">
        <v>10</v>
      </c>
      <c r="H34" s="1">
        <v>2</v>
      </c>
      <c r="J34" s="1" t="s">
        <v>267</v>
      </c>
      <c r="K34" s="3" t="s">
        <v>279</v>
      </c>
      <c r="L34" s="1" t="s">
        <v>280</v>
      </c>
      <c r="M34" s="1">
        <v>0</v>
      </c>
      <c r="N34" s="1">
        <v>0</v>
      </c>
      <c r="O34" s="1" t="s">
        <v>281</v>
      </c>
      <c r="P34" s="1">
        <v>0</v>
      </c>
      <c r="Q34" s="1" t="s">
        <v>176</v>
      </c>
      <c r="R34" s="1" t="s">
        <v>79</v>
      </c>
    </row>
    <row r="35" spans="2:21">
      <c r="B35" s="8">
        <v>45275</v>
      </c>
      <c r="C35" s="1" t="s">
        <v>185</v>
      </c>
      <c r="F35" s="1">
        <v>4</v>
      </c>
      <c r="H35" s="1">
        <v>3</v>
      </c>
      <c r="J35" s="1" t="s">
        <v>267</v>
      </c>
      <c r="K35" s="3" t="s">
        <v>279</v>
      </c>
      <c r="L35" s="1" t="s">
        <v>280</v>
      </c>
      <c r="M35" s="1">
        <v>0</v>
      </c>
      <c r="N35" s="1">
        <v>0</v>
      </c>
      <c r="O35" s="1" t="s">
        <v>281</v>
      </c>
      <c r="P35" s="1">
        <v>0</v>
      </c>
      <c r="Q35" s="1" t="s">
        <v>176</v>
      </c>
      <c r="R35" s="1" t="s">
        <v>79</v>
      </c>
    </row>
    <row r="36" spans="2:21" s="10" customFormat="1">
      <c r="B36" s="22">
        <v>45275</v>
      </c>
      <c r="C36" s="10" t="s">
        <v>193</v>
      </c>
      <c r="F36" s="10">
        <v>8</v>
      </c>
      <c r="H36" s="10">
        <v>2</v>
      </c>
      <c r="J36" s="10" t="s">
        <v>267</v>
      </c>
      <c r="K36" s="11" t="s">
        <v>279</v>
      </c>
      <c r="L36" s="10" t="s">
        <v>280</v>
      </c>
      <c r="M36" s="10">
        <v>0</v>
      </c>
      <c r="N36" s="10">
        <v>0</v>
      </c>
      <c r="O36" s="10" t="s">
        <v>281</v>
      </c>
      <c r="P36" s="10">
        <v>0</v>
      </c>
      <c r="Q36" s="10" t="s">
        <v>176</v>
      </c>
      <c r="R36" s="10" t="s">
        <v>79</v>
      </c>
      <c r="S36" s="1">
        <f xml:space="preserve"> SUM(F32:F36)</f>
        <v>33</v>
      </c>
    </row>
    <row r="37" spans="2:21">
      <c r="B37" s="8">
        <v>45276</v>
      </c>
      <c r="C37" s="1" t="s">
        <v>187</v>
      </c>
      <c r="F37" s="1">
        <v>3</v>
      </c>
      <c r="H37" s="1">
        <v>4</v>
      </c>
      <c r="J37" s="1" t="s">
        <v>267</v>
      </c>
      <c r="K37" s="3" t="s">
        <v>279</v>
      </c>
      <c r="L37" s="1" t="s">
        <v>280</v>
      </c>
      <c r="M37" s="1">
        <v>0</v>
      </c>
      <c r="N37" s="1">
        <v>0</v>
      </c>
      <c r="O37" s="1" t="s">
        <v>281</v>
      </c>
      <c r="P37" s="1">
        <v>0</v>
      </c>
      <c r="Q37" s="1" t="s">
        <v>176</v>
      </c>
      <c r="R37" s="1" t="s">
        <v>79</v>
      </c>
      <c r="U37" s="1">
        <f xml:space="preserve">  'Daily Dynamic Goals'!I12</f>
        <v>150</v>
      </c>
    </row>
    <row r="38" spans="2:21">
      <c r="B38" s="8">
        <v>45276</v>
      </c>
      <c r="C38" s="1" t="s">
        <v>199</v>
      </c>
      <c r="F38" s="1">
        <v>4</v>
      </c>
      <c r="H38" s="1">
        <v>5</v>
      </c>
      <c r="J38" s="1" t="s">
        <v>230</v>
      </c>
      <c r="K38" s="3" t="s">
        <v>272</v>
      </c>
      <c r="L38" s="1" t="s">
        <v>66</v>
      </c>
      <c r="M38" s="1">
        <v>2</v>
      </c>
      <c r="N38" s="1">
        <v>0</v>
      </c>
      <c r="O38" s="1" t="s">
        <v>72</v>
      </c>
      <c r="P38" s="1">
        <v>2</v>
      </c>
      <c r="Q38" s="1" t="s">
        <v>176</v>
      </c>
      <c r="R38" s="1" t="s">
        <v>79</v>
      </c>
    </row>
    <row r="39" spans="2:21" s="10" customFormat="1">
      <c r="B39" s="22">
        <v>45276</v>
      </c>
      <c r="C39" s="10" t="s">
        <v>182</v>
      </c>
      <c r="F39" s="10">
        <v>5</v>
      </c>
      <c r="H39" s="10">
        <v>2</v>
      </c>
      <c r="J39" s="10" t="s">
        <v>229</v>
      </c>
      <c r="K39" s="11" t="s">
        <v>271</v>
      </c>
      <c r="L39" s="10" t="s">
        <v>70</v>
      </c>
      <c r="M39" s="10">
        <v>1</v>
      </c>
      <c r="N39" s="10">
        <v>1</v>
      </c>
      <c r="O39" s="10" t="s">
        <v>68</v>
      </c>
      <c r="P39" s="10">
        <v>2</v>
      </c>
      <c r="Q39" s="10" t="s">
        <v>176</v>
      </c>
      <c r="R39" s="10" t="s">
        <v>20</v>
      </c>
      <c r="S39" s="1">
        <f xml:space="preserve"> SUM(F37:F39)</f>
        <v>12</v>
      </c>
    </row>
    <row r="40" spans="2:21">
      <c r="B40" s="8">
        <v>45277</v>
      </c>
      <c r="C40" s="1" t="s">
        <v>185</v>
      </c>
      <c r="F40" s="1">
        <v>4</v>
      </c>
      <c r="H40" s="1">
        <v>4</v>
      </c>
      <c r="J40" s="1" t="s">
        <v>267</v>
      </c>
      <c r="K40" s="3" t="s">
        <v>279</v>
      </c>
      <c r="L40" s="1" t="s">
        <v>280</v>
      </c>
      <c r="M40" s="1">
        <v>0</v>
      </c>
      <c r="N40" s="1">
        <v>0</v>
      </c>
      <c r="O40" s="1" t="s">
        <v>281</v>
      </c>
      <c r="P40" s="1">
        <v>0</v>
      </c>
      <c r="Q40" s="1" t="s">
        <v>176</v>
      </c>
      <c r="R40" s="1" t="s">
        <v>79</v>
      </c>
    </row>
    <row r="41" spans="2:21" s="10" customFormat="1">
      <c r="B41" s="22">
        <v>45277</v>
      </c>
      <c r="C41" s="10" t="s">
        <v>156</v>
      </c>
      <c r="F41" s="10">
        <v>6</v>
      </c>
      <c r="H41" s="10">
        <v>5</v>
      </c>
      <c r="J41" s="10" t="s">
        <v>267</v>
      </c>
      <c r="K41" s="11" t="s">
        <v>279</v>
      </c>
      <c r="L41" s="10" t="s">
        <v>280</v>
      </c>
      <c r="M41" s="10">
        <v>0</v>
      </c>
      <c r="N41" s="10">
        <v>0</v>
      </c>
      <c r="O41" s="10" t="s">
        <v>281</v>
      </c>
      <c r="P41" s="10">
        <v>0</v>
      </c>
      <c r="Q41" s="10" t="s">
        <v>176</v>
      </c>
      <c r="R41" s="10" t="s">
        <v>79</v>
      </c>
      <c r="S41" s="10">
        <f>SUM(F40:F41)</f>
        <v>10</v>
      </c>
    </row>
    <row r="42" spans="2:21" s="10" customFormat="1">
      <c r="B42" s="22">
        <v>45278</v>
      </c>
      <c r="C42" s="10" t="s">
        <v>208</v>
      </c>
      <c r="F42" s="10">
        <v>5</v>
      </c>
      <c r="H42" s="10">
        <v>3</v>
      </c>
      <c r="J42" s="10" t="s">
        <v>267</v>
      </c>
      <c r="K42" s="11" t="s">
        <v>279</v>
      </c>
      <c r="L42" s="10" t="s">
        <v>280</v>
      </c>
      <c r="M42" s="10">
        <v>0</v>
      </c>
      <c r="N42" s="10">
        <v>0</v>
      </c>
      <c r="O42" s="10" t="s">
        <v>281</v>
      </c>
      <c r="P42" s="10">
        <v>0</v>
      </c>
      <c r="Q42" s="10" t="s">
        <v>176</v>
      </c>
      <c r="R42" s="10" t="s">
        <v>79</v>
      </c>
      <c r="S42" s="10">
        <f>F42</f>
        <v>5</v>
      </c>
    </row>
    <row r="43" spans="2:21">
      <c r="B43" s="8">
        <v>45279</v>
      </c>
      <c r="C43" s="1" t="s">
        <v>197</v>
      </c>
      <c r="F43" s="1">
        <v>3</v>
      </c>
      <c r="H43" s="1">
        <v>4</v>
      </c>
      <c r="J43" s="1" t="s">
        <v>160</v>
      </c>
      <c r="K43" s="3" t="s">
        <v>275</v>
      </c>
      <c r="L43" s="1" t="s">
        <v>81</v>
      </c>
      <c r="M43" s="1">
        <v>3</v>
      </c>
      <c r="N43" s="1">
        <v>0</v>
      </c>
      <c r="O43" s="1" t="s">
        <v>68</v>
      </c>
      <c r="P43" s="1">
        <v>3</v>
      </c>
      <c r="Q43" s="1" t="s">
        <v>176</v>
      </c>
      <c r="R43" s="1" t="s">
        <v>79</v>
      </c>
    </row>
    <row r="44" spans="2:21">
      <c r="B44" s="8">
        <v>45279</v>
      </c>
      <c r="C44" s="1" t="s">
        <v>21</v>
      </c>
      <c r="F44" s="1">
        <v>5</v>
      </c>
      <c r="H44" s="1">
        <v>2</v>
      </c>
      <c r="J44" s="1" t="s">
        <v>229</v>
      </c>
      <c r="K44" s="3" t="s">
        <v>271</v>
      </c>
      <c r="L44" s="1" t="s">
        <v>70</v>
      </c>
      <c r="M44" s="1">
        <v>1</v>
      </c>
      <c r="N44" s="1">
        <v>0</v>
      </c>
      <c r="O44" s="1" t="s">
        <v>72</v>
      </c>
      <c r="P44" s="1">
        <v>1</v>
      </c>
      <c r="Q44" s="1" t="s">
        <v>176</v>
      </c>
      <c r="R44" s="1" t="s">
        <v>79</v>
      </c>
    </row>
    <row r="45" spans="2:21" s="10" customFormat="1">
      <c r="B45" s="22">
        <v>45279</v>
      </c>
      <c r="C45" s="10" t="s">
        <v>156</v>
      </c>
      <c r="F45" s="10">
        <v>6</v>
      </c>
      <c r="H45" s="10">
        <v>5</v>
      </c>
      <c r="J45" s="10" t="s">
        <v>267</v>
      </c>
      <c r="K45" s="11" t="s">
        <v>279</v>
      </c>
      <c r="L45" s="10" t="s">
        <v>280</v>
      </c>
      <c r="M45" s="10">
        <v>0</v>
      </c>
      <c r="N45" s="10">
        <v>0</v>
      </c>
      <c r="O45" s="10" t="s">
        <v>281</v>
      </c>
      <c r="P45" s="10">
        <v>0</v>
      </c>
      <c r="Q45" s="10" t="s">
        <v>176</v>
      </c>
      <c r="R45" s="10" t="s">
        <v>79</v>
      </c>
      <c r="S45" s="10">
        <f>SUM(F43:F45)</f>
        <v>14</v>
      </c>
    </row>
    <row r="46" spans="2:21">
      <c r="B46" s="8">
        <v>45280</v>
      </c>
      <c r="C46" s="1" t="s">
        <v>206</v>
      </c>
      <c r="F46" s="1">
        <v>3</v>
      </c>
      <c r="H46" s="1">
        <v>5</v>
      </c>
      <c r="J46" s="1" t="s">
        <v>267</v>
      </c>
      <c r="K46" s="3" t="s">
        <v>279</v>
      </c>
      <c r="L46" s="1" t="s">
        <v>280</v>
      </c>
      <c r="M46" s="1">
        <v>0</v>
      </c>
      <c r="N46" s="1">
        <v>0</v>
      </c>
      <c r="O46" s="1" t="s">
        <v>281</v>
      </c>
      <c r="P46" s="1">
        <v>0</v>
      </c>
      <c r="Q46" s="1" t="s">
        <v>176</v>
      </c>
      <c r="R46" s="1" t="s">
        <v>79</v>
      </c>
    </row>
    <row r="47" spans="2:21">
      <c r="B47" s="8">
        <v>45280</v>
      </c>
      <c r="C47" s="1" t="s">
        <v>21</v>
      </c>
      <c r="F47" s="1">
        <v>5</v>
      </c>
      <c r="H47" s="1">
        <v>5</v>
      </c>
      <c r="J47" s="1" t="s">
        <v>236</v>
      </c>
      <c r="K47" s="3" t="s">
        <v>278</v>
      </c>
      <c r="L47" s="1" t="s">
        <v>77</v>
      </c>
      <c r="M47" s="1">
        <v>3</v>
      </c>
      <c r="N47" s="1">
        <v>1</v>
      </c>
      <c r="O47" s="1" t="s">
        <v>68</v>
      </c>
      <c r="P47" s="1">
        <v>4</v>
      </c>
      <c r="Q47" s="1" t="s">
        <v>176</v>
      </c>
      <c r="R47" s="1" t="s">
        <v>20</v>
      </c>
    </row>
    <row r="48" spans="2:21">
      <c r="B48" s="8">
        <v>45280</v>
      </c>
      <c r="C48" s="1" t="s">
        <v>182</v>
      </c>
      <c r="F48" s="1">
        <v>5</v>
      </c>
      <c r="H48" s="1">
        <v>2</v>
      </c>
      <c r="J48" s="1" t="s">
        <v>160</v>
      </c>
      <c r="K48" s="3" t="s">
        <v>275</v>
      </c>
      <c r="L48" s="1" t="s">
        <v>81</v>
      </c>
      <c r="M48" s="1">
        <v>1</v>
      </c>
      <c r="N48" s="1">
        <v>1</v>
      </c>
      <c r="O48" s="1" t="s">
        <v>72</v>
      </c>
      <c r="P48" s="1">
        <v>2</v>
      </c>
      <c r="Q48" s="1" t="s">
        <v>176</v>
      </c>
      <c r="R48" s="1" t="s">
        <v>20</v>
      </c>
    </row>
    <row r="49" spans="2:21">
      <c r="B49" s="8">
        <v>45280</v>
      </c>
      <c r="C49" s="1" t="s">
        <v>185</v>
      </c>
      <c r="F49" s="1">
        <v>4</v>
      </c>
      <c r="H49" s="1">
        <v>2</v>
      </c>
      <c r="J49" s="1" t="s">
        <v>267</v>
      </c>
      <c r="K49" s="3" t="s">
        <v>279</v>
      </c>
      <c r="L49" s="1" t="s">
        <v>280</v>
      </c>
      <c r="M49" s="1">
        <v>0</v>
      </c>
      <c r="N49" s="1">
        <v>0</v>
      </c>
      <c r="O49" s="1" t="s">
        <v>281</v>
      </c>
      <c r="P49" s="1">
        <v>0</v>
      </c>
      <c r="Q49" s="1" t="s">
        <v>176</v>
      </c>
      <c r="R49" s="1" t="s">
        <v>79</v>
      </c>
    </row>
    <row r="50" spans="2:21" s="10" customFormat="1">
      <c r="B50" s="22">
        <v>45280</v>
      </c>
      <c r="C50" s="10" t="s">
        <v>198</v>
      </c>
      <c r="F50" s="10">
        <v>5</v>
      </c>
      <c r="H50" s="10">
        <v>1</v>
      </c>
      <c r="J50" s="10" t="s">
        <v>267</v>
      </c>
      <c r="K50" s="11" t="s">
        <v>279</v>
      </c>
      <c r="L50" s="10" t="s">
        <v>280</v>
      </c>
      <c r="M50" s="10">
        <v>0</v>
      </c>
      <c r="N50" s="10">
        <v>0</v>
      </c>
      <c r="O50" s="10" t="s">
        <v>281</v>
      </c>
      <c r="P50" s="10">
        <v>0</v>
      </c>
      <c r="Q50" s="10" t="s">
        <v>176</v>
      </c>
      <c r="R50" s="10" t="s">
        <v>79</v>
      </c>
      <c r="S50" s="10">
        <f>SUM(F46:F50)</f>
        <v>22</v>
      </c>
    </row>
    <row r="51" spans="2:21">
      <c r="B51" s="8">
        <v>45281</v>
      </c>
      <c r="C51" s="1" t="s">
        <v>207</v>
      </c>
      <c r="F51" s="1">
        <v>4</v>
      </c>
      <c r="H51" s="1">
        <v>3</v>
      </c>
      <c r="J51" s="1" t="s">
        <v>267</v>
      </c>
      <c r="K51" s="3" t="s">
        <v>279</v>
      </c>
      <c r="L51" s="1" t="s">
        <v>280</v>
      </c>
      <c r="M51" s="1">
        <v>0</v>
      </c>
      <c r="N51" s="1">
        <v>0</v>
      </c>
      <c r="O51" s="1" t="s">
        <v>281</v>
      </c>
      <c r="P51" s="1">
        <v>0</v>
      </c>
      <c r="Q51" s="1" t="s">
        <v>176</v>
      </c>
      <c r="R51" s="1" t="s">
        <v>79</v>
      </c>
    </row>
    <row r="52" spans="2:21">
      <c r="B52" s="8">
        <v>45281</v>
      </c>
      <c r="C52" s="1" t="s">
        <v>202</v>
      </c>
      <c r="F52" s="1">
        <v>5</v>
      </c>
      <c r="H52" s="1">
        <v>3</v>
      </c>
      <c r="J52" s="1" t="s">
        <v>232</v>
      </c>
      <c r="K52" s="3" t="s">
        <v>271</v>
      </c>
      <c r="L52" s="1" t="s">
        <v>70</v>
      </c>
      <c r="M52" s="1">
        <v>2</v>
      </c>
      <c r="N52" s="1">
        <v>1</v>
      </c>
      <c r="O52" s="1" t="s">
        <v>68</v>
      </c>
      <c r="P52" s="1">
        <v>3</v>
      </c>
      <c r="Q52" s="1" t="s">
        <v>181</v>
      </c>
      <c r="R52" s="1" t="s">
        <v>364</v>
      </c>
    </row>
    <row r="53" spans="2:21">
      <c r="B53" s="8">
        <v>45281</v>
      </c>
      <c r="C53" s="1" t="s">
        <v>193</v>
      </c>
      <c r="F53" s="1">
        <v>8</v>
      </c>
      <c r="H53" s="1">
        <v>4</v>
      </c>
      <c r="J53" s="1" t="s">
        <v>267</v>
      </c>
      <c r="K53" s="3" t="s">
        <v>279</v>
      </c>
      <c r="L53" s="1" t="s">
        <v>280</v>
      </c>
      <c r="M53" s="1">
        <v>0</v>
      </c>
      <c r="N53" s="1">
        <v>0</v>
      </c>
      <c r="O53" s="1" t="s">
        <v>281</v>
      </c>
      <c r="P53" s="1">
        <v>0</v>
      </c>
      <c r="Q53" s="1" t="s">
        <v>176</v>
      </c>
      <c r="R53" s="1" t="s">
        <v>79</v>
      </c>
    </row>
    <row r="54" spans="2:21">
      <c r="B54" s="8">
        <v>45281</v>
      </c>
      <c r="C54" s="1" t="s">
        <v>201</v>
      </c>
      <c r="F54" s="1">
        <v>5</v>
      </c>
      <c r="H54" s="1">
        <v>5</v>
      </c>
      <c r="J54" s="1" t="s">
        <v>233</v>
      </c>
      <c r="K54" s="3" t="s">
        <v>275</v>
      </c>
      <c r="L54" s="1" t="s">
        <v>81</v>
      </c>
      <c r="M54" s="1">
        <v>1</v>
      </c>
      <c r="N54" s="1">
        <v>0</v>
      </c>
      <c r="O54" s="1" t="s">
        <v>72</v>
      </c>
      <c r="P54" s="1">
        <v>1</v>
      </c>
      <c r="Q54" s="1" t="s">
        <v>176</v>
      </c>
      <c r="R54" s="1" t="s">
        <v>79</v>
      </c>
    </row>
    <row r="55" spans="2:21" s="10" customFormat="1">
      <c r="B55" s="22">
        <v>45281</v>
      </c>
      <c r="C55" s="10" t="s">
        <v>182</v>
      </c>
      <c r="F55" s="10">
        <v>5</v>
      </c>
      <c r="H55" s="10">
        <v>2</v>
      </c>
      <c r="J55" s="10" t="s">
        <v>267</v>
      </c>
      <c r="K55" s="11" t="s">
        <v>279</v>
      </c>
      <c r="L55" s="10" t="s">
        <v>280</v>
      </c>
      <c r="M55" s="10">
        <v>0</v>
      </c>
      <c r="N55" s="10">
        <v>0</v>
      </c>
      <c r="O55" s="10" t="s">
        <v>281</v>
      </c>
      <c r="P55" s="10">
        <v>0</v>
      </c>
      <c r="Q55" s="10" t="s">
        <v>176</v>
      </c>
      <c r="R55" s="10" t="s">
        <v>79</v>
      </c>
      <c r="S55" s="10">
        <f>SUM(F51:F55)</f>
        <v>27</v>
      </c>
    </row>
    <row r="56" spans="2:21">
      <c r="B56" s="8">
        <v>45282</v>
      </c>
      <c r="C56" s="1" t="s">
        <v>208</v>
      </c>
      <c r="F56" s="1">
        <v>5</v>
      </c>
      <c r="H56" s="1">
        <v>2</v>
      </c>
      <c r="J56" s="1" t="s">
        <v>267</v>
      </c>
      <c r="K56" s="3" t="s">
        <v>279</v>
      </c>
      <c r="L56" s="1" t="s">
        <v>280</v>
      </c>
      <c r="M56" s="1">
        <v>0</v>
      </c>
      <c r="N56" s="1">
        <v>0</v>
      </c>
      <c r="O56" s="1" t="s">
        <v>281</v>
      </c>
      <c r="P56" s="1">
        <v>0</v>
      </c>
      <c r="Q56" s="1" t="s">
        <v>176</v>
      </c>
      <c r="R56" s="1" t="s">
        <v>79</v>
      </c>
    </row>
    <row r="57" spans="2:21">
      <c r="B57" s="8">
        <v>45282</v>
      </c>
      <c r="C57" s="1" t="s">
        <v>182</v>
      </c>
      <c r="F57" s="1">
        <v>5</v>
      </c>
      <c r="H57" s="1">
        <v>1</v>
      </c>
      <c r="J57" s="1" t="s">
        <v>229</v>
      </c>
      <c r="K57" s="3" t="s">
        <v>271</v>
      </c>
      <c r="L57" s="1" t="s">
        <v>70</v>
      </c>
      <c r="M57" s="1">
        <v>1</v>
      </c>
      <c r="N57" s="1">
        <v>0</v>
      </c>
      <c r="O57" s="1" t="s">
        <v>75</v>
      </c>
      <c r="P57" s="1">
        <v>1</v>
      </c>
      <c r="Q57" s="1" t="s">
        <v>176</v>
      </c>
      <c r="R57" s="1" t="s">
        <v>79</v>
      </c>
    </row>
    <row r="58" spans="2:21" s="10" customFormat="1">
      <c r="B58" s="22">
        <v>45282</v>
      </c>
      <c r="C58" s="10" t="s">
        <v>199</v>
      </c>
      <c r="F58" s="10">
        <v>4</v>
      </c>
      <c r="H58" s="10">
        <v>5</v>
      </c>
      <c r="J58" s="10" t="s">
        <v>267</v>
      </c>
      <c r="K58" s="11" t="s">
        <v>279</v>
      </c>
      <c r="L58" s="10" t="s">
        <v>280</v>
      </c>
      <c r="M58" s="10">
        <v>0</v>
      </c>
      <c r="N58" s="10">
        <v>0</v>
      </c>
      <c r="O58" s="10" t="s">
        <v>281</v>
      </c>
      <c r="P58" s="10">
        <v>0</v>
      </c>
      <c r="Q58" s="10" t="s">
        <v>176</v>
      </c>
      <c r="R58" s="10" t="s">
        <v>79</v>
      </c>
      <c r="S58" s="10">
        <f>SUM(F56:F58)</f>
        <v>14</v>
      </c>
    </row>
    <row r="59" spans="2:21" s="10" customFormat="1">
      <c r="B59" s="22">
        <v>45283</v>
      </c>
      <c r="C59" s="10" t="s">
        <v>200</v>
      </c>
      <c r="F59" s="10">
        <v>10</v>
      </c>
      <c r="H59" s="10">
        <v>4</v>
      </c>
      <c r="J59" s="10" t="s">
        <v>267</v>
      </c>
      <c r="K59" s="11" t="s">
        <v>279</v>
      </c>
      <c r="L59" s="10" t="s">
        <v>280</v>
      </c>
      <c r="M59" s="10">
        <v>0</v>
      </c>
      <c r="N59" s="10">
        <v>0</v>
      </c>
      <c r="O59" s="10" t="s">
        <v>281</v>
      </c>
      <c r="P59" s="10">
        <v>0</v>
      </c>
      <c r="Q59" s="10" t="s">
        <v>176</v>
      </c>
      <c r="R59" s="10" t="s">
        <v>79</v>
      </c>
      <c r="S59" s="10">
        <f>F59</f>
        <v>10</v>
      </c>
      <c r="U59" s="10">
        <f xml:space="preserve">  'Daily Dynamic Goals'!I19</f>
        <v>165</v>
      </c>
    </row>
    <row r="60" spans="2:21">
      <c r="B60" s="8">
        <v>45284</v>
      </c>
      <c r="C60" s="1" t="s">
        <v>185</v>
      </c>
      <c r="F60" s="1">
        <v>4</v>
      </c>
      <c r="H60" s="1">
        <v>2</v>
      </c>
      <c r="J60" s="1" t="s">
        <v>180</v>
      </c>
      <c r="K60" s="3" t="s">
        <v>275</v>
      </c>
      <c r="L60" s="1" t="s">
        <v>81</v>
      </c>
      <c r="M60" s="1">
        <v>4</v>
      </c>
      <c r="N60" s="1">
        <v>0</v>
      </c>
      <c r="O60" s="1" t="s">
        <v>72</v>
      </c>
      <c r="P60" s="1">
        <v>4</v>
      </c>
      <c r="Q60" s="1" t="s">
        <v>176</v>
      </c>
      <c r="R60" s="1" t="s">
        <v>79</v>
      </c>
    </row>
    <row r="61" spans="2:21" s="10" customFormat="1">
      <c r="B61" s="22">
        <v>45284</v>
      </c>
      <c r="C61" s="10" t="s">
        <v>201</v>
      </c>
      <c r="F61" s="10">
        <v>5</v>
      </c>
      <c r="H61" s="10">
        <v>3</v>
      </c>
      <c r="J61" s="10" t="s">
        <v>267</v>
      </c>
      <c r="K61" s="11" t="s">
        <v>279</v>
      </c>
      <c r="L61" s="10" t="s">
        <v>280</v>
      </c>
      <c r="M61" s="10">
        <v>0</v>
      </c>
      <c r="N61" s="10">
        <v>0</v>
      </c>
      <c r="O61" s="10" t="s">
        <v>281</v>
      </c>
      <c r="P61" s="10">
        <v>0</v>
      </c>
      <c r="Q61" s="10" t="s">
        <v>176</v>
      </c>
      <c r="R61" s="10" t="s">
        <v>79</v>
      </c>
      <c r="S61" s="10">
        <f>SUM(F60:F61)</f>
        <v>9</v>
      </c>
    </row>
    <row r="62" spans="2:21">
      <c r="B62" s="8">
        <v>45285</v>
      </c>
      <c r="C62" s="1" t="s">
        <v>192</v>
      </c>
      <c r="F62" s="1">
        <v>8</v>
      </c>
      <c r="H62" s="1">
        <v>3</v>
      </c>
      <c r="J62" s="1" t="s">
        <v>229</v>
      </c>
      <c r="K62" s="3" t="s">
        <v>271</v>
      </c>
      <c r="L62" s="1" t="s">
        <v>70</v>
      </c>
      <c r="M62" s="1">
        <v>1</v>
      </c>
      <c r="N62" s="1">
        <v>0</v>
      </c>
      <c r="O62" s="1" t="s">
        <v>68</v>
      </c>
      <c r="P62" s="1">
        <v>1</v>
      </c>
      <c r="Q62" s="1" t="s">
        <v>176</v>
      </c>
      <c r="R62" s="1" t="s">
        <v>79</v>
      </c>
    </row>
    <row r="63" spans="2:21" s="10" customFormat="1">
      <c r="B63" s="22">
        <v>45285</v>
      </c>
      <c r="C63" s="10" t="s">
        <v>187</v>
      </c>
      <c r="F63" s="10">
        <v>3</v>
      </c>
      <c r="H63" s="10">
        <v>3</v>
      </c>
      <c r="J63" s="10" t="s">
        <v>267</v>
      </c>
      <c r="K63" s="11" t="s">
        <v>279</v>
      </c>
      <c r="L63" s="10" t="s">
        <v>280</v>
      </c>
      <c r="M63" s="10">
        <v>0</v>
      </c>
      <c r="N63" s="10">
        <v>0</v>
      </c>
      <c r="O63" s="10" t="s">
        <v>281</v>
      </c>
      <c r="P63" s="10">
        <v>0</v>
      </c>
      <c r="Q63" s="10" t="s">
        <v>176</v>
      </c>
      <c r="R63" s="10" t="s">
        <v>79</v>
      </c>
      <c r="S63" s="10">
        <f>SUM(F62:F63)</f>
        <v>11</v>
      </c>
    </row>
    <row r="64" spans="2:21" s="10" customFormat="1">
      <c r="B64" s="22">
        <v>45286</v>
      </c>
      <c r="C64" s="10" t="s">
        <v>193</v>
      </c>
      <c r="F64" s="10">
        <v>8</v>
      </c>
      <c r="H64" s="10">
        <v>2</v>
      </c>
      <c r="J64" s="10" t="s">
        <v>180</v>
      </c>
      <c r="K64" s="11" t="s">
        <v>275</v>
      </c>
      <c r="L64" s="10" t="s">
        <v>81</v>
      </c>
      <c r="M64" s="10">
        <v>2</v>
      </c>
      <c r="N64" s="10">
        <v>0</v>
      </c>
      <c r="O64" s="10" t="s">
        <v>72</v>
      </c>
      <c r="P64" s="10">
        <v>2</v>
      </c>
      <c r="Q64" s="10" t="s">
        <v>176</v>
      </c>
      <c r="R64" s="10" t="s">
        <v>79</v>
      </c>
      <c r="S64" s="10">
        <f>F64</f>
        <v>8</v>
      </c>
    </row>
    <row r="65" spans="2:19" s="10" customFormat="1">
      <c r="B65" s="22">
        <v>45287</v>
      </c>
      <c r="C65" s="10" t="s">
        <v>199</v>
      </c>
      <c r="F65" s="10">
        <v>4</v>
      </c>
      <c r="H65" s="10">
        <v>4</v>
      </c>
      <c r="J65" s="10" t="s">
        <v>267</v>
      </c>
      <c r="K65" s="11" t="s">
        <v>279</v>
      </c>
      <c r="L65" s="10" t="s">
        <v>280</v>
      </c>
      <c r="M65" s="10">
        <v>0</v>
      </c>
      <c r="N65" s="10">
        <v>0</v>
      </c>
      <c r="O65" s="10" t="s">
        <v>281</v>
      </c>
      <c r="P65" s="10">
        <v>0</v>
      </c>
      <c r="Q65" s="10" t="s">
        <v>176</v>
      </c>
      <c r="R65" s="10" t="s">
        <v>79</v>
      </c>
      <c r="S65" s="10">
        <f>F65</f>
        <v>4</v>
      </c>
    </row>
    <row r="66" spans="2:19">
      <c r="B66" s="8">
        <v>45288</v>
      </c>
      <c r="C66" s="1" t="s">
        <v>201</v>
      </c>
      <c r="F66" s="1">
        <v>5</v>
      </c>
      <c r="H66" s="1">
        <v>5</v>
      </c>
      <c r="J66" s="1" t="s">
        <v>267</v>
      </c>
      <c r="K66" s="3" t="s">
        <v>279</v>
      </c>
      <c r="L66" s="1" t="s">
        <v>280</v>
      </c>
      <c r="M66" s="1">
        <v>0</v>
      </c>
      <c r="N66" s="1">
        <v>0</v>
      </c>
      <c r="O66" s="1" t="s">
        <v>281</v>
      </c>
      <c r="P66" s="1">
        <v>0</v>
      </c>
      <c r="Q66" s="1" t="s">
        <v>176</v>
      </c>
      <c r="R66" s="1" t="s">
        <v>79</v>
      </c>
    </row>
    <row r="67" spans="2:19">
      <c r="B67" s="8">
        <v>45288</v>
      </c>
      <c r="C67" s="1" t="s">
        <v>208</v>
      </c>
      <c r="F67" s="1">
        <v>5</v>
      </c>
      <c r="H67" s="1">
        <v>3</v>
      </c>
      <c r="J67" s="1" t="s">
        <v>230</v>
      </c>
      <c r="K67" s="3" t="s">
        <v>272</v>
      </c>
      <c r="L67" s="1" t="s">
        <v>66</v>
      </c>
      <c r="M67" s="1">
        <v>1</v>
      </c>
      <c r="N67" s="1">
        <v>0</v>
      </c>
      <c r="O67" s="1" t="s">
        <v>72</v>
      </c>
      <c r="P67" s="1">
        <v>1</v>
      </c>
      <c r="Q67" s="1" t="s">
        <v>176</v>
      </c>
      <c r="R67" s="1" t="s">
        <v>79</v>
      </c>
    </row>
    <row r="68" spans="2:19">
      <c r="B68" s="8">
        <v>45288</v>
      </c>
      <c r="C68" s="1" t="s">
        <v>206</v>
      </c>
      <c r="F68" s="1">
        <v>3</v>
      </c>
      <c r="H68" s="1">
        <v>5</v>
      </c>
      <c r="J68" s="1" t="s">
        <v>267</v>
      </c>
      <c r="K68" s="21" t="s">
        <v>279</v>
      </c>
      <c r="L68" s="1" t="s">
        <v>280</v>
      </c>
      <c r="M68" s="1">
        <v>0</v>
      </c>
      <c r="N68" s="1">
        <v>0</v>
      </c>
      <c r="O68" s="1" t="s">
        <v>281</v>
      </c>
      <c r="P68" s="1">
        <v>0</v>
      </c>
      <c r="Q68" s="1" t="s">
        <v>176</v>
      </c>
      <c r="R68" s="1" t="s">
        <v>79</v>
      </c>
      <c r="S68" s="1">
        <f>SUM(F66:F68)</f>
        <v>13</v>
      </c>
    </row>
  </sheetData>
  <dataValidations xWindow="359" yWindow="558" count="13">
    <dataValidation type="list" allowBlank="1" showInputMessage="1" showErrorMessage="1" sqref="Q4:Q68">
      <formula1>"YES, NO"</formula1>
    </dataValidation>
    <dataValidation type="list" allowBlank="1" showInputMessage="1" showErrorMessage="1" sqref="R4:R68">
      <formula1>"Progress, Passed, Failed"</formula1>
    </dataValidation>
    <dataValidation type="list" allowBlank="1" showInputMessage="1" showErrorMessage="1" sqref="P4:P68 M4:M68 F5:F68">
      <formula1>"0, 1, 2, 3, 4, 5, 6, 7, 8, 9, 10"</formula1>
    </dataValidation>
    <dataValidation type="list" allowBlank="1" showInputMessage="1" showErrorMessage="1" sqref="N4 H4:H68">
      <formula1>"1, 2, 3, 4, 5"</formula1>
    </dataValidation>
    <dataValidation type="list" allowBlank="1" showInputMessage="1" showErrorMessage="1" sqref="L4:L68">
      <formula1>"Physical, Emotional, Physical, Social, Behavioral, Emotional,All Good, Spiritual"</formula1>
    </dataValidation>
    <dataValidation type="list" allowBlank="1" showInputMessage="1" showErrorMessage="1" sqref="O4:O68">
      <formula1>"High, Medium, Low, Negligible"</formula1>
    </dataValidation>
    <dataValidation type="list" allowBlank="1" showInputMessage="1" showErrorMessage="1" sqref="N5:N68">
      <formula1>"0, 1, 2, 3, 4, 5"</formula1>
    </dataValidation>
    <dataValidation type="list" allowBlank="1" showInputMessage="1" showErrorMessage="1" sqref="C4">
      <formula1>"C3:C2000"</formula1>
    </dataValidation>
    <dataValidation type="list" allowBlank="1" showInputMessage="1" showErrorMessage="1" promptTitle="Choose ID" prompt="Choose Appriopriate Action ID" sqref="C5:C68">
      <formula1>"A01, A02, A03, A04, A05, A06, A07, A08, A09, A010, A011, A012, A013, A014, A015, A016, A017, A018, A019, A020, A021, A022, A023, A024, A025, A026, A027, A028, A029, A030"</formula1>
    </dataValidation>
    <dataValidation type="list" allowBlank="1" showInputMessage="1" showErrorMessage="1" sqref="D4:D68">
      <formula1>"C01, C02, C03, C04, C05, C06, C07, C08, C09, C010, C011, C012, C013, C014, C015, C016, C017, C018, C019, C020, C021, C022, C023, C024, C025, C026, C027, C028, C029, C030"</formula1>
    </dataValidation>
    <dataValidation type="list" allowBlank="1" showInputMessage="1" showErrorMessage="1" sqref="F4">
      <formula1>"6, 5, 5, 4, 5, 10, 4, 5, 5, 5, 5, 5, 3, 4, 5, 2, 3, 5, 3, 5, 8, 8, 8, 8, 4, 4, 3, 10, 3,"</formula1>
    </dataValidation>
    <dataValidation type="list" allowBlank="1" showInputMessage="1" showErrorMessage="1" sqref="J4:J68">
      <formula1>"R01, R02, R03, R04, R05, R06, R07, R08, R09, R010, R011, R012, R013"</formula1>
    </dataValidation>
    <dataValidation type="list" allowBlank="1" showInputMessage="1" showErrorMessage="1" sqref="K4:K68">
      <formula1>"RC01, RC02, RC03, RC04, RC05, RC06, RC07"</formula1>
    </dataValidation>
  </dataValidations>
  <pageMargins left="0.7" right="0.7" top="0.75" bottom="0.75" header="0.3" footer="0.3"/>
  <pageSetup paperSize="9" orientation="portrait" horizontalDpi="300" verticalDpi="300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C4:K27"/>
  <sheetViews>
    <sheetView workbookViewId="0">
      <selection activeCell="F8" sqref="F8"/>
    </sheetView>
  </sheetViews>
  <sheetFormatPr defaultRowHeight="16.5"/>
  <cols>
    <col min="1" max="2" width="9.140625" style="1"/>
    <col min="3" max="3" width="22.5703125" style="1" customWidth="1"/>
    <col min="4" max="4" width="23.140625" style="1" customWidth="1"/>
    <col min="5" max="5" width="20.140625" style="1" customWidth="1"/>
    <col min="6" max="6" width="16.28515625" style="1" customWidth="1"/>
    <col min="7" max="7" width="9.140625" style="1"/>
    <col min="8" max="8" width="33.42578125" style="1" customWidth="1"/>
    <col min="9" max="9" width="9.140625" style="1"/>
    <col min="10" max="10" width="28.28515625" style="1" customWidth="1"/>
    <col min="11" max="13" width="9.140625" style="1" customWidth="1"/>
    <col min="14" max="16384" width="9.140625" style="1"/>
  </cols>
  <sheetData>
    <row r="4" spans="3:11">
      <c r="C4" s="2" t="s">
        <v>164</v>
      </c>
      <c r="D4" s="2" t="s">
        <v>0</v>
      </c>
      <c r="E4" s="2" t="s">
        <v>165</v>
      </c>
      <c r="F4" s="2" t="s">
        <v>166</v>
      </c>
      <c r="H4" s="2" t="s">
        <v>259</v>
      </c>
      <c r="J4" s="2" t="s">
        <v>260</v>
      </c>
    </row>
    <row r="5" spans="3:11">
      <c r="C5" s="1" t="s">
        <v>170</v>
      </c>
      <c r="D5" s="8">
        <v>45269</v>
      </c>
      <c r="E5" s="1">
        <v>20</v>
      </c>
      <c r="F5" s="1">
        <v>20</v>
      </c>
      <c r="H5" s="10" t="s">
        <v>258</v>
      </c>
      <c r="I5" s="10">
        <v>150</v>
      </c>
      <c r="J5" s="1" t="s">
        <v>257</v>
      </c>
      <c r="K5" s="1">
        <v>600</v>
      </c>
    </row>
    <row r="6" spans="3:11">
      <c r="C6" s="1" t="s">
        <v>171</v>
      </c>
      <c r="D6" s="8">
        <v>45270</v>
      </c>
      <c r="E6" s="1">
        <v>25</v>
      </c>
      <c r="F6" s="1">
        <v>25</v>
      </c>
      <c r="H6" s="2"/>
      <c r="J6" s="2"/>
    </row>
    <row r="7" spans="3:11">
      <c r="C7" s="1" t="s">
        <v>172</v>
      </c>
      <c r="D7" s="8">
        <v>45271</v>
      </c>
      <c r="E7" s="1">
        <v>20</v>
      </c>
      <c r="F7" s="1" t="str">
        <f ca="1" xml:space="preserve"> IF(D7&gt;TODAY(), (I$5 - SUM($E$7:$E$13)) / COUNTIF($D$7:$D$13, "&gt;" &amp;TODAY()), "")</f>
        <v/>
      </c>
    </row>
    <row r="8" spans="3:11">
      <c r="C8" s="1" t="s">
        <v>173</v>
      </c>
      <c r="D8" s="8">
        <v>45272</v>
      </c>
      <c r="E8" s="1">
        <v>20</v>
      </c>
      <c r="F8" s="1" t="str">
        <f t="shared" ref="F8:F25" ca="1" si="0" xml:space="preserve"> IF(D8&gt;TODAY(), (I$5 - SUM($E$7:$E$13)) / COUNTIF($D$7:$D$13, "&gt;" &amp;TODAY()), "")</f>
        <v/>
      </c>
    </row>
    <row r="9" spans="3:11">
      <c r="C9" s="1" t="s">
        <v>167</v>
      </c>
      <c r="D9" s="8">
        <v>45273</v>
      </c>
      <c r="E9" s="1">
        <v>30</v>
      </c>
      <c r="F9" s="1" t="str">
        <f t="shared" ca="1" si="0"/>
        <v/>
      </c>
      <c r="H9" s="2" t="s">
        <v>250</v>
      </c>
      <c r="I9" s="1">
        <f xml:space="preserve"> SUM(E5:E11)</f>
        <v>145</v>
      </c>
    </row>
    <row r="10" spans="3:11">
      <c r="C10" s="1" t="s">
        <v>168</v>
      </c>
      <c r="D10" s="8">
        <v>45274</v>
      </c>
      <c r="E10" s="1">
        <v>20</v>
      </c>
      <c r="F10" s="1" t="str">
        <f t="shared" ca="1" si="0"/>
        <v/>
      </c>
      <c r="H10" s="1" t="s">
        <v>251</v>
      </c>
      <c r="I10" s="1">
        <f xml:space="preserve"> I5-I9</f>
        <v>5</v>
      </c>
    </row>
    <row r="11" spans="3:11">
      <c r="C11" s="1" t="s">
        <v>169</v>
      </c>
      <c r="D11" s="8">
        <v>45275</v>
      </c>
      <c r="E11" s="1">
        <v>10</v>
      </c>
      <c r="F11" s="1" t="str">
        <f t="shared" ca="1" si="0"/>
        <v/>
      </c>
      <c r="H11" s="1" t="s">
        <v>252</v>
      </c>
      <c r="I11" s="1">
        <f ca="1" xml:space="preserve"> COUNTIF(D5:D11, "&gt;" &amp;TODAY())</f>
        <v>0</v>
      </c>
    </row>
    <row r="12" spans="3:11">
      <c r="C12" s="1" t="s">
        <v>170</v>
      </c>
      <c r="D12" s="8">
        <v>45276</v>
      </c>
      <c r="E12" s="1">
        <v>30</v>
      </c>
      <c r="F12" s="1" t="str">
        <f t="shared" ca="1" si="0"/>
        <v/>
      </c>
      <c r="H12" s="10" t="s">
        <v>262</v>
      </c>
      <c r="I12" s="11">
        <f xml:space="preserve"> IF(I9&gt;=I5, I5*1.1, I5)</f>
        <v>150</v>
      </c>
    </row>
    <row r="13" spans="3:11">
      <c r="C13" s="1" t="s">
        <v>171</v>
      </c>
      <c r="D13" s="8">
        <v>45277</v>
      </c>
      <c r="E13" s="1">
        <v>10</v>
      </c>
      <c r="F13" s="1" t="str">
        <f t="shared" ca="1" si="0"/>
        <v/>
      </c>
    </row>
    <row r="14" spans="3:11">
      <c r="C14" s="1" t="s">
        <v>172</v>
      </c>
      <c r="D14" s="8">
        <v>45278</v>
      </c>
      <c r="E14" s="1">
        <v>20</v>
      </c>
      <c r="F14" s="1" t="str">
        <f t="shared" ca="1" si="0"/>
        <v/>
      </c>
    </row>
    <row r="15" spans="3:11">
      <c r="C15" s="1" t="s">
        <v>173</v>
      </c>
      <c r="D15" s="8">
        <v>45279</v>
      </c>
      <c r="E15" s="1">
        <v>40</v>
      </c>
      <c r="F15" s="1" t="str">
        <f ca="1" xml:space="preserve"> IF(D15&gt;TODAY(), (I$5 - SUM($E$7:$E$13)) / COUNTIF($D$7:$D$13, "&gt;" &amp;TODAY()), "")</f>
        <v/>
      </c>
    </row>
    <row r="16" spans="3:11">
      <c r="C16" s="1" t="s">
        <v>167</v>
      </c>
      <c r="D16" s="8">
        <v>45280</v>
      </c>
      <c r="E16" s="1">
        <v>35</v>
      </c>
      <c r="F16" s="1" t="str">
        <f t="shared" ca="1" si="0"/>
        <v/>
      </c>
      <c r="H16" s="2" t="s">
        <v>253</v>
      </c>
      <c r="I16" s="1">
        <f xml:space="preserve"> SUM(E12:E18)</f>
        <v>181</v>
      </c>
    </row>
    <row r="17" spans="3:11">
      <c r="C17" s="1" t="s">
        <v>168</v>
      </c>
      <c r="D17" s="8">
        <v>45281</v>
      </c>
      <c r="E17" s="1">
        <v>27</v>
      </c>
      <c r="F17" s="1" t="str">
        <f t="shared" ca="1" si="0"/>
        <v/>
      </c>
      <c r="H17" s="1" t="s">
        <v>254</v>
      </c>
      <c r="I17" s="1">
        <f xml:space="preserve"> I12-I16</f>
        <v>-31</v>
      </c>
    </row>
    <row r="18" spans="3:11">
      <c r="C18" s="1" t="s">
        <v>169</v>
      </c>
      <c r="D18" s="8">
        <v>45282</v>
      </c>
      <c r="E18" s="1">
        <v>19</v>
      </c>
      <c r="F18" s="1" t="str">
        <f t="shared" ca="1" si="0"/>
        <v/>
      </c>
      <c r="H18" s="1" t="s">
        <v>256</v>
      </c>
      <c r="I18" s="1">
        <f ca="1" xml:space="preserve"> COUNTIF(D12:D18, "&gt;" &amp;TODAY())</f>
        <v>0</v>
      </c>
    </row>
    <row r="19" spans="3:11">
      <c r="C19" s="1" t="s">
        <v>170</v>
      </c>
      <c r="D19" s="8">
        <v>45283</v>
      </c>
      <c r="E19" s="1">
        <v>21</v>
      </c>
      <c r="F19" s="1" t="str">
        <f t="shared" ca="1" si="0"/>
        <v/>
      </c>
      <c r="H19" s="10" t="s">
        <v>264</v>
      </c>
      <c r="I19" s="11">
        <f xml:space="preserve"> IF(I16&gt;=I12, I12*1.1, I12)</f>
        <v>165</v>
      </c>
    </row>
    <row r="20" spans="3:11">
      <c r="C20" s="1" t="s">
        <v>171</v>
      </c>
      <c r="D20" s="8">
        <v>45284</v>
      </c>
      <c r="E20" s="1">
        <v>30</v>
      </c>
      <c r="F20" s="1" t="str">
        <f t="shared" ca="1" si="0"/>
        <v/>
      </c>
    </row>
    <row r="21" spans="3:11">
      <c r="C21" s="1" t="s">
        <v>172</v>
      </c>
      <c r="D21" s="8">
        <v>45285</v>
      </c>
      <c r="E21" s="1">
        <v>22</v>
      </c>
      <c r="F21" s="1" t="str">
        <f ca="1" xml:space="preserve"> IF(D21&gt;TODAY(), (I$5 - SUM($E$7:$E$13)) / COUNTIF($D$7:$D$13, "&gt;" &amp;TODAY()), "")</f>
        <v/>
      </c>
    </row>
    <row r="22" spans="3:11">
      <c r="C22" s="1" t="s">
        <v>173</v>
      </c>
      <c r="D22" s="8">
        <v>45286</v>
      </c>
      <c r="E22" s="1">
        <v>10</v>
      </c>
      <c r="F22" s="1" t="str">
        <f t="shared" ca="1" si="0"/>
        <v/>
      </c>
    </row>
    <row r="23" spans="3:11">
      <c r="C23" s="1" t="s">
        <v>167</v>
      </c>
      <c r="D23" s="8">
        <v>45287</v>
      </c>
      <c r="E23" s="1">
        <v>11</v>
      </c>
      <c r="F23" s="1" t="str">
        <f t="shared" ca="1" si="0"/>
        <v/>
      </c>
      <c r="H23" s="2" t="s">
        <v>261</v>
      </c>
      <c r="I23" s="1">
        <f xml:space="preserve"> SUM(E19:E25)</f>
        <v>138</v>
      </c>
    </row>
    <row r="24" spans="3:11">
      <c r="C24" s="1" t="s">
        <v>168</v>
      </c>
      <c r="D24" s="8">
        <v>45288</v>
      </c>
      <c r="E24" s="1">
        <v>19</v>
      </c>
      <c r="F24" s="1" t="str">
        <f t="shared" ca="1" si="0"/>
        <v/>
      </c>
      <c r="H24" s="1" t="s">
        <v>263</v>
      </c>
      <c r="I24" s="1">
        <f xml:space="preserve"> I19-I23</f>
        <v>27</v>
      </c>
    </row>
    <row r="25" spans="3:11">
      <c r="C25" s="1" t="s">
        <v>169</v>
      </c>
      <c r="D25" s="8">
        <v>45289</v>
      </c>
      <c r="E25" s="1">
        <v>25</v>
      </c>
      <c r="F25" s="1" t="str">
        <f t="shared" ca="1" si="0"/>
        <v/>
      </c>
      <c r="H25" s="1" t="s">
        <v>255</v>
      </c>
      <c r="I25" s="1">
        <f ca="1" xml:space="preserve"> COUNTIF(D19:D25, "&gt;" &amp;TODAY())</f>
        <v>0</v>
      </c>
    </row>
    <row r="26" spans="3:11">
      <c r="C26" s="1" t="s">
        <v>170</v>
      </c>
      <c r="D26" s="8">
        <v>45290</v>
      </c>
      <c r="H26" s="12" t="s">
        <v>265</v>
      </c>
      <c r="I26" s="11">
        <f xml:space="preserve"> IF(I23&gt;=I19, I19*1.1, I19)</f>
        <v>165</v>
      </c>
      <c r="J26" s="2" t="s">
        <v>174</v>
      </c>
      <c r="K26" s="1">
        <f xml:space="preserve"> SUM(E5:E25)</f>
        <v>464</v>
      </c>
    </row>
    <row r="27" spans="3:11">
      <c r="C27" s="1" t="s">
        <v>171</v>
      </c>
      <c r="D27" s="8">
        <v>45291</v>
      </c>
      <c r="J27" s="2" t="s">
        <v>175</v>
      </c>
      <c r="K27" s="1">
        <f>K5 - K26</f>
        <v>136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C4:O51"/>
  <sheetViews>
    <sheetView workbookViewId="0">
      <selection activeCell="H17" sqref="H17"/>
    </sheetView>
  </sheetViews>
  <sheetFormatPr defaultRowHeight="15"/>
  <cols>
    <col min="3" max="3" width="16.28515625" customWidth="1"/>
    <col min="4" max="4" width="21.28515625" customWidth="1"/>
    <col min="5" max="5" width="23.140625" customWidth="1"/>
    <col min="8" max="8" width="34.42578125" customWidth="1"/>
    <col min="9" max="9" width="21.140625" customWidth="1"/>
    <col min="10" max="10" width="26.140625" customWidth="1"/>
  </cols>
  <sheetData>
    <row r="4" spans="3:15" ht="16.5">
      <c r="C4" s="2" t="s">
        <v>164</v>
      </c>
      <c r="D4" s="2" t="s">
        <v>0</v>
      </c>
      <c r="E4" s="2" t="s">
        <v>165</v>
      </c>
      <c r="F4" s="2" t="s">
        <v>166</v>
      </c>
      <c r="G4" s="1"/>
      <c r="H4" s="2" t="s">
        <v>259</v>
      </c>
      <c r="I4" s="1"/>
      <c r="J4" s="2" t="s">
        <v>260</v>
      </c>
      <c r="K4" s="1"/>
      <c r="L4" s="1"/>
      <c r="M4" s="1"/>
      <c r="N4" s="1"/>
      <c r="O4" s="1"/>
    </row>
    <row r="5" spans="3:15" ht="16.5">
      <c r="C5" s="1" t="s">
        <v>170</v>
      </c>
      <c r="D5" s="8">
        <v>45635</v>
      </c>
      <c r="E5" s="1">
        <v>20</v>
      </c>
      <c r="F5" s="1">
        <v>20</v>
      </c>
      <c r="G5" s="1"/>
      <c r="H5" s="10" t="s">
        <v>258</v>
      </c>
      <c r="I5" s="10">
        <v>150</v>
      </c>
      <c r="J5" s="1" t="s">
        <v>257</v>
      </c>
      <c r="K5" s="1">
        <v>600</v>
      </c>
      <c r="L5" s="1"/>
      <c r="M5" s="1"/>
      <c r="N5" s="1"/>
      <c r="O5" s="1"/>
    </row>
    <row r="6" spans="3:15" ht="16.5">
      <c r="C6" s="1" t="s">
        <v>171</v>
      </c>
      <c r="D6" s="8">
        <v>45636</v>
      </c>
      <c r="E6" s="1">
        <v>25</v>
      </c>
      <c r="F6" s="1">
        <v>25</v>
      </c>
      <c r="G6" s="1"/>
      <c r="H6" s="2"/>
      <c r="I6" s="1"/>
      <c r="J6" s="2"/>
      <c r="K6" s="1"/>
      <c r="L6" s="1"/>
      <c r="M6" s="1"/>
      <c r="N6" s="1"/>
      <c r="O6" s="1"/>
    </row>
    <row r="7" spans="3:15" ht="16.5">
      <c r="C7" s="1" t="s">
        <v>172</v>
      </c>
      <c r="D7" s="8">
        <v>45637</v>
      </c>
      <c r="E7" s="1">
        <v>20</v>
      </c>
      <c r="F7" s="1" t="str">
        <f ca="1" xml:space="preserve"> IF(D7&gt;TODAY(), (I$5 - SUM($E$7:$E$13)) / COUNTIF($D$7:$D$13, "&gt;" &amp;TODAY()), "")</f>
        <v/>
      </c>
      <c r="G7" s="1"/>
      <c r="H7" s="1"/>
      <c r="I7" s="1"/>
      <c r="J7" s="1"/>
      <c r="K7" s="1"/>
      <c r="L7" s="1"/>
      <c r="M7" s="1"/>
      <c r="N7" s="1"/>
      <c r="O7" s="1"/>
    </row>
    <row r="8" spans="3:15" ht="16.5">
      <c r="C8" s="1" t="s">
        <v>173</v>
      </c>
      <c r="D8" s="8">
        <v>45638</v>
      </c>
      <c r="E8" s="1">
        <v>20</v>
      </c>
      <c r="F8" s="1" t="str">
        <f t="shared" ref="F8:F14" ca="1" si="0" xml:space="preserve"> IF(D8&gt;TODAY(), (I$5 - SUM($E$7:$E$13)) / COUNTIF($D$7:$D$13, "&gt;" &amp;TODAY()), "")</f>
        <v/>
      </c>
      <c r="G8" s="1"/>
      <c r="H8" s="1"/>
      <c r="I8" s="1"/>
      <c r="J8" s="1"/>
      <c r="K8" s="1"/>
      <c r="L8" s="1"/>
      <c r="M8" s="1"/>
      <c r="N8" s="1"/>
      <c r="O8" s="1"/>
    </row>
    <row r="9" spans="3:15" ht="16.5">
      <c r="C9" s="1" t="s">
        <v>167</v>
      </c>
      <c r="D9" s="8">
        <v>45639</v>
      </c>
      <c r="E9" s="1">
        <v>30</v>
      </c>
      <c r="F9" s="1" t="str">
        <f t="shared" ca="1" si="0"/>
        <v/>
      </c>
      <c r="G9" s="1"/>
      <c r="H9" s="2" t="s">
        <v>250</v>
      </c>
      <c r="I9" s="1">
        <f xml:space="preserve"> SUM(E5:E11)</f>
        <v>145</v>
      </c>
      <c r="J9" s="1"/>
      <c r="K9" s="1"/>
      <c r="L9" s="1"/>
      <c r="M9" s="1"/>
      <c r="N9" s="1"/>
      <c r="O9" s="1"/>
    </row>
    <row r="10" spans="3:15" ht="16.5">
      <c r="C10" s="1" t="s">
        <v>168</v>
      </c>
      <c r="D10" s="8">
        <v>45640</v>
      </c>
      <c r="E10" s="1">
        <v>20</v>
      </c>
      <c r="F10" s="1" t="str">
        <f t="shared" ca="1" si="0"/>
        <v/>
      </c>
      <c r="G10" s="1"/>
      <c r="H10" s="1" t="s">
        <v>251</v>
      </c>
      <c r="I10" s="1">
        <f xml:space="preserve"> I5-I9</f>
        <v>5</v>
      </c>
      <c r="J10" s="1"/>
      <c r="K10" s="1"/>
      <c r="L10" s="1"/>
      <c r="M10" s="1"/>
      <c r="N10" s="1"/>
      <c r="O10" s="1"/>
    </row>
    <row r="11" spans="3:15" ht="16.5">
      <c r="C11" s="1" t="s">
        <v>169</v>
      </c>
      <c r="D11" s="8">
        <v>45641</v>
      </c>
      <c r="E11" s="1">
        <v>10</v>
      </c>
      <c r="F11" s="1" t="str">
        <f t="shared" ca="1" si="0"/>
        <v/>
      </c>
      <c r="G11" s="1"/>
      <c r="H11" s="1" t="s">
        <v>252</v>
      </c>
      <c r="I11" s="1">
        <f ca="1" xml:space="preserve"> COUNTIF(D5:D11, "&gt;" &amp;TODAY())</f>
        <v>0</v>
      </c>
      <c r="J11" s="1"/>
      <c r="K11" s="1"/>
      <c r="L11" s="1"/>
      <c r="M11" s="1"/>
      <c r="N11" s="1"/>
      <c r="O11" s="1"/>
    </row>
    <row r="12" spans="3:15" ht="16.5">
      <c r="C12" s="1" t="s">
        <v>170</v>
      </c>
      <c r="D12" s="8">
        <v>45642</v>
      </c>
      <c r="E12" s="1">
        <v>30</v>
      </c>
      <c r="F12" s="1" t="str">
        <f t="shared" ca="1" si="0"/>
        <v/>
      </c>
      <c r="G12" s="1"/>
      <c r="H12" s="10" t="s">
        <v>262</v>
      </c>
      <c r="I12" s="11">
        <f xml:space="preserve"> IF(I9&gt;=I5, I5*1.1, I5)</f>
        <v>150</v>
      </c>
      <c r="J12" s="1"/>
      <c r="K12" s="1"/>
      <c r="L12" s="1"/>
      <c r="M12" s="1"/>
      <c r="N12" s="1"/>
      <c r="O12" s="1"/>
    </row>
    <row r="13" spans="3:15" ht="16.5">
      <c r="C13" s="1" t="s">
        <v>171</v>
      </c>
      <c r="D13" s="8">
        <v>45643</v>
      </c>
      <c r="E13" s="1">
        <v>10</v>
      </c>
      <c r="F13" s="1" t="str">
        <f ca="1" xml:space="preserve"> IF(D13&gt;TODAY(), (I$5 - SUM($E$7:$E$13)) / COUNTIF($D$7:$D$13, "&gt;" &amp;TODAY()), "")</f>
        <v/>
      </c>
      <c r="G13" s="1"/>
      <c r="H13" s="1"/>
      <c r="I13" s="1"/>
      <c r="J13" s="1"/>
      <c r="K13" s="1"/>
      <c r="L13" s="1"/>
      <c r="M13" s="1"/>
      <c r="N13" s="1"/>
      <c r="O13" s="1"/>
    </row>
    <row r="14" spans="3:15" ht="16.5">
      <c r="C14" s="1" t="s">
        <v>172</v>
      </c>
      <c r="D14" s="8">
        <v>45644</v>
      </c>
      <c r="E14" s="1">
        <v>20</v>
      </c>
      <c r="F14" s="1" t="e">
        <f t="shared" ca="1" si="0"/>
        <v>#DIV/0!</v>
      </c>
      <c r="G14" s="1"/>
      <c r="H14" s="1"/>
      <c r="I14" s="1"/>
      <c r="J14" s="1"/>
      <c r="K14" s="1"/>
      <c r="L14" s="1"/>
      <c r="M14" s="1"/>
      <c r="N14" s="1"/>
      <c r="O14" s="1"/>
    </row>
    <row r="15" spans="3:15" ht="16.5">
      <c r="C15" s="1" t="s">
        <v>173</v>
      </c>
      <c r="D15" s="8">
        <v>45645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3:15" ht="16.5">
      <c r="C16" s="1" t="s">
        <v>167</v>
      </c>
      <c r="D16" s="8">
        <v>45646</v>
      </c>
      <c r="E16" s="1"/>
      <c r="F16" s="1"/>
      <c r="G16" s="1"/>
      <c r="H16" s="2" t="s">
        <v>253</v>
      </c>
      <c r="I16" s="1">
        <f xml:space="preserve"> SUM(E12:E18)</f>
        <v>60</v>
      </c>
      <c r="J16" s="1"/>
      <c r="K16" s="1"/>
      <c r="L16" s="1"/>
      <c r="M16" s="1"/>
      <c r="N16" s="1"/>
      <c r="O16" s="1"/>
    </row>
    <row r="17" spans="3:15" ht="16.5">
      <c r="C17" s="1" t="s">
        <v>168</v>
      </c>
      <c r="D17" s="8">
        <v>45647</v>
      </c>
      <c r="E17" s="1"/>
      <c r="F17" s="1"/>
      <c r="G17" s="1"/>
      <c r="H17" s="1" t="s">
        <v>254</v>
      </c>
      <c r="I17" s="1">
        <f xml:space="preserve"> I12-I16</f>
        <v>90</v>
      </c>
      <c r="J17" s="1"/>
      <c r="K17" s="1"/>
      <c r="L17" s="1"/>
      <c r="M17" s="1"/>
      <c r="N17" s="1"/>
      <c r="O17" s="1"/>
    </row>
    <row r="18" spans="3:15" ht="16.5">
      <c r="C18" s="1" t="s">
        <v>169</v>
      </c>
      <c r="D18" s="8">
        <v>45648</v>
      </c>
      <c r="E18" s="1"/>
      <c r="F18" s="1"/>
      <c r="G18" s="1"/>
      <c r="H18" s="1" t="s">
        <v>256</v>
      </c>
      <c r="I18" s="1">
        <f ca="1" xml:space="preserve"> COUNTIF(D12:D18, "&gt;" &amp;TODAY())</f>
        <v>5</v>
      </c>
      <c r="J18" s="1"/>
      <c r="K18" s="1"/>
      <c r="L18" s="1"/>
      <c r="M18" s="1"/>
      <c r="N18" s="1"/>
      <c r="O18" s="1"/>
    </row>
    <row r="19" spans="3:15" ht="16.5">
      <c r="C19" s="1" t="s">
        <v>170</v>
      </c>
      <c r="D19" s="8">
        <v>45649</v>
      </c>
      <c r="E19" s="1"/>
      <c r="F19" s="1"/>
      <c r="G19" s="1"/>
      <c r="H19" s="10" t="s">
        <v>264</v>
      </c>
      <c r="I19" s="11">
        <f xml:space="preserve"> IF(I16&gt;=I12, I12*1.1, I12)</f>
        <v>150</v>
      </c>
      <c r="J19" s="1"/>
      <c r="K19" s="1"/>
      <c r="L19" s="1"/>
      <c r="M19" s="1"/>
      <c r="N19" s="1"/>
      <c r="O19" s="1"/>
    </row>
    <row r="20" spans="3:15" ht="16.5">
      <c r="C20" s="1" t="s">
        <v>171</v>
      </c>
      <c r="D20" s="8">
        <v>45650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3:15" ht="16.5">
      <c r="C21" s="1" t="s">
        <v>172</v>
      </c>
      <c r="D21" s="8">
        <v>45651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3:15" ht="16.5">
      <c r="C22" s="1" t="s">
        <v>173</v>
      </c>
      <c r="D22" s="8">
        <v>45652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3:15" ht="16.5">
      <c r="C23" s="1" t="s">
        <v>167</v>
      </c>
      <c r="D23" s="8">
        <v>45653</v>
      </c>
      <c r="E23" s="1"/>
      <c r="F23" s="1"/>
      <c r="G23" s="1"/>
      <c r="H23" s="2" t="s">
        <v>261</v>
      </c>
      <c r="I23" s="1">
        <f xml:space="preserve"> SUM(E19:E25)</f>
        <v>0</v>
      </c>
      <c r="J23" s="1"/>
      <c r="K23" s="1"/>
      <c r="L23" s="1"/>
      <c r="M23" s="1"/>
      <c r="N23" s="1"/>
      <c r="O23" s="1"/>
    </row>
    <row r="24" spans="3:15" ht="16.5">
      <c r="C24" s="1" t="s">
        <v>168</v>
      </c>
      <c r="D24" s="8">
        <v>45654</v>
      </c>
      <c r="E24" s="1"/>
      <c r="F24" s="1"/>
      <c r="G24" s="1"/>
      <c r="H24" s="1" t="s">
        <v>263</v>
      </c>
      <c r="I24" s="1">
        <f xml:space="preserve"> I19-I23</f>
        <v>150</v>
      </c>
      <c r="J24" s="1"/>
      <c r="K24" s="1"/>
      <c r="L24" s="1"/>
      <c r="M24" s="1"/>
      <c r="N24" s="1"/>
      <c r="O24" s="1"/>
    </row>
    <row r="25" spans="3:15" ht="16.5">
      <c r="C25" s="1" t="s">
        <v>169</v>
      </c>
      <c r="D25" s="8">
        <v>45655</v>
      </c>
      <c r="E25" s="1"/>
      <c r="F25" s="1"/>
      <c r="G25" s="1"/>
      <c r="H25" s="1" t="s">
        <v>255</v>
      </c>
      <c r="I25" s="1">
        <f ca="1" xml:space="preserve"> COUNTIF(D19:D25, "&gt;" &amp;TODAY())</f>
        <v>7</v>
      </c>
      <c r="J25" s="1"/>
      <c r="K25" s="1"/>
      <c r="L25" s="1"/>
      <c r="M25" s="1"/>
      <c r="N25" s="1"/>
      <c r="O25" s="1"/>
    </row>
    <row r="26" spans="3:15" ht="16.5">
      <c r="C26" s="1" t="s">
        <v>170</v>
      </c>
      <c r="D26" s="8">
        <v>45656</v>
      </c>
      <c r="E26" s="1"/>
      <c r="F26" s="1"/>
      <c r="G26" s="1"/>
      <c r="H26" s="12" t="s">
        <v>265</v>
      </c>
      <c r="I26" s="11">
        <f xml:space="preserve"> IF(I23&gt;=I19, I19*1.1, I19)</f>
        <v>150</v>
      </c>
      <c r="J26" s="2" t="s">
        <v>174</v>
      </c>
      <c r="K26" s="1">
        <f xml:space="preserve"> SUM(E7:E27)</f>
        <v>160</v>
      </c>
      <c r="L26" s="1"/>
      <c r="M26" s="1"/>
      <c r="N26" s="1"/>
      <c r="O26" s="1"/>
    </row>
    <row r="27" spans="3:15" ht="16.5">
      <c r="C27" s="1" t="s">
        <v>171</v>
      </c>
      <c r="D27" s="8">
        <v>45657</v>
      </c>
      <c r="E27" s="1"/>
      <c r="F27" s="1"/>
      <c r="G27" s="1"/>
      <c r="H27" s="1"/>
      <c r="I27" s="1"/>
      <c r="J27" s="2" t="s">
        <v>175</v>
      </c>
      <c r="K27" s="1">
        <f>K5 - K26</f>
        <v>440</v>
      </c>
      <c r="L27" s="1"/>
      <c r="M27" s="1"/>
      <c r="N27" s="1"/>
      <c r="O27" s="1"/>
    </row>
    <row r="28" spans="3:15" ht="16.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3:15" ht="16.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3:15" ht="16.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3:15" ht="16.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3:15" ht="16.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3:15" ht="16.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3:15" ht="16.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3:15" ht="16.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3:15" ht="16.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3:15" ht="16.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3:15" ht="16.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3:15" ht="16.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3:15" ht="16.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3:15" ht="16.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3:15" ht="16.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3:15" ht="16.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3:15" ht="16.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3:15" ht="16.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3:15" ht="16.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3:15" ht="16.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3:15" ht="16.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3:15" ht="16.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3:15" ht="16.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3:15" ht="16.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C2:G18"/>
  <sheetViews>
    <sheetView topLeftCell="E1" workbookViewId="0">
      <selection activeCell="G4" sqref="G4"/>
    </sheetView>
  </sheetViews>
  <sheetFormatPr defaultRowHeight="16.5"/>
  <cols>
    <col min="1" max="2" width="9.140625" style="1"/>
    <col min="3" max="3" width="13.140625" style="1" customWidth="1"/>
    <col min="4" max="5" width="66" style="1" customWidth="1"/>
    <col min="6" max="6" width="52" style="1" customWidth="1"/>
    <col min="7" max="7" width="48.5703125" style="1" customWidth="1"/>
    <col min="8" max="16384" width="9.140625" style="1"/>
  </cols>
  <sheetData>
    <row r="2" spans="3:7">
      <c r="C2" s="33" t="s">
        <v>316</v>
      </c>
      <c r="D2" s="32" t="s">
        <v>315</v>
      </c>
      <c r="E2" s="32" t="s">
        <v>335</v>
      </c>
      <c r="F2" s="33" t="s">
        <v>317</v>
      </c>
      <c r="G2" s="33" t="s">
        <v>336</v>
      </c>
    </row>
    <row r="3" spans="3:7">
      <c r="C3" s="27" t="s">
        <v>295</v>
      </c>
      <c r="D3" s="52" t="s">
        <v>314</v>
      </c>
      <c r="E3" s="43" t="s">
        <v>355</v>
      </c>
      <c r="F3" s="48" t="s">
        <v>318</v>
      </c>
      <c r="G3" s="48" t="s">
        <v>361</v>
      </c>
    </row>
    <row r="4" spans="3:7">
      <c r="C4" s="24" t="s">
        <v>297</v>
      </c>
      <c r="D4" s="53"/>
      <c r="E4" s="36" t="s">
        <v>345</v>
      </c>
      <c r="F4" s="34" t="s">
        <v>319</v>
      </c>
      <c r="G4" s="34" t="s">
        <v>362</v>
      </c>
    </row>
    <row r="5" spans="3:7">
      <c r="C5" s="24" t="s">
        <v>298</v>
      </c>
      <c r="D5" s="53"/>
      <c r="E5" s="36" t="s">
        <v>346</v>
      </c>
      <c r="F5" s="34" t="s">
        <v>320</v>
      </c>
      <c r="G5" s="34"/>
    </row>
    <row r="6" spans="3:7">
      <c r="C6" s="24" t="s">
        <v>299</v>
      </c>
      <c r="D6" s="54"/>
      <c r="E6" s="44" t="s">
        <v>347</v>
      </c>
      <c r="F6" s="35"/>
      <c r="G6" s="35"/>
    </row>
    <row r="7" spans="3:7">
      <c r="C7" s="28" t="s">
        <v>296</v>
      </c>
      <c r="D7" s="55" t="s">
        <v>311</v>
      </c>
      <c r="E7" s="45" t="s">
        <v>352</v>
      </c>
      <c r="F7" s="48" t="s">
        <v>321</v>
      </c>
      <c r="G7" s="48"/>
    </row>
    <row r="8" spans="3:7">
      <c r="C8" s="25" t="s">
        <v>300</v>
      </c>
      <c r="D8" s="56"/>
      <c r="E8" s="37" t="s">
        <v>348</v>
      </c>
      <c r="F8" s="34" t="s">
        <v>322</v>
      </c>
      <c r="G8" s="34"/>
    </row>
    <row r="9" spans="3:7">
      <c r="C9" s="25" t="s">
        <v>301</v>
      </c>
      <c r="D9" s="56"/>
      <c r="E9" s="37"/>
      <c r="F9" s="34" t="s">
        <v>323</v>
      </c>
      <c r="G9" s="34"/>
    </row>
    <row r="10" spans="3:7">
      <c r="C10" s="25" t="s">
        <v>302</v>
      </c>
      <c r="D10" s="57"/>
      <c r="E10" s="46"/>
      <c r="F10" s="35" t="s">
        <v>324</v>
      </c>
      <c r="G10" s="35"/>
    </row>
    <row r="11" spans="3:7">
      <c r="C11" s="29" t="s">
        <v>305</v>
      </c>
      <c r="D11" s="58" t="s">
        <v>312</v>
      </c>
      <c r="E11" s="47" t="s">
        <v>353</v>
      </c>
      <c r="F11" s="48" t="s">
        <v>325</v>
      </c>
      <c r="G11" s="48"/>
    </row>
    <row r="12" spans="3:7">
      <c r="C12" s="26" t="s">
        <v>303</v>
      </c>
      <c r="D12" s="59"/>
      <c r="E12" s="38" t="s">
        <v>349</v>
      </c>
      <c r="F12" s="34" t="s">
        <v>326</v>
      </c>
      <c r="G12" s="34"/>
    </row>
    <row r="13" spans="3:7">
      <c r="C13" s="26" t="s">
        <v>304</v>
      </c>
      <c r="D13" s="59"/>
      <c r="E13" s="38" t="s">
        <v>350</v>
      </c>
      <c r="F13" s="34" t="s">
        <v>327</v>
      </c>
      <c r="G13" s="34"/>
    </row>
    <row r="14" spans="3:7">
      <c r="C14" s="26" t="s">
        <v>306</v>
      </c>
      <c r="D14" s="60"/>
      <c r="E14" s="41" t="s">
        <v>351</v>
      </c>
      <c r="F14" s="35"/>
      <c r="G14" s="35"/>
    </row>
    <row r="15" spans="3:7">
      <c r="C15" s="30" t="s">
        <v>310</v>
      </c>
      <c r="D15" s="61" t="s">
        <v>313</v>
      </c>
      <c r="E15" s="42" t="s">
        <v>354</v>
      </c>
      <c r="F15" s="34" t="s">
        <v>342</v>
      </c>
      <c r="G15" s="34"/>
    </row>
    <row r="16" spans="3:7">
      <c r="C16" s="23" t="s">
        <v>307</v>
      </c>
      <c r="D16" s="62"/>
      <c r="E16" s="39" t="s">
        <v>356</v>
      </c>
      <c r="F16" s="34" t="s">
        <v>343</v>
      </c>
      <c r="G16" s="34"/>
    </row>
    <row r="17" spans="3:7">
      <c r="C17" s="23" t="s">
        <v>308</v>
      </c>
      <c r="D17" s="62"/>
      <c r="E17" s="39" t="s">
        <v>357</v>
      </c>
      <c r="F17" s="34" t="s">
        <v>344</v>
      </c>
      <c r="G17" s="34"/>
    </row>
    <row r="18" spans="3:7">
      <c r="C18" s="23" t="s">
        <v>309</v>
      </c>
      <c r="D18" s="63"/>
      <c r="E18" s="40" t="s">
        <v>358</v>
      </c>
      <c r="F18" s="35"/>
      <c r="G18" s="35"/>
    </row>
  </sheetData>
  <mergeCells count="4">
    <mergeCell ref="D3:D6"/>
    <mergeCell ref="D7:D10"/>
    <mergeCell ref="D11:D14"/>
    <mergeCell ref="D15:D18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2:G10"/>
  <sheetViews>
    <sheetView topLeftCell="D1" workbookViewId="0">
      <selection activeCell="F11" sqref="F11"/>
    </sheetView>
  </sheetViews>
  <sheetFormatPr defaultRowHeight="16.5"/>
  <cols>
    <col min="1" max="3" width="9.140625" style="1"/>
    <col min="4" max="4" width="69.7109375" style="1" customWidth="1"/>
    <col min="5" max="5" width="52" style="1" customWidth="1"/>
    <col min="6" max="6" width="59.42578125" style="1" customWidth="1"/>
    <col min="7" max="7" width="54.42578125" style="1" customWidth="1"/>
    <col min="8" max="16384" width="9.140625" style="1"/>
  </cols>
  <sheetData>
    <row r="2" spans="3:7">
      <c r="D2" s="2" t="s">
        <v>334</v>
      </c>
      <c r="E2" s="2" t="s">
        <v>335</v>
      </c>
      <c r="F2" s="2" t="s">
        <v>317</v>
      </c>
      <c r="G2" s="2" t="s">
        <v>336</v>
      </c>
    </row>
    <row r="3" spans="3:7">
      <c r="C3" s="1">
        <v>1</v>
      </c>
      <c r="D3" s="1" t="s">
        <v>338</v>
      </c>
      <c r="E3" s="1" t="s">
        <v>340</v>
      </c>
      <c r="F3" s="1" t="s">
        <v>328</v>
      </c>
    </row>
    <row r="4" spans="3:7">
      <c r="D4" s="1" t="s">
        <v>333</v>
      </c>
      <c r="E4" s="1" t="s">
        <v>339</v>
      </c>
      <c r="F4" s="1" t="s">
        <v>329</v>
      </c>
    </row>
    <row r="5" spans="3:7">
      <c r="E5" s="1" t="s">
        <v>341</v>
      </c>
      <c r="F5" s="1" t="s">
        <v>330</v>
      </c>
    </row>
    <row r="6" spans="3:7">
      <c r="F6" s="1" t="s">
        <v>331</v>
      </c>
    </row>
    <row r="7" spans="3:7">
      <c r="F7" s="1" t="s">
        <v>332</v>
      </c>
    </row>
    <row r="8" spans="3:7">
      <c r="C8" s="1">
        <v>2</v>
      </c>
      <c r="F8" s="1" t="s">
        <v>337</v>
      </c>
    </row>
    <row r="9" spans="3:7">
      <c r="F9" s="1" t="s">
        <v>359</v>
      </c>
    </row>
    <row r="10" spans="3:7">
      <c r="F10" s="1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C3:D15"/>
  <sheetViews>
    <sheetView workbookViewId="0">
      <selection activeCell="C5" sqref="C5"/>
    </sheetView>
  </sheetViews>
  <sheetFormatPr defaultRowHeight="15"/>
  <cols>
    <col min="3" max="3" width="14.7109375" customWidth="1"/>
    <col min="4" max="4" width="24.28515625" customWidth="1"/>
  </cols>
  <sheetData>
    <row r="3" spans="3:4" s="51" customFormat="1">
      <c r="C3" s="2" t="s">
        <v>0</v>
      </c>
      <c r="D3" s="2" t="s">
        <v>363</v>
      </c>
    </row>
    <row r="4" spans="3:4" ht="16.5">
      <c r="C4" s="49">
        <v>45291</v>
      </c>
      <c r="D4" s="50">
        <v>15</v>
      </c>
    </row>
    <row r="5" spans="3:4" ht="16.5">
      <c r="C5" s="49">
        <v>45716</v>
      </c>
      <c r="D5" s="31">
        <v>20</v>
      </c>
    </row>
    <row r="6" spans="3:4" ht="16.5">
      <c r="C6" s="49">
        <v>45747</v>
      </c>
      <c r="D6" s="31">
        <v>30</v>
      </c>
    </row>
    <row r="7" spans="3:4" ht="16.5">
      <c r="C7" s="49">
        <v>45777</v>
      </c>
      <c r="D7" s="31">
        <v>45</v>
      </c>
    </row>
    <row r="8" spans="3:4" ht="16.5">
      <c r="C8" s="49">
        <v>45808</v>
      </c>
      <c r="D8" s="64">
        <v>60</v>
      </c>
    </row>
    <row r="9" spans="3:4" ht="16.5">
      <c r="C9" s="49">
        <v>45838</v>
      </c>
      <c r="D9" s="64"/>
    </row>
    <row r="10" spans="3:4" ht="16.5">
      <c r="C10" s="49">
        <v>45869</v>
      </c>
      <c r="D10" s="64"/>
    </row>
    <row r="11" spans="3:4" ht="16.5">
      <c r="C11" s="49">
        <v>45900</v>
      </c>
      <c r="D11" s="1"/>
    </row>
    <row r="12" spans="3:4" ht="16.5">
      <c r="C12" s="49">
        <v>45930</v>
      </c>
      <c r="D12" s="64">
        <v>120</v>
      </c>
    </row>
    <row r="13" spans="3:4" ht="16.5">
      <c r="C13" s="49">
        <v>45961</v>
      </c>
      <c r="D13" s="64"/>
    </row>
    <row r="14" spans="3:4" ht="16.5">
      <c r="C14" s="49">
        <v>45991</v>
      </c>
      <c r="D14" s="64"/>
    </row>
    <row r="15" spans="3:4" ht="16.5">
      <c r="C15" s="49">
        <v>46022</v>
      </c>
      <c r="D15" s="64"/>
    </row>
  </sheetData>
  <mergeCells count="2">
    <mergeCell ref="D12:D15"/>
    <mergeCell ref="D8:D1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F33"/>
  <sheetViews>
    <sheetView workbookViewId="0">
      <selection activeCell="F1" sqref="F1:F1048576"/>
    </sheetView>
  </sheetViews>
  <sheetFormatPr defaultRowHeight="16.5"/>
  <cols>
    <col min="1" max="2" width="9.140625" style="1"/>
    <col min="3" max="3" width="10.5703125" style="1" customWidth="1"/>
    <col min="4" max="4" width="40.140625" style="1" customWidth="1"/>
    <col min="5" max="5" width="21.7109375" style="1" customWidth="1"/>
    <col min="6" max="6" width="17.5703125" style="1" customWidth="1"/>
    <col min="7" max="16384" width="9.140625" style="1"/>
  </cols>
  <sheetData>
    <row r="3" spans="3:6">
      <c r="C3" s="2" t="s">
        <v>1</v>
      </c>
      <c r="D3" s="2" t="s">
        <v>3</v>
      </c>
      <c r="E3" s="2" t="s">
        <v>266</v>
      </c>
      <c r="F3" s="2" t="s">
        <v>22</v>
      </c>
    </row>
    <row r="4" spans="3:6" ht="18.75" customHeight="1">
      <c r="C4" s="1" t="s">
        <v>156</v>
      </c>
      <c r="D4" s="1" t="s">
        <v>29</v>
      </c>
      <c r="E4" s="1" t="s">
        <v>212</v>
      </c>
      <c r="F4" s="1">
        <v>6</v>
      </c>
    </row>
    <row r="5" spans="3:6" ht="17.25" customHeight="1">
      <c r="C5" s="1" t="s">
        <v>21</v>
      </c>
      <c r="D5" s="1" t="s">
        <v>30</v>
      </c>
      <c r="E5" s="1" t="s">
        <v>177</v>
      </c>
      <c r="F5" s="1">
        <v>5</v>
      </c>
    </row>
    <row r="6" spans="3:6" ht="18.75" customHeight="1">
      <c r="C6" s="1" t="s">
        <v>198</v>
      </c>
      <c r="D6" s="1" t="s">
        <v>31</v>
      </c>
      <c r="E6" s="1" t="s">
        <v>177</v>
      </c>
      <c r="F6" s="1">
        <v>5</v>
      </c>
    </row>
    <row r="7" spans="3:6" ht="18" customHeight="1">
      <c r="C7" s="1" t="s">
        <v>199</v>
      </c>
      <c r="D7" s="1" t="s">
        <v>32</v>
      </c>
      <c r="E7" s="1" t="s">
        <v>213</v>
      </c>
      <c r="F7" s="1">
        <v>4</v>
      </c>
    </row>
    <row r="8" spans="3:6" ht="18" customHeight="1">
      <c r="C8" s="1" t="s">
        <v>182</v>
      </c>
      <c r="D8" s="1" t="s">
        <v>33</v>
      </c>
      <c r="E8" s="1" t="s">
        <v>214</v>
      </c>
      <c r="F8" s="1">
        <v>5</v>
      </c>
    </row>
    <row r="9" spans="3:6" ht="16.5" customHeight="1">
      <c r="C9" s="1" t="s">
        <v>200</v>
      </c>
      <c r="D9" s="1" t="s">
        <v>34</v>
      </c>
      <c r="E9" s="1" t="s">
        <v>19</v>
      </c>
      <c r="F9" s="1">
        <v>10</v>
      </c>
    </row>
    <row r="10" spans="3:6" ht="18.75" customHeight="1">
      <c r="C10" s="1" t="s">
        <v>185</v>
      </c>
      <c r="D10" s="1" t="s">
        <v>35</v>
      </c>
      <c r="E10" s="1" t="s">
        <v>215</v>
      </c>
      <c r="F10" s="1">
        <v>4</v>
      </c>
    </row>
    <row r="11" spans="3:6" ht="18.75" customHeight="1">
      <c r="C11" s="1" t="s">
        <v>201</v>
      </c>
      <c r="D11" s="1" t="s">
        <v>36</v>
      </c>
      <c r="E11" s="1" t="s">
        <v>216</v>
      </c>
      <c r="F11" s="1">
        <v>5</v>
      </c>
    </row>
    <row r="12" spans="3:6" ht="17.25" customHeight="1">
      <c r="C12" s="1" t="s">
        <v>202</v>
      </c>
      <c r="D12" s="1" t="s">
        <v>37</v>
      </c>
      <c r="E12" s="1" t="s">
        <v>216</v>
      </c>
      <c r="F12" s="1">
        <v>5</v>
      </c>
    </row>
    <row r="13" spans="3:6" ht="18.75" customHeight="1">
      <c r="C13" s="1" t="s">
        <v>203</v>
      </c>
      <c r="D13" s="1" t="s">
        <v>38</v>
      </c>
      <c r="E13" s="1" t="s">
        <v>216</v>
      </c>
      <c r="F13" s="1">
        <v>5</v>
      </c>
    </row>
    <row r="14" spans="3:6" ht="17.25" customHeight="1">
      <c r="C14" s="1" t="s">
        <v>204</v>
      </c>
      <c r="D14" s="1" t="s">
        <v>39</v>
      </c>
      <c r="E14" s="1" t="s">
        <v>216</v>
      </c>
      <c r="F14" s="1">
        <v>5</v>
      </c>
    </row>
    <row r="15" spans="3:6" ht="18.75" customHeight="1">
      <c r="C15" s="1" t="s">
        <v>205</v>
      </c>
      <c r="D15" s="1" t="s">
        <v>40</v>
      </c>
      <c r="E15" s="1" t="s">
        <v>217</v>
      </c>
      <c r="F15" s="1">
        <v>5</v>
      </c>
    </row>
    <row r="16" spans="3:6" ht="19.5" customHeight="1">
      <c r="C16" s="1" t="s">
        <v>206</v>
      </c>
      <c r="D16" s="1" t="s">
        <v>41</v>
      </c>
      <c r="E16" s="1" t="s">
        <v>218</v>
      </c>
      <c r="F16" s="1">
        <v>3</v>
      </c>
    </row>
    <row r="17" spans="3:6" ht="18" customHeight="1">
      <c r="C17" s="1" t="s">
        <v>207</v>
      </c>
      <c r="D17" s="1" t="s">
        <v>42</v>
      </c>
      <c r="E17" s="1" t="s">
        <v>183</v>
      </c>
      <c r="F17" s="1">
        <v>4</v>
      </c>
    </row>
    <row r="18" spans="3:6" ht="18.75" customHeight="1">
      <c r="C18" s="1" t="s">
        <v>208</v>
      </c>
      <c r="D18" s="1" t="s">
        <v>43</v>
      </c>
      <c r="E18" s="1" t="s">
        <v>217</v>
      </c>
      <c r="F18" s="1">
        <v>5</v>
      </c>
    </row>
    <row r="19" spans="3:6" ht="18" customHeight="1">
      <c r="C19" s="1" t="s">
        <v>209</v>
      </c>
      <c r="D19" s="1" t="s">
        <v>44</v>
      </c>
      <c r="E19" s="1" t="s">
        <v>219</v>
      </c>
      <c r="F19" s="1">
        <v>2</v>
      </c>
    </row>
    <row r="20" spans="3:6" ht="18.75" customHeight="1">
      <c r="C20" s="1" t="s">
        <v>210</v>
      </c>
      <c r="D20" s="1" t="s">
        <v>45</v>
      </c>
      <c r="E20" s="1" t="s">
        <v>220</v>
      </c>
      <c r="F20" s="1">
        <v>3</v>
      </c>
    </row>
    <row r="21" spans="3:6" ht="17.25" customHeight="1">
      <c r="C21" s="1" t="s">
        <v>211</v>
      </c>
      <c r="D21" s="1" t="s">
        <v>46</v>
      </c>
      <c r="E21" s="1" t="s">
        <v>216</v>
      </c>
      <c r="F21" s="1">
        <v>5</v>
      </c>
    </row>
    <row r="22" spans="3:6" ht="19.5" customHeight="1">
      <c r="C22" s="1" t="s">
        <v>197</v>
      </c>
      <c r="D22" s="1" t="s">
        <v>47</v>
      </c>
      <c r="E22" s="1" t="s">
        <v>221</v>
      </c>
      <c r="F22" s="1">
        <v>3</v>
      </c>
    </row>
    <row r="23" spans="3:6" ht="18.75" customHeight="1">
      <c r="C23" s="1" t="s">
        <v>196</v>
      </c>
      <c r="D23" s="1" t="s">
        <v>48</v>
      </c>
      <c r="E23" s="1" t="s">
        <v>216</v>
      </c>
      <c r="F23" s="1">
        <v>5</v>
      </c>
    </row>
    <row r="24" spans="3:6" ht="17.25" customHeight="1">
      <c r="C24" s="1" t="s">
        <v>195</v>
      </c>
      <c r="D24" s="1" t="s">
        <v>49</v>
      </c>
      <c r="E24" s="1" t="s">
        <v>222</v>
      </c>
      <c r="F24" s="1">
        <v>8</v>
      </c>
    </row>
    <row r="25" spans="3:6" ht="18" customHeight="1">
      <c r="C25" s="1" t="s">
        <v>194</v>
      </c>
      <c r="D25" s="1" t="s">
        <v>50</v>
      </c>
      <c r="E25" s="1" t="s">
        <v>222</v>
      </c>
      <c r="F25" s="1">
        <v>8</v>
      </c>
    </row>
    <row r="26" spans="3:6" ht="18" customHeight="1">
      <c r="C26" s="1" t="s">
        <v>193</v>
      </c>
      <c r="D26" s="1" t="s">
        <v>51</v>
      </c>
      <c r="E26" s="1" t="s">
        <v>223</v>
      </c>
      <c r="F26" s="1">
        <v>8</v>
      </c>
    </row>
    <row r="27" spans="3:6" ht="20.25" customHeight="1">
      <c r="C27" s="1" t="s">
        <v>192</v>
      </c>
      <c r="D27" s="1" t="s">
        <v>52</v>
      </c>
      <c r="E27" s="1" t="s">
        <v>222</v>
      </c>
      <c r="F27" s="1">
        <v>8</v>
      </c>
    </row>
    <row r="28" spans="3:6" ht="18" customHeight="1">
      <c r="C28" s="1" t="s">
        <v>191</v>
      </c>
      <c r="D28" s="1" t="s">
        <v>53</v>
      </c>
      <c r="E28" s="1" t="s">
        <v>213</v>
      </c>
      <c r="F28" s="1">
        <v>4</v>
      </c>
    </row>
    <row r="29" spans="3:6" ht="19.5" customHeight="1">
      <c r="C29" s="1" t="s">
        <v>190</v>
      </c>
      <c r="D29" s="1" t="s">
        <v>54</v>
      </c>
      <c r="E29" s="1" t="s">
        <v>224</v>
      </c>
      <c r="F29" s="1">
        <v>4</v>
      </c>
    </row>
    <row r="30" spans="3:6" ht="18.75" customHeight="1">
      <c r="C30" s="1" t="s">
        <v>189</v>
      </c>
      <c r="D30" s="1" t="s">
        <v>55</v>
      </c>
      <c r="E30" s="1" t="s">
        <v>225</v>
      </c>
      <c r="F30" s="1">
        <v>3</v>
      </c>
    </row>
    <row r="31" spans="3:6" ht="18" customHeight="1">
      <c r="C31" s="1" t="s">
        <v>188</v>
      </c>
      <c r="D31" s="1" t="s">
        <v>56</v>
      </c>
      <c r="E31" s="1" t="s">
        <v>226</v>
      </c>
      <c r="F31" s="1">
        <v>10</v>
      </c>
    </row>
    <row r="32" spans="3:6">
      <c r="C32" s="1" t="s">
        <v>187</v>
      </c>
      <c r="D32" s="1" t="s">
        <v>57</v>
      </c>
      <c r="E32" s="1" t="s">
        <v>227</v>
      </c>
      <c r="F32" s="1">
        <v>3</v>
      </c>
    </row>
    <row r="33" ht="21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F15"/>
  <sheetViews>
    <sheetView workbookViewId="0">
      <selection activeCell="C6" sqref="C6"/>
    </sheetView>
  </sheetViews>
  <sheetFormatPr defaultRowHeight="16.5"/>
  <cols>
    <col min="1" max="1" width="9.140625" style="1"/>
    <col min="2" max="2" width="14.140625" style="1" customWidth="1"/>
    <col min="3" max="3" width="35" style="1" customWidth="1"/>
    <col min="4" max="4" width="56.28515625" style="1" customWidth="1"/>
    <col min="5" max="5" width="14.7109375" style="1" customWidth="1"/>
    <col min="6" max="6" width="26.28515625" style="1" customWidth="1"/>
    <col min="7" max="16384" width="9.140625" style="1"/>
  </cols>
  <sheetData>
    <row r="2" spans="2:6">
      <c r="B2" s="2" t="s">
        <v>8</v>
      </c>
      <c r="C2" s="2" t="s">
        <v>58</v>
      </c>
      <c r="D2" s="2" t="s">
        <v>60</v>
      </c>
      <c r="E2" s="2" t="s">
        <v>61</v>
      </c>
      <c r="F2" s="2" t="s">
        <v>270</v>
      </c>
    </row>
    <row r="3" spans="2:6">
      <c r="B3" s="1" t="s">
        <v>228</v>
      </c>
      <c r="C3" s="1" t="s">
        <v>65</v>
      </c>
      <c r="D3" s="1" t="s">
        <v>67</v>
      </c>
      <c r="E3" s="1" t="s">
        <v>68</v>
      </c>
      <c r="F3" s="1" t="s">
        <v>272</v>
      </c>
    </row>
    <row r="4" spans="2:6">
      <c r="B4" s="1" t="s">
        <v>229</v>
      </c>
      <c r="C4" s="1" t="s">
        <v>69</v>
      </c>
      <c r="D4" s="1" t="s">
        <v>71</v>
      </c>
      <c r="E4" s="1" t="s">
        <v>72</v>
      </c>
      <c r="F4" s="1" t="s">
        <v>271</v>
      </c>
    </row>
    <row r="5" spans="2:6">
      <c r="B5" s="1" t="s">
        <v>230</v>
      </c>
      <c r="C5" s="1" t="s">
        <v>73</v>
      </c>
      <c r="D5" s="1" t="s">
        <v>74</v>
      </c>
      <c r="E5" s="1" t="s">
        <v>75</v>
      </c>
      <c r="F5" s="1" t="s">
        <v>272</v>
      </c>
    </row>
    <row r="6" spans="2:6">
      <c r="B6" s="1" t="s">
        <v>231</v>
      </c>
      <c r="C6" s="1" t="s">
        <v>76</v>
      </c>
      <c r="D6" s="1" t="s">
        <v>78</v>
      </c>
      <c r="E6" s="1" t="s">
        <v>72</v>
      </c>
      <c r="F6" s="1" t="s">
        <v>278</v>
      </c>
    </row>
    <row r="7" spans="2:6">
      <c r="B7" s="1" t="s">
        <v>160</v>
      </c>
      <c r="C7" s="1" t="s">
        <v>80</v>
      </c>
      <c r="D7" s="1" t="s">
        <v>82</v>
      </c>
      <c r="E7" s="1" t="s">
        <v>75</v>
      </c>
      <c r="F7" s="1" t="s">
        <v>275</v>
      </c>
    </row>
    <row r="8" spans="2:6">
      <c r="B8" s="1" t="s">
        <v>232</v>
      </c>
      <c r="C8" s="1" t="s">
        <v>83</v>
      </c>
      <c r="D8" s="1" t="s">
        <v>84</v>
      </c>
      <c r="E8" s="1" t="s">
        <v>68</v>
      </c>
      <c r="F8" s="1" t="s">
        <v>271</v>
      </c>
    </row>
    <row r="9" spans="2:6">
      <c r="B9" s="1" t="s">
        <v>233</v>
      </c>
      <c r="C9" s="1" t="s">
        <v>85</v>
      </c>
      <c r="D9" s="1" t="s">
        <v>86</v>
      </c>
      <c r="E9" s="1" t="s">
        <v>75</v>
      </c>
      <c r="F9" s="1" t="s">
        <v>275</v>
      </c>
    </row>
    <row r="10" spans="2:6">
      <c r="B10" s="1" t="s">
        <v>180</v>
      </c>
      <c r="C10" s="1" t="s">
        <v>87</v>
      </c>
      <c r="D10" s="1" t="s">
        <v>88</v>
      </c>
      <c r="E10" s="1" t="s">
        <v>75</v>
      </c>
      <c r="F10" s="1" t="s">
        <v>275</v>
      </c>
    </row>
    <row r="11" spans="2:6">
      <c r="B11" s="1" t="s">
        <v>234</v>
      </c>
      <c r="C11" s="1" t="s">
        <v>89</v>
      </c>
      <c r="D11" s="1" t="s">
        <v>90</v>
      </c>
      <c r="E11" s="1" t="s">
        <v>72</v>
      </c>
      <c r="F11" s="1" t="s">
        <v>275</v>
      </c>
    </row>
    <row r="12" spans="2:6">
      <c r="B12" s="1" t="s">
        <v>235</v>
      </c>
      <c r="C12" s="1" t="s">
        <v>91</v>
      </c>
      <c r="D12" s="1" t="s">
        <v>92</v>
      </c>
      <c r="E12" s="1" t="s">
        <v>68</v>
      </c>
      <c r="F12" s="1" t="s">
        <v>271</v>
      </c>
    </row>
    <row r="13" spans="2:6">
      <c r="B13" s="1" t="s">
        <v>236</v>
      </c>
      <c r="C13" s="1" t="s">
        <v>93</v>
      </c>
      <c r="D13" s="1" t="s">
        <v>94</v>
      </c>
      <c r="E13" s="1" t="s">
        <v>72</v>
      </c>
      <c r="F13" s="1" t="s">
        <v>278</v>
      </c>
    </row>
    <row r="14" spans="2:6">
      <c r="B14" s="1" t="s">
        <v>237</v>
      </c>
      <c r="C14" s="1" t="s">
        <v>95</v>
      </c>
      <c r="D14" s="1" t="s">
        <v>96</v>
      </c>
      <c r="E14" s="1" t="s">
        <v>72</v>
      </c>
      <c r="F14" s="1" t="s">
        <v>275</v>
      </c>
    </row>
    <row r="15" spans="2:6">
      <c r="B15" s="1" t="s">
        <v>267</v>
      </c>
      <c r="C15" s="1" t="s">
        <v>268</v>
      </c>
      <c r="D15" s="1" t="s">
        <v>269</v>
      </c>
      <c r="E15" s="1" t="s">
        <v>75</v>
      </c>
      <c r="F15" s="1" t="s">
        <v>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O109"/>
  <sheetViews>
    <sheetView topLeftCell="A2" workbookViewId="0">
      <selection activeCell="A14" sqref="A14:XFD14"/>
    </sheetView>
  </sheetViews>
  <sheetFormatPr defaultColWidth="13.7109375" defaultRowHeight="30" customHeight="1"/>
  <cols>
    <col min="1" max="1" width="13.7109375" style="1"/>
    <col min="2" max="2" width="13.7109375" style="1" customWidth="1"/>
    <col min="3" max="3" width="9.85546875" style="14" customWidth="1"/>
    <col min="4" max="4" width="13.7109375" style="19"/>
    <col min="5" max="5" width="12" style="19" customWidth="1"/>
    <col min="6" max="7" width="12" style="14" customWidth="1"/>
    <col min="8" max="8" width="13.7109375" style="19"/>
    <col min="9" max="9" width="11.85546875" style="19" customWidth="1"/>
    <col min="10" max="10" width="12.7109375" style="19" customWidth="1"/>
    <col min="11" max="11" width="13.42578125" style="3" customWidth="1"/>
    <col min="12" max="12" width="12.7109375" style="19" customWidth="1"/>
    <col min="13" max="13" width="8.28515625" style="19" customWidth="1"/>
    <col min="14" max="14" width="10" style="19" customWidth="1"/>
    <col min="15" max="15" width="10" style="14" customWidth="1"/>
    <col min="16" max="16384" width="13.7109375" style="1"/>
  </cols>
  <sheetData>
    <row r="2" spans="2:15" ht="30" customHeight="1">
      <c r="B2" s="2" t="s">
        <v>0</v>
      </c>
      <c r="C2" s="13" t="s">
        <v>1</v>
      </c>
      <c r="D2" s="17" t="s">
        <v>22</v>
      </c>
      <c r="E2" s="17" t="s">
        <v>23</v>
      </c>
      <c r="F2" s="13" t="s">
        <v>24</v>
      </c>
      <c r="G2" s="13" t="s">
        <v>12</v>
      </c>
      <c r="H2" s="17" t="s">
        <v>25</v>
      </c>
      <c r="I2" s="17" t="s">
        <v>10</v>
      </c>
      <c r="J2" s="17" t="s">
        <v>11</v>
      </c>
      <c r="K2" s="4" t="s">
        <v>14</v>
      </c>
      <c r="L2" s="17" t="s">
        <v>15</v>
      </c>
      <c r="M2" s="17" t="s">
        <v>26</v>
      </c>
      <c r="N2" s="17" t="s">
        <v>27</v>
      </c>
      <c r="O2" s="13" t="s">
        <v>28</v>
      </c>
    </row>
    <row r="3" spans="2:15" ht="30" customHeight="1">
      <c r="B3" s="9">
        <f xml:space="preserve">  'Masters Input'!B5</f>
        <v>45269</v>
      </c>
      <c r="C3" s="14" t="str">
        <f xml:space="preserve"> 'Masters Input'!C5</f>
        <v>A01</v>
      </c>
      <c r="D3" s="19">
        <f>'Masters Input'!F5</f>
        <v>6</v>
      </c>
      <c r="E3" s="20">
        <f xml:space="preserve"> 'Masters Input'!H5</f>
        <v>5</v>
      </c>
      <c r="F3" s="15" t="str">
        <f xml:space="preserve"> 'Masters Input'!J5</f>
        <v>R05</v>
      </c>
      <c r="G3" s="16" t="str">
        <f xml:space="preserve"> 'Masters Input'!O5</f>
        <v>Medium</v>
      </c>
      <c r="H3" s="18">
        <f xml:space="preserve"> 'Masters Input'!P5</f>
        <v>1</v>
      </c>
      <c r="I3" s="18">
        <f xml:space="preserve"> 'Masters Input'!M5</f>
        <v>1</v>
      </c>
      <c r="J3" s="18">
        <f xml:space="preserve"> 'Masters Input'!N5</f>
        <v>0</v>
      </c>
      <c r="K3" s="5" t="str">
        <f xml:space="preserve"> 'Masters Input'!R5</f>
        <v>Passed</v>
      </c>
      <c r="L3" s="18">
        <f xml:space="preserve"> 'Masters Input'!T5</f>
        <v>20</v>
      </c>
      <c r="M3" s="18">
        <f xml:space="preserve"> 'Masters Input'!U5</f>
        <v>150</v>
      </c>
      <c r="N3" s="18">
        <f xml:space="preserve"> 'Masters Input'!V5</f>
        <v>600</v>
      </c>
      <c r="O3" s="16" t="str">
        <f xml:space="preserve"> 'Masters Input'!Q5</f>
        <v>NO</v>
      </c>
    </row>
    <row r="4" spans="2:15" ht="30" customHeight="1">
      <c r="B4" s="9">
        <f xml:space="preserve">  'Masters Input'!B6</f>
        <v>45269</v>
      </c>
      <c r="C4" s="14" t="str">
        <f xml:space="preserve"> 'Masters Input'!C6</f>
        <v>A02</v>
      </c>
      <c r="D4" s="19">
        <f>'Masters Input'!F6</f>
        <v>5</v>
      </c>
      <c r="E4" s="20">
        <f xml:space="preserve"> 'Masters Input'!H6</f>
        <v>3</v>
      </c>
      <c r="F4" s="15" t="str">
        <f xml:space="preserve"> 'Masters Input'!J6</f>
        <v>R08</v>
      </c>
      <c r="G4" s="16" t="str">
        <f xml:space="preserve"> 'Masters Input'!O6</f>
        <v>Low</v>
      </c>
      <c r="H4" s="18">
        <f xml:space="preserve"> 'Masters Input'!P6</f>
        <v>1</v>
      </c>
      <c r="I4" s="18">
        <f xml:space="preserve"> 'Masters Input'!M6</f>
        <v>1</v>
      </c>
      <c r="J4" s="18">
        <f xml:space="preserve"> 'Masters Input'!N6</f>
        <v>1</v>
      </c>
      <c r="K4" s="5" t="str">
        <f xml:space="preserve"> 'Masters Input'!R6</f>
        <v>Progress</v>
      </c>
      <c r="L4" s="18">
        <f xml:space="preserve"> 'Masters Input'!T6</f>
        <v>0</v>
      </c>
      <c r="M4" s="18">
        <f xml:space="preserve"> 'Masters Input'!U6</f>
        <v>0</v>
      </c>
      <c r="N4" s="18">
        <f xml:space="preserve"> 'Masters Input'!V6</f>
        <v>0</v>
      </c>
      <c r="O4" s="16" t="str">
        <f xml:space="preserve"> 'Masters Input'!Q6</f>
        <v>YES</v>
      </c>
    </row>
    <row r="5" spans="2:15" ht="30" customHeight="1">
      <c r="B5" s="9">
        <f xml:space="preserve">  'Masters Input'!B7</f>
        <v>45269</v>
      </c>
      <c r="C5" s="14" t="str">
        <f xml:space="preserve"> 'Masters Input'!C7</f>
        <v>A05</v>
      </c>
      <c r="D5" s="19">
        <f>'Masters Input'!F7</f>
        <v>5</v>
      </c>
      <c r="E5" s="20">
        <f xml:space="preserve"> 'Masters Input'!H7</f>
        <v>2</v>
      </c>
      <c r="F5" s="15" t="str">
        <f xml:space="preserve"> 'Masters Input'!J7</f>
        <v>R03</v>
      </c>
      <c r="G5" s="16" t="str">
        <f xml:space="preserve"> 'Masters Input'!O7</f>
        <v>High</v>
      </c>
      <c r="H5" s="18">
        <f xml:space="preserve"> 'Masters Input'!P7</f>
        <v>3</v>
      </c>
      <c r="I5" s="18">
        <f xml:space="preserve"> 'Masters Input'!M7</f>
        <v>3</v>
      </c>
      <c r="J5" s="18">
        <f xml:space="preserve"> 'Masters Input'!N7</f>
        <v>0</v>
      </c>
      <c r="K5" s="5" t="str">
        <f xml:space="preserve"> 'Masters Input'!R7</f>
        <v>Passed</v>
      </c>
      <c r="L5" s="18">
        <f xml:space="preserve"> 'Masters Input'!T7</f>
        <v>0</v>
      </c>
      <c r="M5" s="18">
        <f xml:space="preserve"> 'Masters Input'!U7</f>
        <v>0</v>
      </c>
      <c r="N5" s="18">
        <f xml:space="preserve"> 'Masters Input'!V7</f>
        <v>0</v>
      </c>
      <c r="O5" s="16" t="str">
        <f xml:space="preserve"> 'Masters Input'!Q7</f>
        <v>NO</v>
      </c>
    </row>
    <row r="6" spans="2:15" ht="30" customHeight="1">
      <c r="B6" s="9">
        <f xml:space="preserve">  'Masters Input'!B8</f>
        <v>45269</v>
      </c>
      <c r="C6" s="14" t="str">
        <f xml:space="preserve"> 'Masters Input'!C8</f>
        <v>A07</v>
      </c>
      <c r="D6" s="19">
        <f>'Masters Input'!F8</f>
        <v>4</v>
      </c>
      <c r="E6" s="20">
        <f xml:space="preserve"> 'Masters Input'!H8</f>
        <v>5</v>
      </c>
      <c r="F6" s="15" t="str">
        <f xml:space="preserve"> 'Masters Input'!J8</f>
        <v>R013</v>
      </c>
      <c r="G6" s="16" t="str">
        <f xml:space="preserve"> 'Masters Input'!O8</f>
        <v>Negligible</v>
      </c>
      <c r="H6" s="18">
        <f xml:space="preserve"> 'Masters Input'!P8</f>
        <v>0</v>
      </c>
      <c r="I6" s="18">
        <f xml:space="preserve"> 'Masters Input'!M8</f>
        <v>0</v>
      </c>
      <c r="J6" s="18">
        <f xml:space="preserve"> 'Masters Input'!N8</f>
        <v>0</v>
      </c>
      <c r="K6" s="5" t="str">
        <f xml:space="preserve"> 'Masters Input'!R8</f>
        <v>Passed</v>
      </c>
      <c r="L6" s="18">
        <f xml:space="preserve"> 'Masters Input'!T8</f>
        <v>0</v>
      </c>
      <c r="M6" s="18">
        <f xml:space="preserve"> 'Masters Input'!U8</f>
        <v>0</v>
      </c>
      <c r="N6" s="18">
        <f xml:space="preserve"> 'Masters Input'!V8</f>
        <v>0</v>
      </c>
      <c r="O6" s="16" t="str">
        <f xml:space="preserve"> 'Masters Input'!Q8</f>
        <v>NO</v>
      </c>
    </row>
    <row r="7" spans="2:15" ht="30" customHeight="1">
      <c r="B7" s="9">
        <f xml:space="preserve">  'Masters Input'!B9</f>
        <v>45269</v>
      </c>
      <c r="C7" s="14" t="str">
        <f xml:space="preserve"> 'Masters Input'!C9</f>
        <v>A06</v>
      </c>
      <c r="D7" s="19">
        <f>'Masters Input'!F9</f>
        <v>10</v>
      </c>
      <c r="E7" s="20">
        <f xml:space="preserve"> 'Masters Input'!H9</f>
        <v>3</v>
      </c>
      <c r="F7" s="15" t="str">
        <f xml:space="preserve"> 'Masters Input'!J9</f>
        <v>R02</v>
      </c>
      <c r="G7" s="16" t="str">
        <f xml:space="preserve"> 'Masters Input'!O9</f>
        <v>Medium</v>
      </c>
      <c r="H7" s="18">
        <f xml:space="preserve"> 'Masters Input'!P9</f>
        <v>2</v>
      </c>
      <c r="I7" s="18">
        <f xml:space="preserve"> 'Masters Input'!M9</f>
        <v>2</v>
      </c>
      <c r="J7" s="18">
        <f xml:space="preserve"> 'Masters Input'!N9</f>
        <v>0</v>
      </c>
      <c r="K7" s="5" t="str">
        <f xml:space="preserve"> 'Masters Input'!R9</f>
        <v>Passed</v>
      </c>
      <c r="L7" s="18">
        <f xml:space="preserve"> 'Masters Input'!T9</f>
        <v>0</v>
      </c>
      <c r="M7" s="18">
        <f xml:space="preserve"> 'Masters Input'!U9</f>
        <v>0</v>
      </c>
      <c r="N7" s="18">
        <f xml:space="preserve"> 'Masters Input'!V9</f>
        <v>0</v>
      </c>
      <c r="O7" s="16" t="str">
        <f xml:space="preserve"> 'Masters Input'!Q9</f>
        <v>NO</v>
      </c>
    </row>
    <row r="8" spans="2:15" ht="30" customHeight="1">
      <c r="B8" s="9">
        <f xml:space="preserve">  'Masters Input'!B10</f>
        <v>45269</v>
      </c>
      <c r="C8" s="14" t="str">
        <f xml:space="preserve"> 'Masters Input'!C10</f>
        <v>A03</v>
      </c>
      <c r="D8" s="19">
        <f>'Masters Input'!F10</f>
        <v>3</v>
      </c>
      <c r="E8" s="20">
        <f xml:space="preserve"> 'Masters Input'!H10</f>
        <v>1</v>
      </c>
      <c r="F8" s="15" t="str">
        <f xml:space="preserve"> 'Masters Input'!J10</f>
        <v>R012</v>
      </c>
      <c r="G8" s="16" t="str">
        <f xml:space="preserve"> 'Masters Input'!O10</f>
        <v>High</v>
      </c>
      <c r="H8" s="18">
        <f xml:space="preserve"> 'Masters Input'!P10</f>
        <v>1</v>
      </c>
      <c r="I8" s="18">
        <f xml:space="preserve"> 'Masters Input'!M10</f>
        <v>1</v>
      </c>
      <c r="J8" s="18">
        <f xml:space="preserve"> 'Masters Input'!N10</f>
        <v>3</v>
      </c>
      <c r="K8" s="5" t="str">
        <f xml:space="preserve"> 'Masters Input'!R10</f>
        <v>Failed</v>
      </c>
      <c r="L8" s="18">
        <f xml:space="preserve"> 'Masters Input'!T10</f>
        <v>0</v>
      </c>
      <c r="M8" s="18">
        <f xml:space="preserve"> 'Masters Input'!U10</f>
        <v>0</v>
      </c>
      <c r="N8" s="18">
        <f xml:space="preserve"> 'Masters Input'!V10</f>
        <v>0</v>
      </c>
      <c r="O8" s="16" t="str">
        <f xml:space="preserve"> 'Masters Input'!Q10</f>
        <v>YES</v>
      </c>
    </row>
    <row r="9" spans="2:15" ht="30" customHeight="1">
      <c r="B9" s="9">
        <f xml:space="preserve">  'Masters Input'!B11</f>
        <v>45270</v>
      </c>
      <c r="C9" s="14" t="str">
        <f xml:space="preserve"> 'Masters Input'!C11</f>
        <v>A04</v>
      </c>
      <c r="D9" s="19">
        <f>'Masters Input'!F11</f>
        <v>4</v>
      </c>
      <c r="E9" s="20">
        <f xml:space="preserve"> 'Masters Input'!H11</f>
        <v>4</v>
      </c>
      <c r="F9" s="15" t="str">
        <f xml:space="preserve"> 'Masters Input'!J11</f>
        <v>R013</v>
      </c>
      <c r="G9" s="16" t="str">
        <f xml:space="preserve"> 'Masters Input'!O11</f>
        <v>Negligible</v>
      </c>
      <c r="H9" s="18">
        <f xml:space="preserve"> 'Masters Input'!P11</f>
        <v>0</v>
      </c>
      <c r="I9" s="18">
        <f xml:space="preserve"> 'Masters Input'!M11</f>
        <v>0</v>
      </c>
      <c r="J9" s="18">
        <f xml:space="preserve"> 'Masters Input'!N11</f>
        <v>0</v>
      </c>
      <c r="K9" s="5" t="str">
        <f xml:space="preserve"> 'Masters Input'!R11</f>
        <v>Passed</v>
      </c>
      <c r="L9" s="18">
        <f xml:space="preserve"> 'Masters Input'!T11</f>
        <v>0</v>
      </c>
      <c r="M9" s="18">
        <f xml:space="preserve"> 'Masters Input'!U11</f>
        <v>0</v>
      </c>
      <c r="N9" s="18">
        <f xml:space="preserve"> 'Masters Input'!V11</f>
        <v>0</v>
      </c>
      <c r="O9" s="16" t="str">
        <f xml:space="preserve"> 'Masters Input'!Q11</f>
        <v>NO</v>
      </c>
    </row>
    <row r="10" spans="2:15" ht="30" customHeight="1">
      <c r="B10" s="9">
        <f xml:space="preserve">  'Masters Input'!B12</f>
        <v>45270</v>
      </c>
      <c r="C10" s="14" t="str">
        <f xml:space="preserve"> 'Masters Input'!C12</f>
        <v>A013</v>
      </c>
      <c r="D10" s="19">
        <f>'Masters Input'!F12</f>
        <v>3</v>
      </c>
      <c r="E10" s="20">
        <f xml:space="preserve"> 'Masters Input'!H12</f>
        <v>3</v>
      </c>
      <c r="F10" s="15" t="str">
        <f xml:space="preserve"> 'Masters Input'!J12</f>
        <v>R07</v>
      </c>
      <c r="G10" s="16" t="str">
        <f xml:space="preserve"> 'Masters Input'!O12</f>
        <v>Medium</v>
      </c>
      <c r="H10" s="18">
        <f xml:space="preserve"> 'Masters Input'!P12</f>
        <v>3</v>
      </c>
      <c r="I10" s="18">
        <f xml:space="preserve"> 'Masters Input'!M12</f>
        <v>1</v>
      </c>
      <c r="J10" s="18">
        <f xml:space="preserve"> 'Masters Input'!N12</f>
        <v>2</v>
      </c>
      <c r="K10" s="5" t="str">
        <f xml:space="preserve"> 'Masters Input'!R12</f>
        <v>Progress</v>
      </c>
      <c r="L10" s="18">
        <f xml:space="preserve"> 'Masters Input'!T12</f>
        <v>0</v>
      </c>
      <c r="M10" s="18">
        <f xml:space="preserve"> 'Masters Input'!U12</f>
        <v>0</v>
      </c>
      <c r="N10" s="18">
        <f xml:space="preserve"> 'Masters Input'!V12</f>
        <v>0</v>
      </c>
      <c r="O10" s="16" t="str">
        <f xml:space="preserve"> 'Masters Input'!Q12</f>
        <v>NO</v>
      </c>
    </row>
    <row r="11" spans="2:15" ht="30" customHeight="1">
      <c r="B11" s="9">
        <f xml:space="preserve">  'Masters Input'!B13</f>
        <v>45270</v>
      </c>
      <c r="C11" s="14" t="str">
        <f xml:space="preserve"> 'Masters Input'!C13</f>
        <v>A02</v>
      </c>
      <c r="D11" s="19">
        <f>'Masters Input'!F13</f>
        <v>5</v>
      </c>
      <c r="E11" s="20">
        <f xml:space="preserve"> 'Masters Input'!H13</f>
        <v>2</v>
      </c>
      <c r="F11" s="15" t="str">
        <f xml:space="preserve"> 'Masters Input'!J13</f>
        <v>R04</v>
      </c>
      <c r="G11" s="16" t="str">
        <f xml:space="preserve"> 'Masters Input'!O13</f>
        <v>Medium</v>
      </c>
      <c r="H11" s="18">
        <f xml:space="preserve"> 'Masters Input'!P13</f>
        <v>4</v>
      </c>
      <c r="I11" s="18">
        <f xml:space="preserve"> 'Masters Input'!M13</f>
        <v>3</v>
      </c>
      <c r="J11" s="18">
        <f xml:space="preserve"> 'Masters Input'!N13</f>
        <v>1</v>
      </c>
      <c r="K11" s="5" t="str">
        <f xml:space="preserve"> 'Masters Input'!R13</f>
        <v>Progress</v>
      </c>
      <c r="L11" s="18">
        <f xml:space="preserve"> 'Masters Input'!T13</f>
        <v>0</v>
      </c>
      <c r="M11" s="18">
        <f xml:space="preserve"> 'Masters Input'!U13</f>
        <v>0</v>
      </c>
      <c r="N11" s="18">
        <f xml:space="preserve"> 'Masters Input'!V13</f>
        <v>0</v>
      </c>
      <c r="O11" s="16" t="str">
        <f xml:space="preserve"> 'Masters Input'!Q13</f>
        <v>NO</v>
      </c>
    </row>
    <row r="12" spans="2:15" ht="30" customHeight="1">
      <c r="B12" s="9">
        <f xml:space="preserve">  'Masters Input'!B14</f>
        <v>45270</v>
      </c>
      <c r="C12" s="14" t="str">
        <f xml:space="preserve"> 'Masters Input'!C14</f>
        <v>A05</v>
      </c>
      <c r="D12" s="19">
        <f>'Masters Input'!F14</f>
        <v>5</v>
      </c>
      <c r="E12" s="20">
        <f xml:space="preserve"> 'Masters Input'!H14</f>
        <v>1</v>
      </c>
      <c r="F12" s="15" t="str">
        <f xml:space="preserve"> 'Masters Input'!J14</f>
        <v>R013</v>
      </c>
      <c r="G12" s="16" t="str">
        <f xml:space="preserve"> 'Masters Input'!O14</f>
        <v>Negligible</v>
      </c>
      <c r="H12" s="18">
        <f xml:space="preserve"> 'Masters Input'!P14</f>
        <v>0</v>
      </c>
      <c r="I12" s="18">
        <f xml:space="preserve"> 'Masters Input'!M14</f>
        <v>0</v>
      </c>
      <c r="J12" s="18">
        <f xml:space="preserve"> 'Masters Input'!N14</f>
        <v>0</v>
      </c>
      <c r="K12" s="5" t="str">
        <f xml:space="preserve"> 'Masters Input'!R14</f>
        <v>Passed</v>
      </c>
      <c r="L12" s="18">
        <f xml:space="preserve"> 'Masters Input'!T14</f>
        <v>0</v>
      </c>
      <c r="M12" s="18">
        <f xml:space="preserve"> 'Masters Input'!U14</f>
        <v>0</v>
      </c>
      <c r="N12" s="18">
        <f xml:space="preserve"> 'Masters Input'!V14</f>
        <v>0</v>
      </c>
      <c r="O12" s="16" t="str">
        <f xml:space="preserve"> 'Masters Input'!Q14</f>
        <v>NO</v>
      </c>
    </row>
    <row r="13" spans="2:15" ht="30" customHeight="1">
      <c r="B13" s="9">
        <f xml:space="preserve">  'Masters Input'!B15</f>
        <v>45270</v>
      </c>
      <c r="C13" s="14" t="str">
        <f xml:space="preserve"> 'Masters Input'!C15</f>
        <v>A028</v>
      </c>
      <c r="D13" s="19">
        <f>'Masters Input'!F15</f>
        <v>10</v>
      </c>
      <c r="E13" s="20">
        <f xml:space="preserve"> 'Masters Input'!H15</f>
        <v>5</v>
      </c>
      <c r="F13" s="15" t="str">
        <f xml:space="preserve"> 'Masters Input'!J15</f>
        <v>R06</v>
      </c>
      <c r="G13" s="16" t="str">
        <f xml:space="preserve"> 'Masters Input'!O15</f>
        <v>Low</v>
      </c>
      <c r="H13" s="18">
        <f xml:space="preserve"> 'Masters Input'!P15</f>
        <v>2</v>
      </c>
      <c r="I13" s="18">
        <f xml:space="preserve"> 'Masters Input'!M15</f>
        <v>2</v>
      </c>
      <c r="J13" s="18">
        <f xml:space="preserve"> 'Masters Input'!N15</f>
        <v>0</v>
      </c>
      <c r="K13" s="5" t="str">
        <f xml:space="preserve"> 'Masters Input'!R15</f>
        <v>Passed</v>
      </c>
      <c r="L13" s="18">
        <f xml:space="preserve"> 'Masters Input'!T15</f>
        <v>0</v>
      </c>
      <c r="M13" s="18">
        <f xml:space="preserve"> 'Masters Input'!U15</f>
        <v>0</v>
      </c>
      <c r="N13" s="18">
        <f xml:space="preserve"> 'Masters Input'!V15</f>
        <v>0</v>
      </c>
      <c r="O13" s="16" t="str">
        <f xml:space="preserve"> 'Masters Input'!Q15</f>
        <v>NO</v>
      </c>
    </row>
    <row r="14" spans="2:15" ht="30" customHeight="1">
      <c r="B14" s="9">
        <f xml:space="preserve">  'Masters Input'!B16</f>
        <v>45270</v>
      </c>
      <c r="C14" s="14" t="str">
        <f xml:space="preserve"> 'Masters Input'!C16</f>
        <v>A07</v>
      </c>
      <c r="D14" s="19">
        <f>'Masters Input'!F16</f>
        <v>4</v>
      </c>
      <c r="E14" s="20">
        <f xml:space="preserve"> 'Masters Input'!H16</f>
        <v>3</v>
      </c>
      <c r="F14" s="15" t="str">
        <f xml:space="preserve"> 'Masters Input'!J16</f>
        <v>R013</v>
      </c>
      <c r="G14" s="16" t="str">
        <f xml:space="preserve"> 'Masters Input'!O16</f>
        <v>Negligible</v>
      </c>
      <c r="H14" s="18">
        <f xml:space="preserve"> 'Masters Input'!P16</f>
        <v>0</v>
      </c>
      <c r="I14" s="18">
        <f xml:space="preserve"> 'Masters Input'!M16</f>
        <v>0</v>
      </c>
      <c r="J14" s="18">
        <f xml:space="preserve"> 'Masters Input'!N16</f>
        <v>0</v>
      </c>
      <c r="K14" s="5" t="str">
        <f xml:space="preserve"> 'Masters Input'!R16</f>
        <v>Passed</v>
      </c>
      <c r="L14" s="18">
        <f xml:space="preserve"> 'Masters Input'!T16</f>
        <v>0</v>
      </c>
      <c r="M14" s="18">
        <f xml:space="preserve"> 'Masters Input'!U16</f>
        <v>0</v>
      </c>
      <c r="N14" s="18">
        <f xml:space="preserve"> 'Masters Input'!V16</f>
        <v>0</v>
      </c>
      <c r="O14" s="16" t="str">
        <f xml:space="preserve"> 'Masters Input'!Q16</f>
        <v>NO</v>
      </c>
    </row>
    <row r="15" spans="2:15" ht="30" customHeight="1">
      <c r="B15" s="9">
        <f xml:space="preserve">  'Masters Input'!B17</f>
        <v>45271</v>
      </c>
      <c r="C15" s="14" t="str">
        <f xml:space="preserve"> 'Masters Input'!C17</f>
        <v>A029</v>
      </c>
      <c r="D15" s="19">
        <f>'Masters Input'!F17</f>
        <v>3</v>
      </c>
      <c r="E15" s="20">
        <f xml:space="preserve"> 'Masters Input'!H17</f>
        <v>1</v>
      </c>
      <c r="F15" s="15" t="str">
        <f xml:space="preserve"> 'Masters Input'!J17</f>
        <v>R013</v>
      </c>
      <c r="G15" s="16" t="str">
        <f xml:space="preserve"> 'Masters Input'!O17</f>
        <v>Negligible</v>
      </c>
      <c r="H15" s="18">
        <f xml:space="preserve"> 'Masters Input'!P17</f>
        <v>0</v>
      </c>
      <c r="I15" s="18">
        <f xml:space="preserve"> 'Masters Input'!M17</f>
        <v>0</v>
      </c>
      <c r="J15" s="18">
        <f xml:space="preserve"> 'Masters Input'!N17</f>
        <v>0</v>
      </c>
      <c r="K15" s="5" t="str">
        <f xml:space="preserve"> 'Masters Input'!R17</f>
        <v>Passed</v>
      </c>
      <c r="L15" s="18">
        <f xml:space="preserve"> 'Masters Input'!T17</f>
        <v>0</v>
      </c>
      <c r="M15" s="18">
        <f xml:space="preserve"> 'Masters Input'!U17</f>
        <v>0</v>
      </c>
      <c r="N15" s="18">
        <f xml:space="preserve"> 'Masters Input'!V17</f>
        <v>0</v>
      </c>
      <c r="O15" s="16" t="str">
        <f xml:space="preserve"> 'Masters Input'!Q17</f>
        <v>NO</v>
      </c>
    </row>
    <row r="16" spans="2:15" ht="30" customHeight="1">
      <c r="B16" s="9">
        <f xml:space="preserve">  'Masters Input'!B18</f>
        <v>45271</v>
      </c>
      <c r="C16" s="14" t="str">
        <f xml:space="preserve"> 'Masters Input'!C18</f>
        <v>A026</v>
      </c>
      <c r="D16" s="19">
        <f>'Masters Input'!F18</f>
        <v>4</v>
      </c>
      <c r="E16" s="20">
        <f xml:space="preserve"> 'Masters Input'!H18</f>
        <v>5</v>
      </c>
      <c r="F16" s="15" t="str">
        <f xml:space="preserve"> 'Masters Input'!J18</f>
        <v>R01</v>
      </c>
      <c r="G16" s="16" t="str">
        <f xml:space="preserve"> 'Masters Input'!O18</f>
        <v>Low</v>
      </c>
      <c r="H16" s="18">
        <f xml:space="preserve"> 'Masters Input'!P18</f>
        <v>1</v>
      </c>
      <c r="I16" s="18">
        <f xml:space="preserve"> 'Masters Input'!M18</f>
        <v>1</v>
      </c>
      <c r="J16" s="18">
        <f xml:space="preserve"> 'Masters Input'!N18</f>
        <v>0</v>
      </c>
      <c r="K16" s="5" t="str">
        <f xml:space="preserve"> 'Masters Input'!R18</f>
        <v>Passed</v>
      </c>
      <c r="L16" s="18">
        <f xml:space="preserve"> 'Masters Input'!T18</f>
        <v>0</v>
      </c>
      <c r="M16" s="18">
        <f xml:space="preserve"> 'Masters Input'!U18</f>
        <v>0</v>
      </c>
      <c r="N16" s="18">
        <f xml:space="preserve"> 'Masters Input'!V18</f>
        <v>0</v>
      </c>
      <c r="O16" s="16" t="str">
        <f xml:space="preserve"> 'Masters Input'!Q18</f>
        <v>NO</v>
      </c>
    </row>
    <row r="17" spans="2:15" ht="30" customHeight="1">
      <c r="B17" s="9">
        <f xml:space="preserve">  'Masters Input'!B19</f>
        <v>45271</v>
      </c>
      <c r="C17" s="14" t="str">
        <f xml:space="preserve"> 'Masters Input'!C19</f>
        <v>A02</v>
      </c>
      <c r="D17" s="19">
        <f>'Masters Input'!F19</f>
        <v>5</v>
      </c>
      <c r="E17" s="20">
        <f xml:space="preserve"> 'Masters Input'!H19</f>
        <v>4</v>
      </c>
      <c r="F17" s="15" t="str">
        <f xml:space="preserve"> 'Masters Input'!J19</f>
        <v>R013</v>
      </c>
      <c r="G17" s="16" t="str">
        <f xml:space="preserve"> 'Masters Input'!O19</f>
        <v>Negligible</v>
      </c>
      <c r="H17" s="18">
        <f xml:space="preserve"> 'Masters Input'!P19</f>
        <v>0</v>
      </c>
      <c r="I17" s="18">
        <f xml:space="preserve"> 'Masters Input'!M19</f>
        <v>0</v>
      </c>
      <c r="J17" s="18">
        <f xml:space="preserve"> 'Masters Input'!N19</f>
        <v>0</v>
      </c>
      <c r="K17" s="5" t="str">
        <f xml:space="preserve"> 'Masters Input'!R19</f>
        <v>Passed</v>
      </c>
      <c r="L17" s="18">
        <f xml:space="preserve"> 'Masters Input'!T19</f>
        <v>0</v>
      </c>
      <c r="M17" s="18">
        <f xml:space="preserve"> 'Masters Input'!U19</f>
        <v>0</v>
      </c>
      <c r="N17" s="18">
        <f xml:space="preserve"> 'Masters Input'!V19</f>
        <v>0</v>
      </c>
      <c r="O17" s="16" t="str">
        <f xml:space="preserve"> 'Masters Input'!Q19</f>
        <v>NO</v>
      </c>
    </row>
    <row r="18" spans="2:15" ht="30" customHeight="1">
      <c r="B18" s="9">
        <f xml:space="preserve">  'Masters Input'!B20</f>
        <v>45271</v>
      </c>
      <c r="C18" s="14" t="str">
        <f xml:space="preserve"> 'Masters Input'!C20</f>
        <v>A01</v>
      </c>
      <c r="D18" s="19">
        <f>'Masters Input'!F20</f>
        <v>6</v>
      </c>
      <c r="E18" s="20">
        <f xml:space="preserve"> 'Masters Input'!H20</f>
        <v>4</v>
      </c>
      <c r="F18" s="15" t="str">
        <f xml:space="preserve"> 'Masters Input'!J20</f>
        <v>R06</v>
      </c>
      <c r="G18" s="16" t="str">
        <f xml:space="preserve"> 'Masters Input'!O20</f>
        <v>High</v>
      </c>
      <c r="H18" s="18">
        <f xml:space="preserve"> 'Masters Input'!P20</f>
        <v>4</v>
      </c>
      <c r="I18" s="18">
        <f xml:space="preserve"> 'Masters Input'!M20</f>
        <v>2</v>
      </c>
      <c r="J18" s="18">
        <f xml:space="preserve"> 'Masters Input'!N20</f>
        <v>1</v>
      </c>
      <c r="K18" s="5" t="str">
        <f xml:space="preserve"> 'Masters Input'!R20</f>
        <v>Progress</v>
      </c>
      <c r="L18" s="18">
        <f xml:space="preserve"> 'Masters Input'!T20</f>
        <v>0</v>
      </c>
      <c r="M18" s="18">
        <f xml:space="preserve"> 'Masters Input'!U20</f>
        <v>0</v>
      </c>
      <c r="N18" s="18">
        <f xml:space="preserve"> 'Masters Input'!V20</f>
        <v>0</v>
      </c>
      <c r="O18" s="16" t="str">
        <f xml:space="preserve"> 'Masters Input'!Q20</f>
        <v>NO</v>
      </c>
    </row>
    <row r="19" spans="2:15" ht="30" customHeight="1">
      <c r="B19" s="9">
        <f xml:space="preserve">  'Masters Input'!B21</f>
        <v>45271</v>
      </c>
      <c r="C19" s="14" t="str">
        <f xml:space="preserve"> 'Masters Input'!C21</f>
        <v>A024</v>
      </c>
      <c r="D19" s="19">
        <f>'Masters Input'!F21</f>
        <v>8</v>
      </c>
      <c r="E19" s="20">
        <f xml:space="preserve"> 'Masters Input'!H21</f>
        <v>3</v>
      </c>
      <c r="F19" s="15" t="str">
        <f xml:space="preserve"> 'Masters Input'!J21</f>
        <v>R013</v>
      </c>
      <c r="G19" s="16" t="str">
        <f xml:space="preserve"> 'Masters Input'!O21</f>
        <v>Negligible</v>
      </c>
      <c r="H19" s="18">
        <f xml:space="preserve"> 'Masters Input'!P21</f>
        <v>0</v>
      </c>
      <c r="I19" s="18">
        <f xml:space="preserve"> 'Masters Input'!M21</f>
        <v>0</v>
      </c>
      <c r="J19" s="18">
        <f xml:space="preserve"> 'Masters Input'!N21</f>
        <v>0</v>
      </c>
      <c r="K19" s="5" t="str">
        <f xml:space="preserve"> 'Masters Input'!R21</f>
        <v>Passed</v>
      </c>
      <c r="L19" s="18">
        <f xml:space="preserve"> 'Masters Input'!T21</f>
        <v>0</v>
      </c>
      <c r="M19" s="18">
        <f xml:space="preserve"> 'Masters Input'!U21</f>
        <v>0</v>
      </c>
      <c r="N19" s="18">
        <f xml:space="preserve"> 'Masters Input'!V21</f>
        <v>0</v>
      </c>
      <c r="O19" s="16" t="str">
        <f xml:space="preserve"> 'Masters Input'!Q21</f>
        <v>NO</v>
      </c>
    </row>
    <row r="20" spans="2:15" ht="30" customHeight="1">
      <c r="B20" s="9">
        <f xml:space="preserve">  'Masters Input'!B22</f>
        <v>45271</v>
      </c>
      <c r="C20" s="14" t="str">
        <f xml:space="preserve"> 'Masters Input'!C22</f>
        <v>A08</v>
      </c>
      <c r="D20" s="19">
        <f>'Masters Input'!F22</f>
        <v>5</v>
      </c>
      <c r="E20" s="20">
        <f xml:space="preserve"> 'Masters Input'!H22</f>
        <v>2</v>
      </c>
      <c r="F20" s="15" t="str">
        <f xml:space="preserve"> 'Masters Input'!J22</f>
        <v>R05</v>
      </c>
      <c r="G20" s="16" t="str">
        <f xml:space="preserve"> 'Masters Input'!O22</f>
        <v>High</v>
      </c>
      <c r="H20" s="18">
        <f xml:space="preserve"> 'Masters Input'!P22</f>
        <v>2</v>
      </c>
      <c r="I20" s="18">
        <f xml:space="preserve"> 'Masters Input'!M22</f>
        <v>2</v>
      </c>
      <c r="J20" s="18">
        <f xml:space="preserve"> 'Masters Input'!N22</f>
        <v>2</v>
      </c>
      <c r="K20" s="5" t="str">
        <f xml:space="preserve"> 'Masters Input'!R22</f>
        <v>Failed</v>
      </c>
      <c r="L20" s="18">
        <f xml:space="preserve"> 'Masters Input'!T22</f>
        <v>0</v>
      </c>
      <c r="M20" s="18">
        <f xml:space="preserve"> 'Masters Input'!U22</f>
        <v>0</v>
      </c>
      <c r="N20" s="18">
        <f xml:space="preserve"> 'Masters Input'!V22</f>
        <v>0</v>
      </c>
      <c r="O20" s="16" t="str">
        <f xml:space="preserve"> 'Masters Input'!Q22</f>
        <v>YES</v>
      </c>
    </row>
    <row r="21" spans="2:15" ht="30" customHeight="1">
      <c r="B21" s="9">
        <f xml:space="preserve">  'Masters Input'!B23</f>
        <v>45272</v>
      </c>
      <c r="C21" s="14" t="str">
        <f xml:space="preserve"> 'Masters Input'!C23</f>
        <v>A011</v>
      </c>
      <c r="D21" s="19">
        <f>'Masters Input'!F23</f>
        <v>5</v>
      </c>
      <c r="E21" s="20">
        <f xml:space="preserve"> 'Masters Input'!H23</f>
        <v>5</v>
      </c>
      <c r="F21" s="15" t="str">
        <f xml:space="preserve"> 'Masters Input'!J23</f>
        <v>R06</v>
      </c>
      <c r="G21" s="16" t="str">
        <f xml:space="preserve"> 'Masters Input'!O23</f>
        <v>Medium</v>
      </c>
      <c r="H21" s="18">
        <f xml:space="preserve"> 'Masters Input'!P23</f>
        <v>3</v>
      </c>
      <c r="I21" s="18">
        <f xml:space="preserve"> 'Masters Input'!M23</f>
        <v>3</v>
      </c>
      <c r="J21" s="18">
        <f xml:space="preserve"> 'Masters Input'!N23</f>
        <v>0</v>
      </c>
      <c r="K21" s="5" t="str">
        <f xml:space="preserve"> 'Masters Input'!R23</f>
        <v>Passed</v>
      </c>
      <c r="L21" s="18">
        <f xml:space="preserve"> 'Masters Input'!T23</f>
        <v>0</v>
      </c>
      <c r="M21" s="18">
        <f xml:space="preserve"> 'Masters Input'!U23</f>
        <v>0</v>
      </c>
      <c r="N21" s="18">
        <f xml:space="preserve"> 'Masters Input'!V23</f>
        <v>0</v>
      </c>
      <c r="O21" s="16" t="str">
        <f xml:space="preserve"> 'Masters Input'!Q23</f>
        <v>NO</v>
      </c>
    </row>
    <row r="22" spans="2:15" ht="30" customHeight="1">
      <c r="B22" s="9">
        <f xml:space="preserve">  'Masters Input'!B24</f>
        <v>45272</v>
      </c>
      <c r="C22" s="14" t="str">
        <f xml:space="preserve"> 'Masters Input'!C24</f>
        <v>A014</v>
      </c>
      <c r="D22" s="19">
        <f>'Masters Input'!F24</f>
        <v>4</v>
      </c>
      <c r="E22" s="20">
        <f xml:space="preserve"> 'Masters Input'!H24</f>
        <v>5</v>
      </c>
      <c r="F22" s="15" t="str">
        <f xml:space="preserve"> 'Masters Input'!J24</f>
        <v>R013</v>
      </c>
      <c r="G22" s="16" t="str">
        <f xml:space="preserve"> 'Masters Input'!O24</f>
        <v>Negligible</v>
      </c>
      <c r="H22" s="18">
        <f xml:space="preserve"> 'Masters Input'!P24</f>
        <v>0</v>
      </c>
      <c r="I22" s="18">
        <f xml:space="preserve"> 'Masters Input'!M24</f>
        <v>0</v>
      </c>
      <c r="J22" s="18">
        <f xml:space="preserve"> 'Masters Input'!N24</f>
        <v>0</v>
      </c>
      <c r="K22" s="5" t="str">
        <f xml:space="preserve"> 'Masters Input'!R24</f>
        <v>Passed</v>
      </c>
      <c r="L22" s="18">
        <f xml:space="preserve"> 'Masters Input'!T24</f>
        <v>0</v>
      </c>
      <c r="M22" s="18">
        <f xml:space="preserve"> 'Masters Input'!U24</f>
        <v>0</v>
      </c>
      <c r="N22" s="18">
        <f xml:space="preserve"> 'Masters Input'!V24</f>
        <v>0</v>
      </c>
      <c r="O22" s="16" t="str">
        <f xml:space="preserve"> 'Masters Input'!Q24</f>
        <v>NO</v>
      </c>
    </row>
    <row r="23" spans="2:15" ht="30" customHeight="1">
      <c r="B23" s="9">
        <f xml:space="preserve">  'Masters Input'!B25</f>
        <v>45272</v>
      </c>
      <c r="C23" s="14" t="str">
        <f xml:space="preserve"> 'Masters Input'!C25</f>
        <v>A016</v>
      </c>
      <c r="D23" s="19">
        <f>'Masters Input'!F25</f>
        <v>2</v>
      </c>
      <c r="E23" s="20">
        <f xml:space="preserve"> 'Masters Input'!H25</f>
        <v>2</v>
      </c>
      <c r="F23" s="15" t="str">
        <f xml:space="preserve"> 'Masters Input'!J25</f>
        <v>R013</v>
      </c>
      <c r="G23" s="16" t="str">
        <f xml:space="preserve"> 'Masters Input'!O25</f>
        <v>Negligible</v>
      </c>
      <c r="H23" s="18">
        <f xml:space="preserve"> 'Masters Input'!P25</f>
        <v>0</v>
      </c>
      <c r="I23" s="18">
        <f xml:space="preserve"> 'Masters Input'!M25</f>
        <v>0</v>
      </c>
      <c r="J23" s="18">
        <f xml:space="preserve"> 'Masters Input'!N25</f>
        <v>0</v>
      </c>
      <c r="K23" s="5" t="str">
        <f xml:space="preserve"> 'Masters Input'!R25</f>
        <v>Passed</v>
      </c>
      <c r="L23" s="18">
        <f xml:space="preserve"> 'Masters Input'!T25</f>
        <v>0</v>
      </c>
      <c r="M23" s="18">
        <f xml:space="preserve"> 'Masters Input'!U25</f>
        <v>0</v>
      </c>
      <c r="N23" s="18">
        <f xml:space="preserve"> 'Masters Input'!V25</f>
        <v>0</v>
      </c>
      <c r="O23" s="16" t="str">
        <f xml:space="preserve"> 'Masters Input'!Q25</f>
        <v>NO</v>
      </c>
    </row>
    <row r="24" spans="2:15" ht="30" customHeight="1">
      <c r="B24" s="9">
        <f xml:space="preserve">  'Masters Input'!B26</f>
        <v>45272</v>
      </c>
      <c r="C24" s="14" t="str">
        <f xml:space="preserve"> 'Masters Input'!C26</f>
        <v>A022</v>
      </c>
      <c r="D24" s="19">
        <f>'Masters Input'!F26</f>
        <v>8</v>
      </c>
      <c r="E24" s="20">
        <f xml:space="preserve"> 'Masters Input'!H26</f>
        <v>2</v>
      </c>
      <c r="F24" s="15" t="str">
        <f xml:space="preserve"> 'Masters Input'!J26</f>
        <v>R010</v>
      </c>
      <c r="G24" s="16" t="str">
        <f xml:space="preserve"> 'Masters Input'!O26</f>
        <v>Medium</v>
      </c>
      <c r="H24" s="18">
        <f xml:space="preserve"> 'Masters Input'!P26</f>
        <v>1</v>
      </c>
      <c r="I24" s="18">
        <f xml:space="preserve"> 'Masters Input'!M26</f>
        <v>1</v>
      </c>
      <c r="J24" s="18">
        <f xml:space="preserve"> 'Masters Input'!N26</f>
        <v>0</v>
      </c>
      <c r="K24" s="5" t="str">
        <f xml:space="preserve"> 'Masters Input'!R26</f>
        <v>Passed</v>
      </c>
      <c r="L24" s="18">
        <f xml:space="preserve"> 'Masters Input'!T26</f>
        <v>0</v>
      </c>
      <c r="M24" s="18">
        <f xml:space="preserve"> 'Masters Input'!U26</f>
        <v>0</v>
      </c>
      <c r="N24" s="18">
        <f xml:space="preserve"> 'Masters Input'!V26</f>
        <v>0</v>
      </c>
      <c r="O24" s="16" t="str">
        <f xml:space="preserve"> 'Masters Input'!Q26</f>
        <v>NO</v>
      </c>
    </row>
    <row r="25" spans="2:15" ht="30" customHeight="1">
      <c r="B25" s="9">
        <f xml:space="preserve">  'Masters Input'!B27</f>
        <v>45273</v>
      </c>
      <c r="C25" s="14" t="str">
        <f xml:space="preserve"> 'Masters Input'!C27</f>
        <v>A01</v>
      </c>
      <c r="D25" s="19">
        <f>'Masters Input'!F27</f>
        <v>6</v>
      </c>
      <c r="E25" s="20">
        <f xml:space="preserve"> 'Masters Input'!H27</f>
        <v>1</v>
      </c>
      <c r="F25" s="15" t="str">
        <f xml:space="preserve"> 'Masters Input'!J27</f>
        <v>R012</v>
      </c>
      <c r="G25" s="16" t="str">
        <f xml:space="preserve"> 'Masters Input'!O27</f>
        <v>Low</v>
      </c>
      <c r="H25" s="18">
        <f xml:space="preserve"> 'Masters Input'!P27</f>
        <v>1</v>
      </c>
      <c r="I25" s="18">
        <f xml:space="preserve"> 'Masters Input'!M27</f>
        <v>1</v>
      </c>
      <c r="J25" s="18">
        <f xml:space="preserve"> 'Masters Input'!N27</f>
        <v>0</v>
      </c>
      <c r="K25" s="5" t="str">
        <f xml:space="preserve"> 'Masters Input'!R27</f>
        <v>Passed</v>
      </c>
      <c r="L25" s="18">
        <f xml:space="preserve"> 'Masters Input'!T27</f>
        <v>0</v>
      </c>
      <c r="M25" s="18">
        <f xml:space="preserve"> 'Masters Input'!U27</f>
        <v>0</v>
      </c>
      <c r="N25" s="18">
        <f xml:space="preserve"> 'Masters Input'!V27</f>
        <v>0</v>
      </c>
      <c r="O25" s="16" t="str">
        <f xml:space="preserve"> 'Masters Input'!Q27</f>
        <v>NO</v>
      </c>
    </row>
    <row r="26" spans="2:15" ht="30" customHeight="1">
      <c r="B26" s="9">
        <f xml:space="preserve">  'Masters Input'!B28</f>
        <v>45273</v>
      </c>
      <c r="C26" s="14" t="str">
        <f xml:space="preserve"> 'Masters Input'!C28</f>
        <v>A021</v>
      </c>
      <c r="D26" s="19">
        <f>'Masters Input'!F28</f>
        <v>8</v>
      </c>
      <c r="E26" s="20">
        <f xml:space="preserve"> 'Masters Input'!H28</f>
        <v>3</v>
      </c>
      <c r="F26" s="15" t="str">
        <f xml:space="preserve"> 'Masters Input'!J28</f>
        <v>R03</v>
      </c>
      <c r="G26" s="16" t="str">
        <f xml:space="preserve"> 'Masters Input'!O28</f>
        <v>High</v>
      </c>
      <c r="H26" s="18">
        <f xml:space="preserve"> 'Masters Input'!P28</f>
        <v>2</v>
      </c>
      <c r="I26" s="18">
        <f xml:space="preserve"> 'Masters Input'!M28</f>
        <v>1</v>
      </c>
      <c r="J26" s="18">
        <f xml:space="preserve"> 'Masters Input'!N28</f>
        <v>1</v>
      </c>
      <c r="K26" s="5" t="str">
        <f xml:space="preserve"> 'Masters Input'!R28</f>
        <v>Progress</v>
      </c>
      <c r="L26" s="18">
        <f xml:space="preserve"> 'Masters Input'!T28</f>
        <v>0</v>
      </c>
      <c r="M26" s="18">
        <f xml:space="preserve"> 'Masters Input'!U28</f>
        <v>0</v>
      </c>
      <c r="N26" s="18">
        <f xml:space="preserve"> 'Masters Input'!V28</f>
        <v>0</v>
      </c>
      <c r="O26" s="16" t="str">
        <f xml:space="preserve"> 'Masters Input'!Q28</f>
        <v>NO</v>
      </c>
    </row>
    <row r="27" spans="2:15" ht="30" customHeight="1">
      <c r="B27" s="9">
        <f xml:space="preserve">  'Masters Input'!B29</f>
        <v>45273</v>
      </c>
      <c r="C27" s="14" t="str">
        <f xml:space="preserve"> 'Masters Input'!C29</f>
        <v>A024</v>
      </c>
      <c r="D27" s="19">
        <f>'Masters Input'!F29</f>
        <v>8</v>
      </c>
      <c r="E27" s="20">
        <f xml:space="preserve"> 'Masters Input'!H29</f>
        <v>2</v>
      </c>
      <c r="F27" s="15" t="str">
        <f xml:space="preserve"> 'Masters Input'!J29</f>
        <v>R06</v>
      </c>
      <c r="G27" s="16" t="str">
        <f xml:space="preserve"> 'Masters Input'!O29</f>
        <v>Medium</v>
      </c>
      <c r="H27" s="18">
        <f xml:space="preserve"> 'Masters Input'!P29</f>
        <v>1</v>
      </c>
      <c r="I27" s="18">
        <f xml:space="preserve"> 'Masters Input'!M29</f>
        <v>1</v>
      </c>
      <c r="J27" s="18">
        <f xml:space="preserve"> 'Masters Input'!N29</f>
        <v>0</v>
      </c>
      <c r="K27" s="5" t="str">
        <f xml:space="preserve"> 'Masters Input'!R29</f>
        <v>Passed</v>
      </c>
      <c r="L27" s="18">
        <f xml:space="preserve"> 'Masters Input'!T29</f>
        <v>0</v>
      </c>
      <c r="M27" s="18">
        <f xml:space="preserve"> 'Masters Input'!U29</f>
        <v>0</v>
      </c>
      <c r="N27" s="18">
        <f xml:space="preserve"> 'Masters Input'!V29</f>
        <v>0</v>
      </c>
      <c r="O27" s="16" t="str">
        <f xml:space="preserve"> 'Masters Input'!Q29</f>
        <v>NO</v>
      </c>
    </row>
    <row r="28" spans="2:15" ht="30" customHeight="1">
      <c r="B28" s="9">
        <f xml:space="preserve">  'Masters Input'!B30</f>
        <v>45274</v>
      </c>
      <c r="C28" s="14" t="str">
        <f xml:space="preserve"> 'Masters Input'!C30</f>
        <v>A026</v>
      </c>
      <c r="D28" s="19">
        <f>'Masters Input'!F30</f>
        <v>4</v>
      </c>
      <c r="E28" s="20">
        <f xml:space="preserve"> 'Masters Input'!H30</f>
        <v>5</v>
      </c>
      <c r="F28" s="15" t="str">
        <f xml:space="preserve"> 'Masters Input'!J30</f>
        <v>R013</v>
      </c>
      <c r="G28" s="16" t="str">
        <f xml:space="preserve"> 'Masters Input'!O30</f>
        <v>Negligible</v>
      </c>
      <c r="H28" s="18">
        <f xml:space="preserve"> 'Masters Input'!P30</f>
        <v>0</v>
      </c>
      <c r="I28" s="18">
        <f xml:space="preserve"> 'Masters Input'!M30</f>
        <v>0</v>
      </c>
      <c r="J28" s="18">
        <f xml:space="preserve"> 'Masters Input'!N30</f>
        <v>0</v>
      </c>
      <c r="K28" s="5" t="str">
        <f xml:space="preserve"> 'Masters Input'!R30</f>
        <v>Passed</v>
      </c>
      <c r="L28" s="18">
        <f xml:space="preserve"> 'Masters Input'!T30</f>
        <v>0</v>
      </c>
      <c r="M28" s="18">
        <f xml:space="preserve"> 'Masters Input'!U30</f>
        <v>0</v>
      </c>
      <c r="N28" s="18">
        <f xml:space="preserve"> 'Masters Input'!V30</f>
        <v>0</v>
      </c>
      <c r="O28" s="16" t="str">
        <f xml:space="preserve"> 'Masters Input'!Q30</f>
        <v>NO</v>
      </c>
    </row>
    <row r="29" spans="2:15" ht="30" customHeight="1">
      <c r="B29" s="9">
        <f xml:space="preserve">  'Masters Input'!B31</f>
        <v>45274</v>
      </c>
      <c r="C29" s="14" t="str">
        <f xml:space="preserve"> 'Masters Input'!C31</f>
        <v>A04</v>
      </c>
      <c r="D29" s="19">
        <f>'Masters Input'!F31</f>
        <v>4</v>
      </c>
      <c r="E29" s="20">
        <f xml:space="preserve"> 'Masters Input'!H31</f>
        <v>5</v>
      </c>
      <c r="F29" s="15" t="str">
        <f xml:space="preserve"> 'Masters Input'!J31</f>
        <v>R01</v>
      </c>
      <c r="G29" s="16" t="str">
        <f xml:space="preserve"> 'Masters Input'!O31</f>
        <v>Medium</v>
      </c>
      <c r="H29" s="18">
        <f xml:space="preserve"> 'Masters Input'!P31</f>
        <v>2</v>
      </c>
      <c r="I29" s="18">
        <f xml:space="preserve"> 'Masters Input'!M31</f>
        <v>2</v>
      </c>
      <c r="J29" s="18">
        <f xml:space="preserve"> 'Masters Input'!N31</f>
        <v>0</v>
      </c>
      <c r="K29" s="5" t="str">
        <f xml:space="preserve"> 'Masters Input'!R31</f>
        <v>Passed</v>
      </c>
      <c r="L29" s="18">
        <f xml:space="preserve"> 'Masters Input'!T31</f>
        <v>0</v>
      </c>
      <c r="M29" s="18">
        <f xml:space="preserve"> 'Masters Input'!U31</f>
        <v>0</v>
      </c>
      <c r="N29" s="18">
        <f xml:space="preserve"> 'Masters Input'!V31</f>
        <v>0</v>
      </c>
      <c r="O29" s="16" t="str">
        <f xml:space="preserve"> 'Masters Input'!Q31</f>
        <v>NO</v>
      </c>
    </row>
    <row r="30" spans="2:15" ht="30" customHeight="1">
      <c r="B30" s="9">
        <f xml:space="preserve">  'Masters Input'!B32</f>
        <v>45275</v>
      </c>
      <c r="C30" s="14" t="str">
        <f xml:space="preserve"> 'Masters Input'!C32</f>
        <v>A03</v>
      </c>
      <c r="D30" s="19">
        <f>'Masters Input'!F32</f>
        <v>5</v>
      </c>
      <c r="E30" s="20">
        <f xml:space="preserve"> 'Masters Input'!H32</f>
        <v>4</v>
      </c>
      <c r="F30" s="15" t="str">
        <f xml:space="preserve"> 'Masters Input'!J32</f>
        <v>R04</v>
      </c>
      <c r="G30" s="16" t="str">
        <f xml:space="preserve"> 'Masters Input'!O32</f>
        <v>High</v>
      </c>
      <c r="H30" s="18">
        <f xml:space="preserve"> 'Masters Input'!P32</f>
        <v>2</v>
      </c>
      <c r="I30" s="18">
        <f xml:space="preserve"> 'Masters Input'!M32</f>
        <v>1</v>
      </c>
      <c r="J30" s="18">
        <f xml:space="preserve"> 'Masters Input'!N32</f>
        <v>1</v>
      </c>
      <c r="K30" s="5" t="str">
        <f xml:space="preserve"> 'Masters Input'!R32</f>
        <v>Progress</v>
      </c>
      <c r="L30" s="18">
        <f xml:space="preserve"> 'Masters Input'!T32</f>
        <v>0</v>
      </c>
      <c r="M30" s="18">
        <f xml:space="preserve"> 'Masters Input'!U32</f>
        <v>0</v>
      </c>
      <c r="N30" s="18">
        <f xml:space="preserve"> 'Masters Input'!V32</f>
        <v>0</v>
      </c>
      <c r="O30" s="16" t="str">
        <f xml:space="preserve"> 'Masters Input'!Q32</f>
        <v>NO</v>
      </c>
    </row>
    <row r="31" spans="2:15" ht="30" customHeight="1">
      <c r="B31" s="9">
        <f xml:space="preserve">  'Masters Input'!B33</f>
        <v>45275</v>
      </c>
      <c r="C31" s="14" t="str">
        <f xml:space="preserve"> 'Masters Input'!C33</f>
        <v>A01</v>
      </c>
      <c r="D31" s="19">
        <f>'Masters Input'!F33</f>
        <v>6</v>
      </c>
      <c r="E31" s="20">
        <f xml:space="preserve"> 'Masters Input'!H33</f>
        <v>5</v>
      </c>
      <c r="F31" s="15" t="str">
        <f xml:space="preserve"> 'Masters Input'!J33</f>
        <v>R06</v>
      </c>
      <c r="G31" s="16" t="str">
        <f xml:space="preserve"> 'Masters Input'!O33</f>
        <v>Medium</v>
      </c>
      <c r="H31" s="18">
        <f xml:space="preserve"> 'Masters Input'!P33</f>
        <v>2</v>
      </c>
      <c r="I31" s="18">
        <f xml:space="preserve"> 'Masters Input'!M33</f>
        <v>1</v>
      </c>
      <c r="J31" s="18">
        <f xml:space="preserve"> 'Masters Input'!N33</f>
        <v>1</v>
      </c>
      <c r="K31" s="5" t="str">
        <f xml:space="preserve"> 'Masters Input'!R33</f>
        <v>Progress</v>
      </c>
      <c r="L31" s="18">
        <f xml:space="preserve"> 'Masters Input'!T33</f>
        <v>0</v>
      </c>
      <c r="M31" s="18">
        <f xml:space="preserve"> 'Masters Input'!U33</f>
        <v>0</v>
      </c>
      <c r="N31" s="18">
        <f xml:space="preserve"> 'Masters Input'!V33</f>
        <v>0</v>
      </c>
      <c r="O31" s="16" t="str">
        <f xml:space="preserve"> 'Masters Input'!Q33</f>
        <v>NO</v>
      </c>
    </row>
    <row r="32" spans="2:15" ht="30" customHeight="1">
      <c r="B32" s="9">
        <f xml:space="preserve">  'Masters Input'!B34</f>
        <v>45275</v>
      </c>
      <c r="C32" s="14" t="str">
        <f xml:space="preserve"> 'Masters Input'!C34</f>
        <v>A06</v>
      </c>
      <c r="D32" s="19">
        <f>'Masters Input'!F34</f>
        <v>10</v>
      </c>
      <c r="E32" s="20">
        <f xml:space="preserve"> 'Masters Input'!H34</f>
        <v>2</v>
      </c>
      <c r="F32" s="15" t="str">
        <f xml:space="preserve"> 'Masters Input'!J34</f>
        <v>R013</v>
      </c>
      <c r="G32" s="16" t="str">
        <f xml:space="preserve"> 'Masters Input'!O34</f>
        <v>Negligible</v>
      </c>
      <c r="H32" s="18">
        <f xml:space="preserve"> 'Masters Input'!P34</f>
        <v>0</v>
      </c>
      <c r="I32" s="18">
        <f xml:space="preserve"> 'Masters Input'!M34</f>
        <v>0</v>
      </c>
      <c r="J32" s="18">
        <f xml:space="preserve"> 'Masters Input'!N34</f>
        <v>0</v>
      </c>
      <c r="K32" s="5" t="str">
        <f xml:space="preserve"> 'Masters Input'!R34</f>
        <v>Passed</v>
      </c>
      <c r="L32" s="18">
        <f xml:space="preserve"> 'Masters Input'!T34</f>
        <v>0</v>
      </c>
      <c r="M32" s="18">
        <f xml:space="preserve"> 'Masters Input'!U34</f>
        <v>0</v>
      </c>
      <c r="N32" s="18">
        <f xml:space="preserve"> 'Masters Input'!V34</f>
        <v>0</v>
      </c>
      <c r="O32" s="16" t="str">
        <f xml:space="preserve"> 'Masters Input'!Q34</f>
        <v>NO</v>
      </c>
    </row>
    <row r="33" spans="2:15" ht="30" customHeight="1">
      <c r="B33" s="9">
        <f xml:space="preserve">  'Masters Input'!B35</f>
        <v>45275</v>
      </c>
      <c r="C33" s="14" t="str">
        <f xml:space="preserve"> 'Masters Input'!C35</f>
        <v>A07</v>
      </c>
      <c r="D33" s="19">
        <f>'Masters Input'!F35</f>
        <v>4</v>
      </c>
      <c r="E33" s="20">
        <f xml:space="preserve"> 'Masters Input'!H35</f>
        <v>3</v>
      </c>
      <c r="F33" s="15" t="str">
        <f xml:space="preserve"> 'Masters Input'!J35</f>
        <v>R013</v>
      </c>
      <c r="G33" s="16" t="str">
        <f xml:space="preserve"> 'Masters Input'!O35</f>
        <v>Negligible</v>
      </c>
      <c r="H33" s="18">
        <f xml:space="preserve"> 'Masters Input'!P35</f>
        <v>0</v>
      </c>
      <c r="I33" s="18">
        <f xml:space="preserve"> 'Masters Input'!M35</f>
        <v>0</v>
      </c>
      <c r="J33" s="18">
        <f xml:space="preserve"> 'Masters Input'!N35</f>
        <v>0</v>
      </c>
      <c r="K33" s="5" t="str">
        <f xml:space="preserve"> 'Masters Input'!R35</f>
        <v>Passed</v>
      </c>
      <c r="L33" s="18">
        <f xml:space="preserve"> 'Masters Input'!T35</f>
        <v>0</v>
      </c>
      <c r="M33" s="18">
        <f xml:space="preserve"> 'Masters Input'!U35</f>
        <v>0</v>
      </c>
      <c r="N33" s="18">
        <f xml:space="preserve"> 'Masters Input'!V35</f>
        <v>0</v>
      </c>
      <c r="O33" s="16" t="str">
        <f xml:space="preserve"> 'Masters Input'!Q35</f>
        <v>NO</v>
      </c>
    </row>
    <row r="34" spans="2:15" ht="30" customHeight="1">
      <c r="B34" s="9">
        <f xml:space="preserve">  'Masters Input'!B36</f>
        <v>45275</v>
      </c>
      <c r="C34" s="14" t="str">
        <f xml:space="preserve"> 'Masters Input'!C36</f>
        <v>A023</v>
      </c>
      <c r="D34" s="19">
        <f>'Masters Input'!F36</f>
        <v>8</v>
      </c>
      <c r="E34" s="20">
        <f xml:space="preserve"> 'Masters Input'!H36</f>
        <v>2</v>
      </c>
      <c r="F34" s="15" t="str">
        <f xml:space="preserve"> 'Masters Input'!J36</f>
        <v>R013</v>
      </c>
      <c r="G34" s="16" t="str">
        <f xml:space="preserve"> 'Masters Input'!O36</f>
        <v>Negligible</v>
      </c>
      <c r="H34" s="18">
        <f xml:space="preserve"> 'Masters Input'!P36</f>
        <v>0</v>
      </c>
      <c r="I34" s="18">
        <f xml:space="preserve"> 'Masters Input'!M36</f>
        <v>0</v>
      </c>
      <c r="J34" s="18">
        <f xml:space="preserve"> 'Masters Input'!N36</f>
        <v>0</v>
      </c>
      <c r="K34" s="5" t="str">
        <f xml:space="preserve"> 'Masters Input'!R36</f>
        <v>Passed</v>
      </c>
      <c r="L34" s="18">
        <f xml:space="preserve"> 'Masters Input'!T36</f>
        <v>0</v>
      </c>
      <c r="M34" s="18">
        <f xml:space="preserve"> 'Masters Input'!U36</f>
        <v>0</v>
      </c>
      <c r="N34" s="18">
        <f xml:space="preserve"> 'Masters Input'!V36</f>
        <v>0</v>
      </c>
      <c r="O34" s="16" t="str">
        <f xml:space="preserve"> 'Masters Input'!Q36</f>
        <v>NO</v>
      </c>
    </row>
    <row r="35" spans="2:15" ht="30" customHeight="1">
      <c r="B35" s="9">
        <f xml:space="preserve">  'Masters Input'!B37</f>
        <v>45276</v>
      </c>
      <c r="C35" s="14" t="str">
        <f xml:space="preserve"> 'Masters Input'!C37</f>
        <v>A029</v>
      </c>
      <c r="D35" s="19">
        <f>'Masters Input'!F37</f>
        <v>3</v>
      </c>
      <c r="E35" s="20">
        <f xml:space="preserve"> 'Masters Input'!H37</f>
        <v>4</v>
      </c>
      <c r="F35" s="15" t="str">
        <f xml:space="preserve"> 'Masters Input'!J37</f>
        <v>R013</v>
      </c>
      <c r="G35" s="16" t="str">
        <f xml:space="preserve"> 'Masters Input'!O37</f>
        <v>Negligible</v>
      </c>
      <c r="H35" s="18">
        <f xml:space="preserve"> 'Masters Input'!P37</f>
        <v>0</v>
      </c>
      <c r="I35" s="18">
        <f xml:space="preserve"> 'Masters Input'!M37</f>
        <v>0</v>
      </c>
      <c r="J35" s="18">
        <f xml:space="preserve"> 'Masters Input'!N37</f>
        <v>0</v>
      </c>
      <c r="K35" s="5" t="str">
        <f xml:space="preserve"> 'Masters Input'!R37</f>
        <v>Passed</v>
      </c>
      <c r="L35" s="18">
        <f xml:space="preserve"> 'Masters Input'!T37</f>
        <v>0</v>
      </c>
      <c r="M35" s="18">
        <f xml:space="preserve"> 'Masters Input'!U37</f>
        <v>150</v>
      </c>
      <c r="N35" s="18">
        <f xml:space="preserve"> 'Masters Input'!V37</f>
        <v>0</v>
      </c>
      <c r="O35" s="16" t="str">
        <f xml:space="preserve"> 'Masters Input'!Q37</f>
        <v>NO</v>
      </c>
    </row>
    <row r="36" spans="2:15" ht="30" customHeight="1">
      <c r="B36" s="9">
        <f xml:space="preserve">  'Masters Input'!B38</f>
        <v>45276</v>
      </c>
      <c r="C36" s="14" t="str">
        <f xml:space="preserve"> 'Masters Input'!C38</f>
        <v>A04</v>
      </c>
      <c r="D36" s="19">
        <f>'Masters Input'!F38</f>
        <v>4</v>
      </c>
      <c r="E36" s="20">
        <f xml:space="preserve"> 'Masters Input'!H38</f>
        <v>5</v>
      </c>
      <c r="F36" s="15" t="str">
        <f xml:space="preserve"> 'Masters Input'!J38</f>
        <v>R03</v>
      </c>
      <c r="G36" s="16" t="str">
        <f xml:space="preserve"> 'Masters Input'!O38</f>
        <v>Medium</v>
      </c>
      <c r="H36" s="18">
        <f xml:space="preserve"> 'Masters Input'!P38</f>
        <v>2</v>
      </c>
      <c r="I36" s="18">
        <f xml:space="preserve"> 'Masters Input'!M38</f>
        <v>2</v>
      </c>
      <c r="J36" s="18">
        <f xml:space="preserve"> 'Masters Input'!N38</f>
        <v>0</v>
      </c>
      <c r="K36" s="5" t="str">
        <f xml:space="preserve"> 'Masters Input'!R38</f>
        <v>Passed</v>
      </c>
      <c r="L36" s="18">
        <f xml:space="preserve"> 'Masters Input'!T38</f>
        <v>0</v>
      </c>
      <c r="M36" s="18">
        <f xml:space="preserve"> 'Masters Input'!U38</f>
        <v>0</v>
      </c>
      <c r="N36" s="18">
        <f xml:space="preserve"> 'Masters Input'!V38</f>
        <v>0</v>
      </c>
      <c r="O36" s="16" t="str">
        <f xml:space="preserve"> 'Masters Input'!Q38</f>
        <v>NO</v>
      </c>
    </row>
    <row r="37" spans="2:15" ht="30" customHeight="1">
      <c r="B37" s="9">
        <f xml:space="preserve">  'Masters Input'!B39</f>
        <v>45276</v>
      </c>
      <c r="C37" s="14" t="str">
        <f xml:space="preserve"> 'Masters Input'!C39</f>
        <v>A05</v>
      </c>
      <c r="D37" s="19">
        <f>'Masters Input'!F39</f>
        <v>5</v>
      </c>
      <c r="E37" s="20">
        <f xml:space="preserve"> 'Masters Input'!H39</f>
        <v>2</v>
      </c>
      <c r="F37" s="15" t="str">
        <f xml:space="preserve"> 'Masters Input'!J39</f>
        <v>R02</v>
      </c>
      <c r="G37" s="16" t="str">
        <f xml:space="preserve"> 'Masters Input'!O39</f>
        <v>High</v>
      </c>
      <c r="H37" s="18">
        <f xml:space="preserve"> 'Masters Input'!P39</f>
        <v>2</v>
      </c>
      <c r="I37" s="18">
        <f xml:space="preserve"> 'Masters Input'!M39</f>
        <v>1</v>
      </c>
      <c r="J37" s="18">
        <f xml:space="preserve"> 'Masters Input'!N39</f>
        <v>1</v>
      </c>
      <c r="K37" s="5" t="str">
        <f xml:space="preserve"> 'Masters Input'!R39</f>
        <v>Progress</v>
      </c>
      <c r="L37" s="18">
        <f xml:space="preserve"> 'Masters Input'!T39</f>
        <v>0</v>
      </c>
      <c r="M37" s="18">
        <f xml:space="preserve"> 'Masters Input'!U39</f>
        <v>0</v>
      </c>
      <c r="N37" s="18">
        <f xml:space="preserve"> 'Masters Input'!V39</f>
        <v>0</v>
      </c>
      <c r="O37" s="16" t="str">
        <f xml:space="preserve"> 'Masters Input'!Q39</f>
        <v>NO</v>
      </c>
    </row>
    <row r="38" spans="2:15" ht="30" customHeight="1">
      <c r="B38" s="9">
        <f xml:space="preserve">  'Masters Input'!B40</f>
        <v>45277</v>
      </c>
      <c r="C38" s="14" t="str">
        <f xml:space="preserve"> 'Masters Input'!C40</f>
        <v>A07</v>
      </c>
      <c r="D38" s="19">
        <f>'Masters Input'!F40</f>
        <v>4</v>
      </c>
      <c r="E38" s="20">
        <f xml:space="preserve"> 'Masters Input'!H40</f>
        <v>4</v>
      </c>
      <c r="F38" s="15" t="str">
        <f xml:space="preserve"> 'Masters Input'!J40</f>
        <v>R013</v>
      </c>
      <c r="G38" s="16" t="str">
        <f xml:space="preserve"> 'Masters Input'!O40</f>
        <v>Negligible</v>
      </c>
      <c r="H38" s="18">
        <f xml:space="preserve"> 'Masters Input'!P40</f>
        <v>0</v>
      </c>
      <c r="I38" s="18">
        <f xml:space="preserve"> 'Masters Input'!M40</f>
        <v>0</v>
      </c>
      <c r="J38" s="18">
        <f xml:space="preserve"> 'Masters Input'!N40</f>
        <v>0</v>
      </c>
      <c r="K38" s="5" t="str">
        <f xml:space="preserve"> 'Masters Input'!R40</f>
        <v>Passed</v>
      </c>
      <c r="L38" s="18">
        <f xml:space="preserve"> 'Masters Input'!T40</f>
        <v>0</v>
      </c>
      <c r="M38" s="18">
        <f xml:space="preserve"> 'Masters Input'!U40</f>
        <v>0</v>
      </c>
      <c r="N38" s="18">
        <f xml:space="preserve"> 'Masters Input'!V40</f>
        <v>0</v>
      </c>
      <c r="O38" s="16" t="str">
        <f xml:space="preserve"> 'Masters Input'!Q40</f>
        <v>NO</v>
      </c>
    </row>
    <row r="39" spans="2:15" ht="30" customHeight="1">
      <c r="B39" s="9">
        <f xml:space="preserve">  'Masters Input'!B41</f>
        <v>45277</v>
      </c>
      <c r="C39" s="14" t="str">
        <f xml:space="preserve"> 'Masters Input'!C41</f>
        <v>A01</v>
      </c>
      <c r="D39" s="19">
        <f>'Masters Input'!F41</f>
        <v>6</v>
      </c>
      <c r="E39" s="20">
        <f xml:space="preserve"> 'Masters Input'!H41</f>
        <v>5</v>
      </c>
      <c r="F39" s="15" t="str">
        <f xml:space="preserve"> 'Masters Input'!J41</f>
        <v>R013</v>
      </c>
      <c r="G39" s="16" t="str">
        <f xml:space="preserve"> 'Masters Input'!O41</f>
        <v>Negligible</v>
      </c>
      <c r="H39" s="18">
        <f xml:space="preserve"> 'Masters Input'!P41</f>
        <v>0</v>
      </c>
      <c r="I39" s="18">
        <f xml:space="preserve"> 'Masters Input'!M41</f>
        <v>0</v>
      </c>
      <c r="J39" s="18">
        <f xml:space="preserve"> 'Masters Input'!N41</f>
        <v>0</v>
      </c>
      <c r="K39" s="5" t="str">
        <f xml:space="preserve"> 'Masters Input'!R41</f>
        <v>Passed</v>
      </c>
      <c r="L39" s="18">
        <f xml:space="preserve"> 'Masters Input'!T41</f>
        <v>0</v>
      </c>
      <c r="M39" s="18">
        <f xml:space="preserve"> 'Masters Input'!U41</f>
        <v>0</v>
      </c>
      <c r="N39" s="18">
        <f xml:space="preserve"> 'Masters Input'!V41</f>
        <v>0</v>
      </c>
      <c r="O39" s="16" t="str">
        <f xml:space="preserve"> 'Masters Input'!Q41</f>
        <v>NO</v>
      </c>
    </row>
    <row r="40" spans="2:15" ht="30" customHeight="1">
      <c r="B40" s="9">
        <f xml:space="preserve">  'Masters Input'!B42</f>
        <v>45278</v>
      </c>
      <c r="C40" s="14" t="str">
        <f xml:space="preserve"> 'Masters Input'!C42</f>
        <v>A015</v>
      </c>
      <c r="D40" s="19">
        <f>'Masters Input'!F42</f>
        <v>5</v>
      </c>
      <c r="E40" s="20">
        <f xml:space="preserve"> 'Masters Input'!H42</f>
        <v>3</v>
      </c>
      <c r="F40" s="15" t="str">
        <f xml:space="preserve"> 'Masters Input'!J42</f>
        <v>R013</v>
      </c>
      <c r="G40" s="16" t="str">
        <f xml:space="preserve"> 'Masters Input'!O42</f>
        <v>Negligible</v>
      </c>
      <c r="H40" s="18">
        <f xml:space="preserve"> 'Masters Input'!P42</f>
        <v>0</v>
      </c>
      <c r="I40" s="18">
        <f xml:space="preserve"> 'Masters Input'!M42</f>
        <v>0</v>
      </c>
      <c r="J40" s="18">
        <f xml:space="preserve"> 'Masters Input'!N42</f>
        <v>0</v>
      </c>
      <c r="K40" s="5" t="str">
        <f xml:space="preserve"> 'Masters Input'!R42</f>
        <v>Passed</v>
      </c>
      <c r="L40" s="18">
        <f xml:space="preserve"> 'Masters Input'!T42</f>
        <v>0</v>
      </c>
      <c r="M40" s="18">
        <f xml:space="preserve"> 'Masters Input'!U42</f>
        <v>0</v>
      </c>
      <c r="N40" s="18">
        <f xml:space="preserve"> 'Masters Input'!V42</f>
        <v>0</v>
      </c>
      <c r="O40" s="16" t="str">
        <f xml:space="preserve"> 'Masters Input'!Q42</f>
        <v>NO</v>
      </c>
    </row>
    <row r="41" spans="2:15" ht="30" customHeight="1">
      <c r="B41" s="9">
        <f xml:space="preserve">  'Masters Input'!B43</f>
        <v>45279</v>
      </c>
      <c r="C41" s="14" t="str">
        <f xml:space="preserve"> 'Masters Input'!C43</f>
        <v>A019</v>
      </c>
      <c r="D41" s="19">
        <f>'Masters Input'!F43</f>
        <v>3</v>
      </c>
      <c r="E41" s="20">
        <f xml:space="preserve"> 'Masters Input'!H43</f>
        <v>4</v>
      </c>
      <c r="F41" s="15" t="str">
        <f xml:space="preserve"> 'Masters Input'!J43</f>
        <v>R05</v>
      </c>
      <c r="G41" s="16" t="str">
        <f xml:space="preserve"> 'Masters Input'!O43</f>
        <v>High</v>
      </c>
      <c r="H41" s="18">
        <f xml:space="preserve"> 'Masters Input'!P43</f>
        <v>3</v>
      </c>
      <c r="I41" s="18">
        <f xml:space="preserve"> 'Masters Input'!M43</f>
        <v>3</v>
      </c>
      <c r="J41" s="18">
        <f xml:space="preserve"> 'Masters Input'!N43</f>
        <v>0</v>
      </c>
      <c r="K41" s="5" t="str">
        <f xml:space="preserve"> 'Masters Input'!R43</f>
        <v>Passed</v>
      </c>
      <c r="L41" s="18">
        <f xml:space="preserve"> 'Masters Input'!T43</f>
        <v>0</v>
      </c>
      <c r="M41" s="18">
        <f xml:space="preserve"> 'Masters Input'!U43</f>
        <v>0</v>
      </c>
      <c r="N41" s="18">
        <f xml:space="preserve"> 'Masters Input'!V43</f>
        <v>0</v>
      </c>
      <c r="O41" s="16" t="str">
        <f xml:space="preserve"> 'Masters Input'!Q43</f>
        <v>NO</v>
      </c>
    </row>
    <row r="42" spans="2:15" ht="30" customHeight="1">
      <c r="B42" s="9">
        <f xml:space="preserve">  'Masters Input'!B44</f>
        <v>45279</v>
      </c>
      <c r="C42" s="14" t="str">
        <f xml:space="preserve"> 'Masters Input'!C44</f>
        <v>A02</v>
      </c>
      <c r="D42" s="19">
        <f>'Masters Input'!F44</f>
        <v>5</v>
      </c>
      <c r="E42" s="20">
        <f xml:space="preserve"> 'Masters Input'!H44</f>
        <v>2</v>
      </c>
      <c r="F42" s="15" t="str">
        <f xml:space="preserve"> 'Masters Input'!J44</f>
        <v>R02</v>
      </c>
      <c r="G42" s="16" t="str">
        <f xml:space="preserve"> 'Masters Input'!O44</f>
        <v>Medium</v>
      </c>
      <c r="H42" s="18">
        <f xml:space="preserve"> 'Masters Input'!P44</f>
        <v>1</v>
      </c>
      <c r="I42" s="18">
        <f xml:space="preserve"> 'Masters Input'!M44</f>
        <v>1</v>
      </c>
      <c r="J42" s="18">
        <f xml:space="preserve"> 'Masters Input'!N44</f>
        <v>0</v>
      </c>
      <c r="K42" s="5" t="str">
        <f xml:space="preserve"> 'Masters Input'!R44</f>
        <v>Passed</v>
      </c>
      <c r="L42" s="18">
        <f xml:space="preserve"> 'Masters Input'!T44</f>
        <v>0</v>
      </c>
      <c r="M42" s="18">
        <f xml:space="preserve"> 'Masters Input'!U44</f>
        <v>0</v>
      </c>
      <c r="N42" s="18">
        <f xml:space="preserve"> 'Masters Input'!V44</f>
        <v>0</v>
      </c>
      <c r="O42" s="16" t="str">
        <f xml:space="preserve"> 'Masters Input'!Q44</f>
        <v>NO</v>
      </c>
    </row>
    <row r="43" spans="2:15" ht="30" customHeight="1">
      <c r="B43" s="9">
        <f xml:space="preserve">  'Masters Input'!B45</f>
        <v>45279</v>
      </c>
      <c r="C43" s="14" t="str">
        <f xml:space="preserve"> 'Masters Input'!C45</f>
        <v>A01</v>
      </c>
      <c r="D43" s="19">
        <f>'Masters Input'!F45</f>
        <v>6</v>
      </c>
      <c r="E43" s="20">
        <f xml:space="preserve"> 'Masters Input'!H45</f>
        <v>5</v>
      </c>
      <c r="F43" s="15" t="str">
        <f xml:space="preserve"> 'Masters Input'!J45</f>
        <v>R013</v>
      </c>
      <c r="G43" s="16" t="str">
        <f xml:space="preserve"> 'Masters Input'!O45</f>
        <v>Negligible</v>
      </c>
      <c r="H43" s="18">
        <f xml:space="preserve"> 'Masters Input'!P45</f>
        <v>0</v>
      </c>
      <c r="I43" s="18">
        <f xml:space="preserve"> 'Masters Input'!M45</f>
        <v>0</v>
      </c>
      <c r="J43" s="18">
        <f xml:space="preserve"> 'Masters Input'!N45</f>
        <v>0</v>
      </c>
      <c r="K43" s="5" t="str">
        <f xml:space="preserve"> 'Masters Input'!R45</f>
        <v>Passed</v>
      </c>
      <c r="L43" s="18">
        <f xml:space="preserve"> 'Masters Input'!T45</f>
        <v>0</v>
      </c>
      <c r="M43" s="18">
        <f xml:space="preserve"> 'Masters Input'!U45</f>
        <v>0</v>
      </c>
      <c r="N43" s="18">
        <f xml:space="preserve"> 'Masters Input'!V45</f>
        <v>0</v>
      </c>
      <c r="O43" s="16" t="str">
        <f xml:space="preserve"> 'Masters Input'!Q45</f>
        <v>NO</v>
      </c>
    </row>
    <row r="44" spans="2:15" ht="30" customHeight="1">
      <c r="B44" s="9">
        <f xml:space="preserve">  'Masters Input'!B46</f>
        <v>45280</v>
      </c>
      <c r="C44" s="14" t="str">
        <f xml:space="preserve"> 'Masters Input'!C46</f>
        <v>A013</v>
      </c>
      <c r="D44" s="19">
        <f>'Masters Input'!F46</f>
        <v>3</v>
      </c>
      <c r="E44" s="20">
        <f xml:space="preserve"> 'Masters Input'!H46</f>
        <v>5</v>
      </c>
      <c r="F44" s="15" t="str">
        <f xml:space="preserve"> 'Masters Input'!J46</f>
        <v>R013</v>
      </c>
      <c r="G44" s="16" t="str">
        <f xml:space="preserve"> 'Masters Input'!O46</f>
        <v>Negligible</v>
      </c>
      <c r="H44" s="18">
        <f xml:space="preserve"> 'Masters Input'!P46</f>
        <v>0</v>
      </c>
      <c r="I44" s="18">
        <f xml:space="preserve"> 'Masters Input'!M46</f>
        <v>0</v>
      </c>
      <c r="J44" s="18">
        <f xml:space="preserve"> 'Masters Input'!N46</f>
        <v>0</v>
      </c>
      <c r="K44" s="5" t="str">
        <f xml:space="preserve"> 'Masters Input'!R46</f>
        <v>Passed</v>
      </c>
      <c r="L44" s="18">
        <f xml:space="preserve"> 'Masters Input'!T46</f>
        <v>0</v>
      </c>
      <c r="M44" s="18">
        <f xml:space="preserve"> 'Masters Input'!U46</f>
        <v>0</v>
      </c>
      <c r="N44" s="18">
        <f xml:space="preserve"> 'Masters Input'!V46</f>
        <v>0</v>
      </c>
      <c r="O44" s="16" t="str">
        <f xml:space="preserve"> 'Masters Input'!Q46</f>
        <v>NO</v>
      </c>
    </row>
    <row r="45" spans="2:15" ht="30" customHeight="1">
      <c r="B45" s="9">
        <f xml:space="preserve">  'Masters Input'!B47</f>
        <v>45280</v>
      </c>
      <c r="C45" s="14" t="str">
        <f xml:space="preserve"> 'Masters Input'!C47</f>
        <v>A02</v>
      </c>
      <c r="D45" s="19">
        <f>'Masters Input'!F47</f>
        <v>5</v>
      </c>
      <c r="E45" s="20">
        <f xml:space="preserve"> 'Masters Input'!H47</f>
        <v>5</v>
      </c>
      <c r="F45" s="15" t="str">
        <f xml:space="preserve"> 'Masters Input'!J47</f>
        <v>R011</v>
      </c>
      <c r="G45" s="16" t="str">
        <f xml:space="preserve"> 'Masters Input'!O47</f>
        <v>High</v>
      </c>
      <c r="H45" s="18">
        <f xml:space="preserve"> 'Masters Input'!P47</f>
        <v>4</v>
      </c>
      <c r="I45" s="18">
        <f xml:space="preserve"> 'Masters Input'!M47</f>
        <v>3</v>
      </c>
      <c r="J45" s="18">
        <f xml:space="preserve"> 'Masters Input'!N47</f>
        <v>1</v>
      </c>
      <c r="K45" s="5" t="str">
        <f xml:space="preserve"> 'Masters Input'!R47</f>
        <v>Progress</v>
      </c>
      <c r="L45" s="18">
        <f xml:space="preserve"> 'Masters Input'!T47</f>
        <v>0</v>
      </c>
      <c r="M45" s="18">
        <f xml:space="preserve"> 'Masters Input'!U47</f>
        <v>0</v>
      </c>
      <c r="N45" s="18">
        <f xml:space="preserve"> 'Masters Input'!V47</f>
        <v>0</v>
      </c>
      <c r="O45" s="16" t="str">
        <f xml:space="preserve"> 'Masters Input'!Q47</f>
        <v>NO</v>
      </c>
    </row>
    <row r="46" spans="2:15" ht="30" customHeight="1">
      <c r="B46" s="9">
        <f xml:space="preserve">  'Masters Input'!B48</f>
        <v>45280</v>
      </c>
      <c r="C46" s="14" t="str">
        <f xml:space="preserve"> 'Masters Input'!C48</f>
        <v>A05</v>
      </c>
      <c r="D46" s="19">
        <f>'Masters Input'!F48</f>
        <v>5</v>
      </c>
      <c r="E46" s="20">
        <f xml:space="preserve"> 'Masters Input'!H48</f>
        <v>2</v>
      </c>
      <c r="F46" s="15" t="str">
        <f xml:space="preserve"> 'Masters Input'!J48</f>
        <v>R05</v>
      </c>
      <c r="G46" s="16" t="str">
        <f xml:space="preserve"> 'Masters Input'!O48</f>
        <v>Medium</v>
      </c>
      <c r="H46" s="18">
        <f xml:space="preserve"> 'Masters Input'!P48</f>
        <v>2</v>
      </c>
      <c r="I46" s="18">
        <f xml:space="preserve"> 'Masters Input'!M48</f>
        <v>1</v>
      </c>
      <c r="J46" s="18">
        <f xml:space="preserve"> 'Masters Input'!N48</f>
        <v>1</v>
      </c>
      <c r="K46" s="5" t="str">
        <f xml:space="preserve"> 'Masters Input'!R48</f>
        <v>Progress</v>
      </c>
      <c r="L46" s="18">
        <f xml:space="preserve"> 'Masters Input'!T48</f>
        <v>0</v>
      </c>
      <c r="M46" s="18">
        <f xml:space="preserve"> 'Masters Input'!U48</f>
        <v>0</v>
      </c>
      <c r="N46" s="18">
        <f xml:space="preserve"> 'Masters Input'!V48</f>
        <v>0</v>
      </c>
      <c r="O46" s="16" t="str">
        <f xml:space="preserve"> 'Masters Input'!Q48</f>
        <v>NO</v>
      </c>
    </row>
    <row r="47" spans="2:15" ht="30" customHeight="1">
      <c r="B47" s="9">
        <f xml:space="preserve">  'Masters Input'!B49</f>
        <v>45280</v>
      </c>
      <c r="C47" s="14" t="str">
        <f xml:space="preserve"> 'Masters Input'!C49</f>
        <v>A07</v>
      </c>
      <c r="D47" s="19">
        <f>'Masters Input'!F49</f>
        <v>4</v>
      </c>
      <c r="E47" s="20">
        <f xml:space="preserve"> 'Masters Input'!H49</f>
        <v>2</v>
      </c>
      <c r="F47" s="15" t="str">
        <f xml:space="preserve"> 'Masters Input'!J49</f>
        <v>R013</v>
      </c>
      <c r="G47" s="16" t="str">
        <f xml:space="preserve"> 'Masters Input'!O49</f>
        <v>Negligible</v>
      </c>
      <c r="H47" s="18">
        <f xml:space="preserve"> 'Masters Input'!P49</f>
        <v>0</v>
      </c>
      <c r="I47" s="18">
        <f xml:space="preserve"> 'Masters Input'!M49</f>
        <v>0</v>
      </c>
      <c r="J47" s="18">
        <f xml:space="preserve"> 'Masters Input'!N49</f>
        <v>0</v>
      </c>
      <c r="K47" s="5" t="str">
        <f xml:space="preserve"> 'Masters Input'!R49</f>
        <v>Passed</v>
      </c>
      <c r="L47" s="18">
        <f xml:space="preserve"> 'Masters Input'!T49</f>
        <v>0</v>
      </c>
      <c r="M47" s="18">
        <f xml:space="preserve"> 'Masters Input'!U49</f>
        <v>0</v>
      </c>
      <c r="N47" s="18">
        <f xml:space="preserve"> 'Masters Input'!V49</f>
        <v>0</v>
      </c>
      <c r="O47" s="16" t="str">
        <f xml:space="preserve"> 'Masters Input'!Q49</f>
        <v>NO</v>
      </c>
    </row>
    <row r="48" spans="2:15" ht="30" customHeight="1">
      <c r="B48" s="9">
        <f xml:space="preserve">  'Masters Input'!B50</f>
        <v>45280</v>
      </c>
      <c r="C48" s="14" t="str">
        <f xml:space="preserve"> 'Masters Input'!C50</f>
        <v>A03</v>
      </c>
      <c r="D48" s="19">
        <f>'Masters Input'!F50</f>
        <v>5</v>
      </c>
      <c r="E48" s="20">
        <f xml:space="preserve"> 'Masters Input'!H50</f>
        <v>1</v>
      </c>
      <c r="F48" s="15" t="str">
        <f xml:space="preserve"> 'Masters Input'!J50</f>
        <v>R013</v>
      </c>
      <c r="G48" s="16" t="str">
        <f xml:space="preserve"> 'Masters Input'!O50</f>
        <v>Negligible</v>
      </c>
      <c r="H48" s="18">
        <f xml:space="preserve"> 'Masters Input'!P50</f>
        <v>0</v>
      </c>
      <c r="I48" s="18">
        <f xml:space="preserve"> 'Masters Input'!M50</f>
        <v>0</v>
      </c>
      <c r="J48" s="18">
        <f xml:space="preserve"> 'Masters Input'!N50</f>
        <v>0</v>
      </c>
      <c r="K48" s="5" t="str">
        <f xml:space="preserve"> 'Masters Input'!R50</f>
        <v>Passed</v>
      </c>
      <c r="L48" s="18">
        <f xml:space="preserve"> 'Masters Input'!T50</f>
        <v>0</v>
      </c>
      <c r="M48" s="18">
        <f xml:space="preserve"> 'Masters Input'!U50</f>
        <v>0</v>
      </c>
      <c r="N48" s="18">
        <f xml:space="preserve"> 'Masters Input'!V50</f>
        <v>0</v>
      </c>
      <c r="O48" s="16" t="str">
        <f xml:space="preserve"> 'Masters Input'!Q50</f>
        <v>NO</v>
      </c>
    </row>
    <row r="49" spans="2:15" ht="30" customHeight="1">
      <c r="B49" s="9">
        <f xml:space="preserve">  'Masters Input'!B51</f>
        <v>45281</v>
      </c>
      <c r="C49" s="14" t="str">
        <f xml:space="preserve"> 'Masters Input'!C51</f>
        <v>A014</v>
      </c>
      <c r="D49" s="19">
        <f>'Masters Input'!F51</f>
        <v>4</v>
      </c>
      <c r="E49" s="20">
        <f xml:space="preserve"> 'Masters Input'!H51</f>
        <v>3</v>
      </c>
      <c r="F49" s="15" t="str">
        <f xml:space="preserve"> 'Masters Input'!J51</f>
        <v>R013</v>
      </c>
      <c r="G49" s="16" t="str">
        <f xml:space="preserve"> 'Masters Input'!O51</f>
        <v>Negligible</v>
      </c>
      <c r="H49" s="18">
        <f xml:space="preserve"> 'Masters Input'!P51</f>
        <v>0</v>
      </c>
      <c r="I49" s="18">
        <f xml:space="preserve"> 'Masters Input'!M51</f>
        <v>0</v>
      </c>
      <c r="J49" s="18">
        <f xml:space="preserve"> 'Masters Input'!N51</f>
        <v>0</v>
      </c>
      <c r="K49" s="5" t="str">
        <f xml:space="preserve"> 'Masters Input'!R51</f>
        <v>Passed</v>
      </c>
      <c r="L49" s="18">
        <f xml:space="preserve"> 'Masters Input'!T51</f>
        <v>0</v>
      </c>
      <c r="M49" s="18">
        <f xml:space="preserve"> 'Masters Input'!U51</f>
        <v>0</v>
      </c>
      <c r="N49" s="18">
        <f xml:space="preserve"> 'Masters Input'!V51</f>
        <v>0</v>
      </c>
      <c r="O49" s="16" t="str">
        <f xml:space="preserve"> 'Masters Input'!Q51</f>
        <v>NO</v>
      </c>
    </row>
    <row r="50" spans="2:15" ht="30" customHeight="1">
      <c r="B50" s="9">
        <f xml:space="preserve">  'Masters Input'!B52</f>
        <v>45281</v>
      </c>
      <c r="C50" s="14" t="str">
        <f xml:space="preserve"> 'Masters Input'!C52</f>
        <v>A09</v>
      </c>
      <c r="D50" s="19">
        <f>'Masters Input'!F52</f>
        <v>5</v>
      </c>
      <c r="E50" s="20">
        <f xml:space="preserve"> 'Masters Input'!H52</f>
        <v>3</v>
      </c>
      <c r="F50" s="15" t="str">
        <f xml:space="preserve"> 'Masters Input'!J52</f>
        <v>R06</v>
      </c>
      <c r="G50" s="16" t="str">
        <f xml:space="preserve"> 'Masters Input'!O52</f>
        <v>High</v>
      </c>
      <c r="H50" s="18">
        <f xml:space="preserve"> 'Masters Input'!P52</f>
        <v>3</v>
      </c>
      <c r="I50" s="18">
        <f xml:space="preserve"> 'Masters Input'!M52</f>
        <v>2</v>
      </c>
      <c r="J50" s="18">
        <f xml:space="preserve"> 'Masters Input'!N52</f>
        <v>1</v>
      </c>
      <c r="K50" s="5" t="str">
        <f xml:space="preserve"> 'Masters Input'!R52</f>
        <v>Failed</v>
      </c>
      <c r="L50" s="18">
        <f xml:space="preserve"> 'Masters Input'!T52</f>
        <v>0</v>
      </c>
      <c r="M50" s="18">
        <f xml:space="preserve"> 'Masters Input'!U52</f>
        <v>0</v>
      </c>
      <c r="N50" s="18">
        <f xml:space="preserve"> 'Masters Input'!V52</f>
        <v>0</v>
      </c>
      <c r="O50" s="16" t="str">
        <f xml:space="preserve"> 'Masters Input'!Q52</f>
        <v>YES</v>
      </c>
    </row>
    <row r="51" spans="2:15" ht="30" customHeight="1">
      <c r="B51" s="9">
        <f xml:space="preserve">  'Masters Input'!B53</f>
        <v>45281</v>
      </c>
      <c r="C51" s="14" t="str">
        <f xml:space="preserve"> 'Masters Input'!C53</f>
        <v>A023</v>
      </c>
      <c r="D51" s="19">
        <f>'Masters Input'!F53</f>
        <v>8</v>
      </c>
      <c r="E51" s="20">
        <f xml:space="preserve"> 'Masters Input'!H53</f>
        <v>4</v>
      </c>
      <c r="F51" s="15" t="str">
        <f xml:space="preserve"> 'Masters Input'!J53</f>
        <v>R013</v>
      </c>
      <c r="G51" s="16" t="str">
        <f xml:space="preserve"> 'Masters Input'!O53</f>
        <v>Negligible</v>
      </c>
      <c r="H51" s="18">
        <f xml:space="preserve"> 'Masters Input'!P53</f>
        <v>0</v>
      </c>
      <c r="I51" s="18">
        <f xml:space="preserve"> 'Masters Input'!M53</f>
        <v>0</v>
      </c>
      <c r="J51" s="18">
        <f xml:space="preserve"> 'Masters Input'!N53</f>
        <v>0</v>
      </c>
      <c r="K51" s="5" t="str">
        <f xml:space="preserve"> 'Masters Input'!R53</f>
        <v>Passed</v>
      </c>
      <c r="L51" s="18">
        <f xml:space="preserve"> 'Masters Input'!T53</f>
        <v>0</v>
      </c>
      <c r="M51" s="18">
        <f xml:space="preserve"> 'Masters Input'!U53</f>
        <v>0</v>
      </c>
      <c r="N51" s="18">
        <f xml:space="preserve"> 'Masters Input'!V53</f>
        <v>0</v>
      </c>
      <c r="O51" s="16" t="str">
        <f xml:space="preserve"> 'Masters Input'!Q53</f>
        <v>NO</v>
      </c>
    </row>
    <row r="52" spans="2:15" ht="30" customHeight="1">
      <c r="B52" s="9">
        <f xml:space="preserve">  'Masters Input'!B54</f>
        <v>45281</v>
      </c>
      <c r="C52" s="14" t="str">
        <f xml:space="preserve"> 'Masters Input'!C54</f>
        <v>A08</v>
      </c>
      <c r="D52" s="19">
        <f>'Masters Input'!F54</f>
        <v>5</v>
      </c>
      <c r="E52" s="20">
        <f xml:space="preserve"> 'Masters Input'!H54</f>
        <v>5</v>
      </c>
      <c r="F52" s="15" t="str">
        <f xml:space="preserve"> 'Masters Input'!J54</f>
        <v>R07</v>
      </c>
      <c r="G52" s="16" t="str">
        <f xml:space="preserve"> 'Masters Input'!O54</f>
        <v>Medium</v>
      </c>
      <c r="H52" s="18">
        <f xml:space="preserve"> 'Masters Input'!P54</f>
        <v>1</v>
      </c>
      <c r="I52" s="18">
        <f xml:space="preserve"> 'Masters Input'!M54</f>
        <v>1</v>
      </c>
      <c r="J52" s="18">
        <f xml:space="preserve"> 'Masters Input'!N54</f>
        <v>0</v>
      </c>
      <c r="K52" s="5" t="str">
        <f xml:space="preserve"> 'Masters Input'!R54</f>
        <v>Passed</v>
      </c>
      <c r="L52" s="18">
        <f xml:space="preserve"> 'Masters Input'!T54</f>
        <v>0</v>
      </c>
      <c r="M52" s="18">
        <f xml:space="preserve"> 'Masters Input'!U54</f>
        <v>0</v>
      </c>
      <c r="N52" s="18">
        <f xml:space="preserve"> 'Masters Input'!V54</f>
        <v>0</v>
      </c>
      <c r="O52" s="16" t="str">
        <f xml:space="preserve"> 'Masters Input'!Q54</f>
        <v>NO</v>
      </c>
    </row>
    <row r="53" spans="2:15" ht="30" customHeight="1">
      <c r="B53" s="9">
        <f xml:space="preserve">  'Masters Input'!B55</f>
        <v>45281</v>
      </c>
      <c r="C53" s="14" t="str">
        <f xml:space="preserve"> 'Masters Input'!C55</f>
        <v>A05</v>
      </c>
      <c r="D53" s="19">
        <f>'Masters Input'!F55</f>
        <v>5</v>
      </c>
      <c r="E53" s="20">
        <f xml:space="preserve"> 'Masters Input'!H55</f>
        <v>2</v>
      </c>
      <c r="F53" s="15" t="str">
        <f xml:space="preserve"> 'Masters Input'!J55</f>
        <v>R013</v>
      </c>
      <c r="G53" s="16" t="str">
        <f xml:space="preserve"> 'Masters Input'!O55</f>
        <v>Negligible</v>
      </c>
      <c r="H53" s="18">
        <f xml:space="preserve"> 'Masters Input'!P55</f>
        <v>0</v>
      </c>
      <c r="I53" s="18">
        <f xml:space="preserve"> 'Masters Input'!M55</f>
        <v>0</v>
      </c>
      <c r="J53" s="18">
        <f xml:space="preserve"> 'Masters Input'!N55</f>
        <v>0</v>
      </c>
      <c r="K53" s="5" t="str">
        <f xml:space="preserve"> 'Masters Input'!R55</f>
        <v>Passed</v>
      </c>
      <c r="L53" s="18">
        <f xml:space="preserve"> 'Masters Input'!T55</f>
        <v>0</v>
      </c>
      <c r="M53" s="18">
        <f xml:space="preserve"> 'Masters Input'!U55</f>
        <v>0</v>
      </c>
      <c r="N53" s="18">
        <f xml:space="preserve"> 'Masters Input'!V55</f>
        <v>0</v>
      </c>
      <c r="O53" s="16" t="str">
        <f xml:space="preserve"> 'Masters Input'!Q55</f>
        <v>NO</v>
      </c>
    </row>
    <row r="54" spans="2:15" ht="30" customHeight="1">
      <c r="B54" s="9">
        <f xml:space="preserve">  'Masters Input'!B56</f>
        <v>45282</v>
      </c>
      <c r="C54" s="14" t="str">
        <f xml:space="preserve"> 'Masters Input'!C56</f>
        <v>A015</v>
      </c>
      <c r="D54" s="19">
        <f>'Masters Input'!F56</f>
        <v>5</v>
      </c>
      <c r="E54" s="20">
        <f xml:space="preserve"> 'Masters Input'!H56</f>
        <v>2</v>
      </c>
      <c r="F54" s="15" t="str">
        <f xml:space="preserve"> 'Masters Input'!J56</f>
        <v>R013</v>
      </c>
      <c r="G54" s="16" t="str">
        <f xml:space="preserve"> 'Masters Input'!O56</f>
        <v>Negligible</v>
      </c>
      <c r="H54" s="18">
        <f xml:space="preserve"> 'Masters Input'!P56</f>
        <v>0</v>
      </c>
      <c r="I54" s="18">
        <f xml:space="preserve"> 'Masters Input'!M56</f>
        <v>0</v>
      </c>
      <c r="J54" s="18">
        <f xml:space="preserve"> 'Masters Input'!N56</f>
        <v>0</v>
      </c>
      <c r="K54" s="5" t="str">
        <f xml:space="preserve"> 'Masters Input'!R56</f>
        <v>Passed</v>
      </c>
      <c r="L54" s="18">
        <f xml:space="preserve"> 'Masters Input'!T56</f>
        <v>0</v>
      </c>
      <c r="M54" s="18">
        <f xml:space="preserve"> 'Masters Input'!U56</f>
        <v>0</v>
      </c>
      <c r="N54" s="18">
        <f xml:space="preserve"> 'Masters Input'!V56</f>
        <v>0</v>
      </c>
      <c r="O54" s="16" t="str">
        <f xml:space="preserve"> 'Masters Input'!Q56</f>
        <v>NO</v>
      </c>
    </row>
    <row r="55" spans="2:15" ht="30" customHeight="1">
      <c r="B55" s="9">
        <f xml:space="preserve">  'Masters Input'!B57</f>
        <v>45282</v>
      </c>
      <c r="C55" s="14" t="str">
        <f xml:space="preserve"> 'Masters Input'!C57</f>
        <v>A05</v>
      </c>
      <c r="D55" s="19">
        <f>'Masters Input'!F57</f>
        <v>5</v>
      </c>
      <c r="E55" s="20">
        <f xml:space="preserve"> 'Masters Input'!H57</f>
        <v>1</v>
      </c>
      <c r="F55" s="15" t="str">
        <f xml:space="preserve"> 'Masters Input'!J57</f>
        <v>R02</v>
      </c>
      <c r="G55" s="16" t="str">
        <f xml:space="preserve"> 'Masters Input'!O57</f>
        <v>Low</v>
      </c>
      <c r="H55" s="18">
        <f xml:space="preserve"> 'Masters Input'!P57</f>
        <v>1</v>
      </c>
      <c r="I55" s="18">
        <f xml:space="preserve"> 'Masters Input'!M57</f>
        <v>1</v>
      </c>
      <c r="J55" s="18">
        <f xml:space="preserve"> 'Masters Input'!N57</f>
        <v>0</v>
      </c>
      <c r="K55" s="5" t="str">
        <f xml:space="preserve"> 'Masters Input'!R57</f>
        <v>Passed</v>
      </c>
      <c r="L55" s="18">
        <f xml:space="preserve"> 'Masters Input'!T57</f>
        <v>0</v>
      </c>
      <c r="M55" s="18">
        <f xml:space="preserve"> 'Masters Input'!U57</f>
        <v>0</v>
      </c>
      <c r="N55" s="18">
        <f xml:space="preserve"> 'Masters Input'!V57</f>
        <v>0</v>
      </c>
      <c r="O55" s="16" t="str">
        <f xml:space="preserve"> 'Masters Input'!Q57</f>
        <v>NO</v>
      </c>
    </row>
    <row r="56" spans="2:15" ht="30" customHeight="1">
      <c r="B56" s="9">
        <f xml:space="preserve">  'Masters Input'!B58</f>
        <v>45282</v>
      </c>
      <c r="C56" s="14" t="str">
        <f xml:space="preserve"> 'Masters Input'!C58</f>
        <v>A04</v>
      </c>
      <c r="D56" s="19">
        <f>'Masters Input'!F58</f>
        <v>4</v>
      </c>
      <c r="E56" s="20">
        <f xml:space="preserve"> 'Masters Input'!H58</f>
        <v>5</v>
      </c>
      <c r="F56" s="15" t="str">
        <f xml:space="preserve"> 'Masters Input'!J58</f>
        <v>R013</v>
      </c>
      <c r="G56" s="16" t="str">
        <f xml:space="preserve"> 'Masters Input'!O58</f>
        <v>Negligible</v>
      </c>
      <c r="H56" s="18">
        <f xml:space="preserve"> 'Masters Input'!P58</f>
        <v>0</v>
      </c>
      <c r="I56" s="18">
        <f xml:space="preserve"> 'Masters Input'!M58</f>
        <v>0</v>
      </c>
      <c r="J56" s="18">
        <f xml:space="preserve"> 'Masters Input'!N58</f>
        <v>0</v>
      </c>
      <c r="K56" s="5" t="str">
        <f xml:space="preserve"> 'Masters Input'!R58</f>
        <v>Passed</v>
      </c>
      <c r="L56" s="18">
        <f xml:space="preserve"> 'Masters Input'!T58</f>
        <v>0</v>
      </c>
      <c r="M56" s="18">
        <f xml:space="preserve"> 'Masters Input'!U58</f>
        <v>0</v>
      </c>
      <c r="N56" s="18">
        <f xml:space="preserve"> 'Masters Input'!V58</f>
        <v>0</v>
      </c>
      <c r="O56" s="16" t="str">
        <f xml:space="preserve"> 'Masters Input'!Q58</f>
        <v>NO</v>
      </c>
    </row>
    <row r="57" spans="2:15" ht="30" customHeight="1">
      <c r="B57" s="9">
        <f xml:space="preserve">  'Masters Input'!B59</f>
        <v>45283</v>
      </c>
      <c r="C57" s="14" t="str">
        <f xml:space="preserve"> 'Masters Input'!C59</f>
        <v>A06</v>
      </c>
      <c r="D57" s="19">
        <f>'Masters Input'!F59</f>
        <v>10</v>
      </c>
      <c r="E57" s="20">
        <f xml:space="preserve"> 'Masters Input'!H59</f>
        <v>4</v>
      </c>
      <c r="F57" s="15" t="str">
        <f xml:space="preserve"> 'Masters Input'!J59</f>
        <v>R013</v>
      </c>
      <c r="G57" s="16" t="str">
        <f xml:space="preserve"> 'Masters Input'!O59</f>
        <v>Negligible</v>
      </c>
      <c r="H57" s="18">
        <f xml:space="preserve"> 'Masters Input'!P59</f>
        <v>0</v>
      </c>
      <c r="I57" s="18">
        <f xml:space="preserve"> 'Masters Input'!M59</f>
        <v>0</v>
      </c>
      <c r="J57" s="18">
        <f xml:space="preserve"> 'Masters Input'!N59</f>
        <v>0</v>
      </c>
      <c r="K57" s="5" t="str">
        <f xml:space="preserve"> 'Masters Input'!R59</f>
        <v>Passed</v>
      </c>
      <c r="L57" s="18">
        <f xml:space="preserve"> 'Masters Input'!T59</f>
        <v>0</v>
      </c>
      <c r="M57" s="18">
        <f xml:space="preserve"> 'Masters Input'!U59</f>
        <v>165</v>
      </c>
      <c r="N57" s="18">
        <f xml:space="preserve"> 'Masters Input'!V59</f>
        <v>0</v>
      </c>
      <c r="O57" s="16" t="str">
        <f xml:space="preserve"> 'Masters Input'!Q59</f>
        <v>NO</v>
      </c>
    </row>
    <row r="58" spans="2:15" ht="30" customHeight="1">
      <c r="B58" s="9">
        <f xml:space="preserve">  'Masters Input'!B60</f>
        <v>45284</v>
      </c>
      <c r="C58" s="14" t="str">
        <f xml:space="preserve"> 'Masters Input'!C60</f>
        <v>A07</v>
      </c>
      <c r="D58" s="19">
        <f>'Masters Input'!F60</f>
        <v>4</v>
      </c>
      <c r="E58" s="20">
        <f xml:space="preserve"> 'Masters Input'!H60</f>
        <v>2</v>
      </c>
      <c r="F58" s="15" t="str">
        <f xml:space="preserve"> 'Masters Input'!J60</f>
        <v>R08</v>
      </c>
      <c r="G58" s="16" t="str">
        <f xml:space="preserve"> 'Masters Input'!O60</f>
        <v>Medium</v>
      </c>
      <c r="H58" s="18">
        <f xml:space="preserve"> 'Masters Input'!P60</f>
        <v>4</v>
      </c>
      <c r="I58" s="18">
        <f xml:space="preserve"> 'Masters Input'!M60</f>
        <v>4</v>
      </c>
      <c r="J58" s="18">
        <f xml:space="preserve"> 'Masters Input'!N60</f>
        <v>0</v>
      </c>
      <c r="K58" s="5" t="str">
        <f xml:space="preserve"> 'Masters Input'!R60</f>
        <v>Passed</v>
      </c>
      <c r="L58" s="18">
        <f xml:space="preserve"> 'Masters Input'!T60</f>
        <v>0</v>
      </c>
      <c r="M58" s="18">
        <f xml:space="preserve"> 'Masters Input'!U60</f>
        <v>0</v>
      </c>
      <c r="N58" s="18">
        <f xml:space="preserve"> 'Masters Input'!V60</f>
        <v>0</v>
      </c>
      <c r="O58" s="16" t="str">
        <f xml:space="preserve"> 'Masters Input'!Q60</f>
        <v>NO</v>
      </c>
    </row>
    <row r="59" spans="2:15" ht="30" customHeight="1">
      <c r="B59" s="9">
        <f xml:space="preserve">  'Masters Input'!B61</f>
        <v>45284</v>
      </c>
      <c r="C59" s="14" t="str">
        <f xml:space="preserve"> 'Masters Input'!C61</f>
        <v>A08</v>
      </c>
      <c r="D59" s="19">
        <f>'Masters Input'!F61</f>
        <v>5</v>
      </c>
      <c r="E59" s="20">
        <f xml:space="preserve"> 'Masters Input'!H61</f>
        <v>3</v>
      </c>
      <c r="F59" s="15" t="str">
        <f xml:space="preserve"> 'Masters Input'!J61</f>
        <v>R013</v>
      </c>
      <c r="G59" s="16" t="str">
        <f xml:space="preserve"> 'Masters Input'!O61</f>
        <v>Negligible</v>
      </c>
      <c r="H59" s="18">
        <f xml:space="preserve"> 'Masters Input'!P61</f>
        <v>0</v>
      </c>
      <c r="I59" s="18">
        <f xml:space="preserve"> 'Masters Input'!M61</f>
        <v>0</v>
      </c>
      <c r="J59" s="18">
        <f xml:space="preserve"> 'Masters Input'!N61</f>
        <v>0</v>
      </c>
      <c r="K59" s="5" t="str">
        <f xml:space="preserve"> 'Masters Input'!R61</f>
        <v>Passed</v>
      </c>
      <c r="L59" s="18">
        <f xml:space="preserve"> 'Masters Input'!T61</f>
        <v>0</v>
      </c>
      <c r="M59" s="18">
        <f xml:space="preserve"> 'Masters Input'!U61</f>
        <v>0</v>
      </c>
      <c r="N59" s="18">
        <f xml:space="preserve"> 'Masters Input'!V61</f>
        <v>0</v>
      </c>
      <c r="O59" s="16" t="str">
        <f xml:space="preserve"> 'Masters Input'!Q61</f>
        <v>NO</v>
      </c>
    </row>
    <row r="60" spans="2:15" ht="30" customHeight="1">
      <c r="B60" s="9">
        <f xml:space="preserve">  'Masters Input'!B62</f>
        <v>45285</v>
      </c>
      <c r="C60" s="14" t="str">
        <f xml:space="preserve"> 'Masters Input'!C62</f>
        <v>A024</v>
      </c>
      <c r="D60" s="19">
        <f>'Masters Input'!F62</f>
        <v>8</v>
      </c>
      <c r="E60" s="20">
        <f xml:space="preserve"> 'Masters Input'!H62</f>
        <v>3</v>
      </c>
      <c r="F60" s="15" t="str">
        <f xml:space="preserve"> 'Masters Input'!J62</f>
        <v>R02</v>
      </c>
      <c r="G60" s="16" t="str">
        <f xml:space="preserve"> 'Masters Input'!O62</f>
        <v>High</v>
      </c>
      <c r="H60" s="18">
        <f xml:space="preserve"> 'Masters Input'!P62</f>
        <v>1</v>
      </c>
      <c r="I60" s="18">
        <f xml:space="preserve"> 'Masters Input'!M62</f>
        <v>1</v>
      </c>
      <c r="J60" s="18">
        <f xml:space="preserve"> 'Masters Input'!N62</f>
        <v>0</v>
      </c>
      <c r="K60" s="5" t="str">
        <f xml:space="preserve"> 'Masters Input'!R62</f>
        <v>Passed</v>
      </c>
      <c r="L60" s="18">
        <f xml:space="preserve"> 'Masters Input'!T62</f>
        <v>0</v>
      </c>
      <c r="M60" s="18">
        <f xml:space="preserve"> 'Masters Input'!U62</f>
        <v>0</v>
      </c>
      <c r="N60" s="18">
        <f xml:space="preserve"> 'Masters Input'!V62</f>
        <v>0</v>
      </c>
      <c r="O60" s="16" t="str">
        <f xml:space="preserve"> 'Masters Input'!Q62</f>
        <v>NO</v>
      </c>
    </row>
    <row r="61" spans="2:15" ht="30" customHeight="1">
      <c r="B61" s="9">
        <f xml:space="preserve">  'Masters Input'!B63</f>
        <v>45285</v>
      </c>
      <c r="C61" s="14" t="str">
        <f xml:space="preserve"> 'Masters Input'!C63</f>
        <v>A029</v>
      </c>
      <c r="D61" s="19">
        <f>'Masters Input'!F63</f>
        <v>3</v>
      </c>
      <c r="E61" s="20">
        <f xml:space="preserve"> 'Masters Input'!H63</f>
        <v>3</v>
      </c>
      <c r="F61" s="15" t="str">
        <f xml:space="preserve"> 'Masters Input'!J63</f>
        <v>R013</v>
      </c>
      <c r="G61" s="16" t="str">
        <f xml:space="preserve"> 'Masters Input'!O63</f>
        <v>Negligible</v>
      </c>
      <c r="H61" s="18">
        <f xml:space="preserve"> 'Masters Input'!P63</f>
        <v>0</v>
      </c>
      <c r="I61" s="18">
        <f xml:space="preserve"> 'Masters Input'!M63</f>
        <v>0</v>
      </c>
      <c r="J61" s="18">
        <f xml:space="preserve"> 'Masters Input'!N63</f>
        <v>0</v>
      </c>
      <c r="K61" s="5" t="str">
        <f xml:space="preserve"> 'Masters Input'!R63</f>
        <v>Passed</v>
      </c>
      <c r="L61" s="18">
        <f xml:space="preserve"> 'Masters Input'!T63</f>
        <v>0</v>
      </c>
      <c r="M61" s="18">
        <f xml:space="preserve"> 'Masters Input'!U63</f>
        <v>0</v>
      </c>
      <c r="N61" s="18">
        <f xml:space="preserve"> 'Masters Input'!V63</f>
        <v>0</v>
      </c>
      <c r="O61" s="16" t="str">
        <f xml:space="preserve"> 'Masters Input'!Q63</f>
        <v>NO</v>
      </c>
    </row>
    <row r="62" spans="2:15" ht="30" customHeight="1">
      <c r="B62" s="9">
        <f xml:space="preserve">  'Masters Input'!B64</f>
        <v>45286</v>
      </c>
      <c r="C62" s="14" t="str">
        <f xml:space="preserve"> 'Masters Input'!C64</f>
        <v>A023</v>
      </c>
      <c r="D62" s="19">
        <f>'Masters Input'!F64</f>
        <v>8</v>
      </c>
      <c r="E62" s="20">
        <f xml:space="preserve"> 'Masters Input'!H64</f>
        <v>2</v>
      </c>
      <c r="F62" s="15" t="str">
        <f xml:space="preserve"> 'Masters Input'!J64</f>
        <v>R08</v>
      </c>
      <c r="G62" s="16" t="str">
        <f xml:space="preserve"> 'Masters Input'!O64</f>
        <v>Medium</v>
      </c>
      <c r="H62" s="18">
        <f xml:space="preserve"> 'Masters Input'!P64</f>
        <v>2</v>
      </c>
      <c r="I62" s="18">
        <f xml:space="preserve"> 'Masters Input'!M64</f>
        <v>2</v>
      </c>
      <c r="J62" s="18">
        <f xml:space="preserve"> 'Masters Input'!N64</f>
        <v>0</v>
      </c>
      <c r="K62" s="5" t="str">
        <f xml:space="preserve"> 'Masters Input'!R64</f>
        <v>Passed</v>
      </c>
      <c r="L62" s="18">
        <f xml:space="preserve"> 'Masters Input'!T64</f>
        <v>0</v>
      </c>
      <c r="M62" s="18">
        <f xml:space="preserve"> 'Masters Input'!U64</f>
        <v>0</v>
      </c>
      <c r="N62" s="18">
        <f xml:space="preserve"> 'Masters Input'!V64</f>
        <v>0</v>
      </c>
      <c r="O62" s="16" t="str">
        <f xml:space="preserve"> 'Masters Input'!Q64</f>
        <v>NO</v>
      </c>
    </row>
    <row r="63" spans="2:15" ht="30" customHeight="1">
      <c r="B63" s="9">
        <f xml:space="preserve">  'Masters Input'!B65</f>
        <v>45287</v>
      </c>
      <c r="C63" s="14" t="str">
        <f xml:space="preserve"> 'Masters Input'!C65</f>
        <v>A04</v>
      </c>
      <c r="D63" s="19">
        <f>'Masters Input'!F65</f>
        <v>4</v>
      </c>
      <c r="E63" s="20">
        <f xml:space="preserve"> 'Masters Input'!H65</f>
        <v>4</v>
      </c>
      <c r="F63" s="15" t="str">
        <f xml:space="preserve"> 'Masters Input'!J65</f>
        <v>R013</v>
      </c>
      <c r="G63" s="16" t="str">
        <f xml:space="preserve"> 'Masters Input'!O65</f>
        <v>Negligible</v>
      </c>
      <c r="H63" s="18">
        <f xml:space="preserve"> 'Masters Input'!P65</f>
        <v>0</v>
      </c>
      <c r="I63" s="18">
        <f xml:space="preserve"> 'Masters Input'!M65</f>
        <v>0</v>
      </c>
      <c r="J63" s="18">
        <f xml:space="preserve"> 'Masters Input'!N65</f>
        <v>0</v>
      </c>
      <c r="K63" s="5" t="str">
        <f xml:space="preserve"> 'Masters Input'!R65</f>
        <v>Passed</v>
      </c>
      <c r="L63" s="18">
        <f xml:space="preserve"> 'Masters Input'!T65</f>
        <v>0</v>
      </c>
      <c r="M63" s="18">
        <f xml:space="preserve"> 'Masters Input'!U65</f>
        <v>0</v>
      </c>
      <c r="N63" s="18">
        <f xml:space="preserve"> 'Masters Input'!V65</f>
        <v>0</v>
      </c>
      <c r="O63" s="16" t="str">
        <f xml:space="preserve"> 'Masters Input'!Q65</f>
        <v>NO</v>
      </c>
    </row>
    <row r="64" spans="2:15" ht="30" customHeight="1">
      <c r="B64" s="9">
        <f xml:space="preserve">  'Masters Input'!B66</f>
        <v>45288</v>
      </c>
      <c r="C64" s="14" t="str">
        <f xml:space="preserve"> 'Masters Input'!C66</f>
        <v>A08</v>
      </c>
      <c r="D64" s="19">
        <f>'Masters Input'!F66</f>
        <v>5</v>
      </c>
      <c r="E64" s="20">
        <f xml:space="preserve"> 'Masters Input'!H66</f>
        <v>5</v>
      </c>
      <c r="F64" s="15" t="str">
        <f xml:space="preserve"> 'Masters Input'!J66</f>
        <v>R013</v>
      </c>
      <c r="G64" s="16" t="str">
        <f xml:space="preserve"> 'Masters Input'!O66</f>
        <v>Negligible</v>
      </c>
      <c r="H64" s="18">
        <f xml:space="preserve"> 'Masters Input'!P66</f>
        <v>0</v>
      </c>
      <c r="I64" s="18">
        <f xml:space="preserve"> 'Masters Input'!M66</f>
        <v>0</v>
      </c>
      <c r="J64" s="18">
        <f xml:space="preserve"> 'Masters Input'!N66</f>
        <v>0</v>
      </c>
      <c r="K64" s="5" t="str">
        <f xml:space="preserve"> 'Masters Input'!R66</f>
        <v>Passed</v>
      </c>
      <c r="L64" s="18">
        <f xml:space="preserve"> 'Masters Input'!T66</f>
        <v>0</v>
      </c>
      <c r="M64" s="18">
        <f xml:space="preserve"> 'Masters Input'!U66</f>
        <v>0</v>
      </c>
      <c r="N64" s="18">
        <f xml:space="preserve"> 'Masters Input'!V66</f>
        <v>0</v>
      </c>
      <c r="O64" s="16" t="str">
        <f xml:space="preserve"> 'Masters Input'!Q66</f>
        <v>NO</v>
      </c>
    </row>
    <row r="65" spans="2:15" ht="30" customHeight="1">
      <c r="B65" s="9">
        <f xml:space="preserve">  'Masters Input'!B67</f>
        <v>45288</v>
      </c>
      <c r="C65" s="14" t="str">
        <f xml:space="preserve"> 'Masters Input'!C67</f>
        <v>A015</v>
      </c>
      <c r="D65" s="19">
        <f>'Masters Input'!F67</f>
        <v>5</v>
      </c>
      <c r="E65" s="20">
        <f xml:space="preserve"> 'Masters Input'!H67</f>
        <v>3</v>
      </c>
      <c r="F65" s="15" t="str">
        <f xml:space="preserve"> 'Masters Input'!J67</f>
        <v>R03</v>
      </c>
      <c r="G65" s="16" t="str">
        <f xml:space="preserve"> 'Masters Input'!O67</f>
        <v>Medium</v>
      </c>
      <c r="H65" s="18">
        <f xml:space="preserve"> 'Masters Input'!P67</f>
        <v>1</v>
      </c>
      <c r="I65" s="18">
        <f xml:space="preserve"> 'Masters Input'!M67</f>
        <v>1</v>
      </c>
      <c r="J65" s="18">
        <f xml:space="preserve"> 'Masters Input'!N67</f>
        <v>0</v>
      </c>
      <c r="K65" s="5" t="str">
        <f xml:space="preserve"> 'Masters Input'!R67</f>
        <v>Passed</v>
      </c>
      <c r="L65" s="18">
        <f xml:space="preserve"> 'Masters Input'!T67</f>
        <v>0</v>
      </c>
      <c r="M65" s="18">
        <f xml:space="preserve"> 'Masters Input'!U67</f>
        <v>0</v>
      </c>
      <c r="N65" s="18">
        <f xml:space="preserve"> 'Masters Input'!V67</f>
        <v>0</v>
      </c>
      <c r="O65" s="16" t="str">
        <f xml:space="preserve"> 'Masters Input'!Q67</f>
        <v>NO</v>
      </c>
    </row>
    <row r="66" spans="2:15" ht="30" customHeight="1">
      <c r="B66" s="9">
        <f xml:space="preserve">  'Masters Input'!B68</f>
        <v>45288</v>
      </c>
      <c r="C66" s="14" t="str">
        <f xml:space="preserve"> 'Masters Input'!C68</f>
        <v>A013</v>
      </c>
      <c r="D66" s="19">
        <f>'Masters Input'!F68</f>
        <v>3</v>
      </c>
      <c r="E66" s="20">
        <f xml:space="preserve"> 'Masters Input'!H68</f>
        <v>5</v>
      </c>
      <c r="F66" s="15" t="str">
        <f xml:space="preserve"> 'Masters Input'!J68</f>
        <v>R013</v>
      </c>
      <c r="G66" s="16" t="str">
        <f xml:space="preserve"> 'Masters Input'!O68</f>
        <v>Negligible</v>
      </c>
      <c r="H66" s="18">
        <f xml:space="preserve"> 'Masters Input'!P68</f>
        <v>0</v>
      </c>
      <c r="I66" s="18">
        <f xml:space="preserve"> 'Masters Input'!M68</f>
        <v>0</v>
      </c>
      <c r="J66" s="18">
        <f xml:space="preserve"> 'Masters Input'!N68</f>
        <v>0</v>
      </c>
      <c r="K66" s="5" t="str">
        <f xml:space="preserve"> 'Masters Input'!R68</f>
        <v>Passed</v>
      </c>
      <c r="L66" s="18">
        <f xml:space="preserve"> 'Masters Input'!T68</f>
        <v>0</v>
      </c>
      <c r="M66" s="18">
        <f xml:space="preserve"> 'Masters Input'!U68</f>
        <v>0</v>
      </c>
      <c r="N66" s="18">
        <f xml:space="preserve"> 'Masters Input'!V68</f>
        <v>0</v>
      </c>
      <c r="O66" s="16" t="str">
        <f xml:space="preserve"> 'Masters Input'!Q68</f>
        <v>NO</v>
      </c>
    </row>
    <row r="67" spans="2:15" ht="30" customHeight="1">
      <c r="B67" s="9"/>
    </row>
    <row r="68" spans="2:15" ht="30" customHeight="1">
      <c r="B68" s="9"/>
    </row>
    <row r="69" spans="2:15" ht="30" customHeight="1">
      <c r="B69" s="9"/>
    </row>
    <row r="70" spans="2:15" ht="30" customHeight="1">
      <c r="B70" s="9"/>
    </row>
    <row r="71" spans="2:15" ht="30" customHeight="1">
      <c r="B71" s="9"/>
    </row>
    <row r="72" spans="2:15" ht="30" customHeight="1">
      <c r="B72" s="9"/>
    </row>
    <row r="73" spans="2:15" ht="30" customHeight="1">
      <c r="B73" s="9"/>
    </row>
    <row r="74" spans="2:15" ht="30" customHeight="1">
      <c r="B74" s="9"/>
    </row>
    <row r="75" spans="2:15" ht="30" customHeight="1">
      <c r="B75" s="9"/>
    </row>
    <row r="76" spans="2:15" ht="30" customHeight="1">
      <c r="B76" s="9"/>
    </row>
    <row r="77" spans="2:15" ht="30" customHeight="1">
      <c r="B77" s="9"/>
    </row>
    <row r="78" spans="2:15" ht="30" customHeight="1">
      <c r="B78" s="9"/>
    </row>
    <row r="79" spans="2:15" ht="30" customHeight="1">
      <c r="B79" s="9"/>
    </row>
    <row r="80" spans="2:15" ht="30" customHeight="1">
      <c r="B80" s="9"/>
    </row>
    <row r="81" spans="2:2" ht="30" customHeight="1">
      <c r="B81" s="9"/>
    </row>
    <row r="82" spans="2:2" ht="30" customHeight="1">
      <c r="B82" s="9"/>
    </row>
    <row r="83" spans="2:2" ht="30" customHeight="1">
      <c r="B83" s="9"/>
    </row>
    <row r="84" spans="2:2" ht="30" customHeight="1">
      <c r="B84" s="9"/>
    </row>
    <row r="85" spans="2:2" ht="30" customHeight="1">
      <c r="B85" s="9"/>
    </row>
    <row r="86" spans="2:2" ht="30" customHeight="1">
      <c r="B86" s="9"/>
    </row>
    <row r="87" spans="2:2" ht="30" customHeight="1">
      <c r="B87" s="9"/>
    </row>
    <row r="88" spans="2:2" ht="30" customHeight="1">
      <c r="B88" s="9"/>
    </row>
    <row r="89" spans="2:2" ht="30" customHeight="1">
      <c r="B89" s="9"/>
    </row>
    <row r="90" spans="2:2" ht="30" customHeight="1">
      <c r="B90" s="9"/>
    </row>
    <row r="91" spans="2:2" ht="30" customHeight="1">
      <c r="B91" s="9"/>
    </row>
    <row r="92" spans="2:2" ht="30" customHeight="1">
      <c r="B92" s="9"/>
    </row>
    <row r="93" spans="2:2" ht="30" customHeight="1">
      <c r="B93" s="9"/>
    </row>
    <row r="94" spans="2:2" ht="30" customHeight="1">
      <c r="B94" s="9"/>
    </row>
    <row r="95" spans="2:2" ht="30" customHeight="1">
      <c r="B95" s="9"/>
    </row>
    <row r="96" spans="2:2" ht="30" customHeight="1">
      <c r="B96" s="9"/>
    </row>
    <row r="97" spans="2:2" ht="30" customHeight="1">
      <c r="B97" s="9"/>
    </row>
    <row r="98" spans="2:2" ht="30" customHeight="1">
      <c r="B98" s="9"/>
    </row>
    <row r="99" spans="2:2" ht="30" customHeight="1">
      <c r="B99" s="9"/>
    </row>
    <row r="100" spans="2:2" ht="30" customHeight="1">
      <c r="B100" s="9"/>
    </row>
    <row r="101" spans="2:2" ht="30" customHeight="1">
      <c r="B101" s="9"/>
    </row>
    <row r="102" spans="2:2" ht="30" customHeight="1">
      <c r="B102" s="9"/>
    </row>
    <row r="103" spans="2:2" ht="30" customHeight="1">
      <c r="B103" s="9"/>
    </row>
    <row r="104" spans="2:2" ht="30" customHeight="1">
      <c r="B104" s="9"/>
    </row>
    <row r="105" spans="2:2" ht="30" customHeight="1">
      <c r="B105" s="9"/>
    </row>
    <row r="106" spans="2:2" ht="30" customHeight="1">
      <c r="B106" s="9"/>
    </row>
    <row r="107" spans="2:2" ht="30" customHeight="1">
      <c r="B107" s="9"/>
    </row>
    <row r="108" spans="2:2" ht="30" customHeight="1">
      <c r="B108" s="9"/>
    </row>
    <row r="109" spans="2:2" ht="30" customHeight="1">
      <c r="B109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I83"/>
  <sheetViews>
    <sheetView workbookViewId="0">
      <selection activeCell="H31" sqref="H31:H66"/>
    </sheetView>
  </sheetViews>
  <sheetFormatPr defaultRowHeight="15"/>
  <cols>
    <col min="2" max="2" width="18.7109375" customWidth="1"/>
    <col min="3" max="3" width="30" customWidth="1"/>
    <col min="4" max="4" width="20" customWidth="1"/>
    <col min="5" max="5" width="27.85546875" customWidth="1"/>
    <col min="6" max="6" width="24" customWidth="1"/>
    <col min="7" max="7" width="21.85546875" customWidth="1"/>
    <col min="8" max="8" width="19.28515625" customWidth="1"/>
  </cols>
  <sheetData>
    <row r="2" spans="2:9">
      <c r="B2" s="2" t="s">
        <v>8</v>
      </c>
      <c r="C2" s="2" t="s">
        <v>270</v>
      </c>
      <c r="D2" s="2" t="s">
        <v>61</v>
      </c>
      <c r="E2" s="2" t="s">
        <v>62</v>
      </c>
      <c r="F2" s="2" t="s">
        <v>10</v>
      </c>
      <c r="G2" s="2" t="s">
        <v>63</v>
      </c>
      <c r="H2" s="2" t="s">
        <v>64</v>
      </c>
      <c r="I2" s="6"/>
    </row>
    <row r="3" spans="2:9" ht="16.5">
      <c r="B3" s="1" t="str">
        <f>'Masters Input'!J5</f>
        <v>R05</v>
      </c>
      <c r="C3" s="1" t="str">
        <f xml:space="preserve"> 'Masters Input'!K5</f>
        <v>RC04</v>
      </c>
      <c r="D3" s="1" t="str">
        <f xml:space="preserve"> 'Masters Input'!O5</f>
        <v>Medium</v>
      </c>
      <c r="E3" s="1" t="str">
        <f xml:space="preserve"> 'Masters Input'!R5</f>
        <v>Passed</v>
      </c>
      <c r="F3" s="1">
        <f>'Masters Input'!M5</f>
        <v>1</v>
      </c>
      <c r="G3" s="1">
        <f xml:space="preserve"> 'Masters Input'!N5</f>
        <v>0</v>
      </c>
      <c r="H3" s="1">
        <f xml:space="preserve"> 'Masters Input'!P5</f>
        <v>1</v>
      </c>
    </row>
    <row r="4" spans="2:9" ht="16.5">
      <c r="B4" s="1" t="str">
        <f>'Masters Input'!J6</f>
        <v>R08</v>
      </c>
      <c r="C4" s="1" t="str">
        <f xml:space="preserve"> 'Masters Input'!K6</f>
        <v>RC04</v>
      </c>
      <c r="D4" s="1" t="str">
        <f xml:space="preserve"> 'Masters Input'!O6</f>
        <v>Low</v>
      </c>
      <c r="E4" s="1" t="str">
        <f xml:space="preserve"> 'Masters Input'!R6</f>
        <v>Progress</v>
      </c>
      <c r="F4" s="1">
        <f>'Masters Input'!M6</f>
        <v>1</v>
      </c>
      <c r="G4" s="1">
        <f xml:space="preserve"> 'Masters Input'!N6</f>
        <v>1</v>
      </c>
      <c r="H4" s="1">
        <f xml:space="preserve"> 'Masters Input'!P6</f>
        <v>1</v>
      </c>
    </row>
    <row r="5" spans="2:9" ht="16.5">
      <c r="B5" s="1" t="str">
        <f>'Masters Input'!J7</f>
        <v>R03</v>
      </c>
      <c r="C5" s="1" t="str">
        <f xml:space="preserve"> 'Masters Input'!K7</f>
        <v>RC02</v>
      </c>
      <c r="D5" s="1" t="str">
        <f xml:space="preserve"> 'Masters Input'!O7</f>
        <v>High</v>
      </c>
      <c r="E5" s="1" t="str">
        <f xml:space="preserve"> 'Masters Input'!R7</f>
        <v>Passed</v>
      </c>
      <c r="F5" s="1">
        <f>'Masters Input'!M7</f>
        <v>3</v>
      </c>
      <c r="G5" s="1">
        <f xml:space="preserve"> 'Masters Input'!N7</f>
        <v>0</v>
      </c>
      <c r="H5" s="1">
        <f xml:space="preserve"> 'Masters Input'!P7</f>
        <v>3</v>
      </c>
    </row>
    <row r="6" spans="2:9" ht="16.5">
      <c r="B6" s="1" t="str">
        <f>'Masters Input'!J8</f>
        <v>R013</v>
      </c>
      <c r="C6" s="1" t="str">
        <f xml:space="preserve"> 'Masters Input'!K8</f>
        <v>RC07</v>
      </c>
      <c r="D6" s="1" t="str">
        <f xml:space="preserve"> 'Masters Input'!O8</f>
        <v>Negligible</v>
      </c>
      <c r="E6" s="1" t="str">
        <f xml:space="preserve"> 'Masters Input'!R8</f>
        <v>Passed</v>
      </c>
      <c r="F6" s="1">
        <f>'Masters Input'!M8</f>
        <v>0</v>
      </c>
      <c r="G6" s="1">
        <f xml:space="preserve"> 'Masters Input'!N8</f>
        <v>0</v>
      </c>
      <c r="H6" s="1">
        <f xml:space="preserve"> 'Masters Input'!P8</f>
        <v>0</v>
      </c>
    </row>
    <row r="7" spans="2:9" ht="16.5">
      <c r="B7" s="1" t="str">
        <f>'Masters Input'!J9</f>
        <v>R02</v>
      </c>
      <c r="C7" s="1" t="str">
        <f xml:space="preserve"> 'Masters Input'!K9</f>
        <v>RC01</v>
      </c>
      <c r="D7" s="1" t="str">
        <f xml:space="preserve"> 'Masters Input'!O9</f>
        <v>Medium</v>
      </c>
      <c r="E7" s="1" t="str">
        <f xml:space="preserve"> 'Masters Input'!R9</f>
        <v>Passed</v>
      </c>
      <c r="F7" s="1">
        <f>'Masters Input'!M9</f>
        <v>2</v>
      </c>
      <c r="G7" s="1">
        <f xml:space="preserve"> 'Masters Input'!N9</f>
        <v>0</v>
      </c>
      <c r="H7" s="1">
        <f xml:space="preserve"> 'Masters Input'!P9</f>
        <v>2</v>
      </c>
    </row>
    <row r="8" spans="2:9" ht="16.5">
      <c r="B8" s="1" t="str">
        <f>'Masters Input'!J10</f>
        <v>R012</v>
      </c>
      <c r="C8" s="1" t="str">
        <f xml:space="preserve"> 'Masters Input'!K10</f>
        <v>RC04</v>
      </c>
      <c r="D8" s="1" t="str">
        <f xml:space="preserve"> 'Masters Input'!O10</f>
        <v>High</v>
      </c>
      <c r="E8" s="1" t="str">
        <f xml:space="preserve"> 'Masters Input'!R10</f>
        <v>Failed</v>
      </c>
      <c r="F8" s="1">
        <f>'Masters Input'!M10</f>
        <v>1</v>
      </c>
      <c r="G8" s="1">
        <f xml:space="preserve"> 'Masters Input'!N10</f>
        <v>3</v>
      </c>
      <c r="H8" s="1">
        <f xml:space="preserve"> 'Masters Input'!P10</f>
        <v>1</v>
      </c>
    </row>
    <row r="9" spans="2:9" ht="16.5">
      <c r="B9" s="1" t="str">
        <f>'Masters Input'!J11</f>
        <v>R013</v>
      </c>
      <c r="C9" s="1" t="str">
        <f xml:space="preserve"> 'Masters Input'!K11</f>
        <v>RC07</v>
      </c>
      <c r="D9" s="1" t="str">
        <f xml:space="preserve"> 'Masters Input'!O11</f>
        <v>Negligible</v>
      </c>
      <c r="E9" s="1" t="str">
        <f xml:space="preserve"> 'Masters Input'!R11</f>
        <v>Passed</v>
      </c>
      <c r="F9" s="1">
        <f>'Masters Input'!M11</f>
        <v>0</v>
      </c>
      <c r="G9" s="1">
        <f xml:space="preserve"> 'Masters Input'!N11</f>
        <v>0</v>
      </c>
      <c r="H9" s="1">
        <f xml:space="preserve"> 'Masters Input'!P11</f>
        <v>0</v>
      </c>
    </row>
    <row r="10" spans="2:9" ht="16.5">
      <c r="B10" s="1" t="str">
        <f>'Masters Input'!J12</f>
        <v>R07</v>
      </c>
      <c r="C10" s="1" t="str">
        <f xml:space="preserve"> 'Masters Input'!K12</f>
        <v>RC04</v>
      </c>
      <c r="D10" s="1" t="str">
        <f xml:space="preserve"> 'Masters Input'!O12</f>
        <v>Medium</v>
      </c>
      <c r="E10" s="1" t="str">
        <f xml:space="preserve"> 'Masters Input'!R12</f>
        <v>Progress</v>
      </c>
      <c r="F10" s="1">
        <f>'Masters Input'!M12</f>
        <v>1</v>
      </c>
      <c r="G10" s="1">
        <f xml:space="preserve"> 'Masters Input'!N12</f>
        <v>2</v>
      </c>
      <c r="H10" s="1">
        <f xml:space="preserve"> 'Masters Input'!P12</f>
        <v>3</v>
      </c>
    </row>
    <row r="11" spans="2:9" ht="16.5">
      <c r="B11" s="1" t="str">
        <f>'Masters Input'!J13</f>
        <v>R04</v>
      </c>
      <c r="C11" s="1" t="str">
        <f xml:space="preserve"> 'Masters Input'!K13</f>
        <v>RC06</v>
      </c>
      <c r="D11" s="1" t="str">
        <f xml:space="preserve"> 'Masters Input'!O13</f>
        <v>Medium</v>
      </c>
      <c r="E11" s="1" t="str">
        <f xml:space="preserve"> 'Masters Input'!R13</f>
        <v>Progress</v>
      </c>
      <c r="F11" s="1">
        <f>'Masters Input'!M13</f>
        <v>3</v>
      </c>
      <c r="G11" s="1">
        <f xml:space="preserve"> 'Masters Input'!N13</f>
        <v>1</v>
      </c>
      <c r="H11" s="1">
        <f xml:space="preserve"> 'Masters Input'!P13</f>
        <v>4</v>
      </c>
    </row>
    <row r="12" spans="2:9" ht="16.5">
      <c r="B12" s="1" t="str">
        <f>'Masters Input'!J14</f>
        <v>R013</v>
      </c>
      <c r="C12" s="1" t="str">
        <f xml:space="preserve"> 'Masters Input'!K14</f>
        <v>RC07</v>
      </c>
      <c r="D12" s="1" t="str">
        <f xml:space="preserve"> 'Masters Input'!O14</f>
        <v>Negligible</v>
      </c>
      <c r="E12" s="1" t="str">
        <f xml:space="preserve"> 'Masters Input'!R14</f>
        <v>Passed</v>
      </c>
      <c r="F12" s="1">
        <f>'Masters Input'!M14</f>
        <v>0</v>
      </c>
      <c r="G12" s="1">
        <f xml:space="preserve"> 'Masters Input'!N14</f>
        <v>0</v>
      </c>
      <c r="H12" s="1">
        <f xml:space="preserve"> 'Masters Input'!P14</f>
        <v>0</v>
      </c>
    </row>
    <row r="13" spans="2:9" ht="16.5">
      <c r="B13" s="1" t="str">
        <f>'Masters Input'!J15</f>
        <v>R06</v>
      </c>
      <c r="C13" s="1" t="str">
        <f xml:space="preserve"> 'Masters Input'!K15</f>
        <v>RC01</v>
      </c>
      <c r="D13" s="1" t="str">
        <f xml:space="preserve"> 'Masters Input'!O15</f>
        <v>Low</v>
      </c>
      <c r="E13" s="1" t="str">
        <f xml:space="preserve"> 'Masters Input'!R15</f>
        <v>Passed</v>
      </c>
      <c r="F13" s="1">
        <f>'Masters Input'!M15</f>
        <v>2</v>
      </c>
      <c r="G13" s="1">
        <f xml:space="preserve"> 'Masters Input'!N15</f>
        <v>0</v>
      </c>
      <c r="H13" s="1">
        <f xml:space="preserve"> 'Masters Input'!P15</f>
        <v>2</v>
      </c>
    </row>
    <row r="14" spans="2:9" ht="16.5">
      <c r="B14" s="1" t="str">
        <f>'Masters Input'!J16</f>
        <v>R013</v>
      </c>
      <c r="C14" s="1" t="str">
        <f xml:space="preserve"> 'Masters Input'!K16</f>
        <v>RC07</v>
      </c>
      <c r="D14" s="1" t="str">
        <f xml:space="preserve"> 'Masters Input'!O16</f>
        <v>Negligible</v>
      </c>
      <c r="E14" s="1" t="str">
        <f xml:space="preserve"> 'Masters Input'!R16</f>
        <v>Passed</v>
      </c>
      <c r="F14" s="1">
        <f>'Masters Input'!M16</f>
        <v>0</v>
      </c>
      <c r="G14" s="1">
        <f xml:space="preserve"> 'Masters Input'!N16</f>
        <v>0</v>
      </c>
      <c r="H14" s="1">
        <f xml:space="preserve"> 'Masters Input'!P16</f>
        <v>0</v>
      </c>
    </row>
    <row r="15" spans="2:9" ht="16.5">
      <c r="B15" s="1" t="str">
        <f>'Masters Input'!J17</f>
        <v>R013</v>
      </c>
      <c r="C15" s="1" t="str">
        <f xml:space="preserve"> 'Masters Input'!K17</f>
        <v>RC07</v>
      </c>
      <c r="D15" s="1" t="str">
        <f xml:space="preserve"> 'Masters Input'!O17</f>
        <v>Negligible</v>
      </c>
      <c r="E15" s="1" t="str">
        <f xml:space="preserve"> 'Masters Input'!R17</f>
        <v>Passed</v>
      </c>
      <c r="F15" s="1">
        <f>'Masters Input'!M17</f>
        <v>0</v>
      </c>
      <c r="G15" s="1">
        <f xml:space="preserve"> 'Masters Input'!N17</f>
        <v>0</v>
      </c>
      <c r="H15" s="1">
        <f xml:space="preserve"> 'Masters Input'!P17</f>
        <v>0</v>
      </c>
    </row>
    <row r="16" spans="2:9" ht="16.5">
      <c r="B16" s="1" t="str">
        <f>'Masters Input'!J18</f>
        <v>R01</v>
      </c>
      <c r="C16" s="1" t="str">
        <f xml:space="preserve"> 'Masters Input'!K18</f>
        <v>RC02</v>
      </c>
      <c r="D16" s="1" t="str">
        <f xml:space="preserve"> 'Masters Input'!O18</f>
        <v>Low</v>
      </c>
      <c r="E16" s="1" t="str">
        <f xml:space="preserve"> 'Masters Input'!R18</f>
        <v>Passed</v>
      </c>
      <c r="F16" s="1">
        <f>'Masters Input'!M18</f>
        <v>1</v>
      </c>
      <c r="G16" s="1">
        <f xml:space="preserve"> 'Masters Input'!N18</f>
        <v>0</v>
      </c>
      <c r="H16" s="1">
        <f xml:space="preserve"> 'Masters Input'!P18</f>
        <v>1</v>
      </c>
    </row>
    <row r="17" spans="2:8" ht="16.5">
      <c r="B17" s="1" t="str">
        <f>'Masters Input'!J19</f>
        <v>R013</v>
      </c>
      <c r="C17" s="1" t="str">
        <f xml:space="preserve"> 'Masters Input'!K19</f>
        <v>RC07</v>
      </c>
      <c r="D17" s="1" t="str">
        <f xml:space="preserve"> 'Masters Input'!O19</f>
        <v>Negligible</v>
      </c>
      <c r="E17" s="1" t="str">
        <f xml:space="preserve"> 'Masters Input'!R19</f>
        <v>Passed</v>
      </c>
      <c r="F17" s="1">
        <f>'Masters Input'!M19</f>
        <v>0</v>
      </c>
      <c r="G17" s="1">
        <f xml:space="preserve"> 'Masters Input'!N19</f>
        <v>0</v>
      </c>
      <c r="H17" s="1">
        <f xml:space="preserve"> 'Masters Input'!P19</f>
        <v>0</v>
      </c>
    </row>
    <row r="18" spans="2:8" ht="16.5">
      <c r="B18" s="1" t="str">
        <f>'Masters Input'!J20</f>
        <v>R06</v>
      </c>
      <c r="C18" s="1" t="str">
        <f xml:space="preserve"> 'Masters Input'!K20</f>
        <v>RC01</v>
      </c>
      <c r="D18" s="1" t="str">
        <f xml:space="preserve"> 'Masters Input'!O20</f>
        <v>High</v>
      </c>
      <c r="E18" s="1" t="str">
        <f xml:space="preserve"> 'Masters Input'!R20</f>
        <v>Progress</v>
      </c>
      <c r="F18" s="1">
        <f>'Masters Input'!M20</f>
        <v>2</v>
      </c>
      <c r="G18" s="1">
        <f xml:space="preserve"> 'Masters Input'!N20</f>
        <v>1</v>
      </c>
      <c r="H18" s="1">
        <f xml:space="preserve"> 'Masters Input'!P20</f>
        <v>4</v>
      </c>
    </row>
    <row r="19" spans="2:8" ht="16.5">
      <c r="B19" s="1" t="str">
        <f>'Masters Input'!J21</f>
        <v>R013</v>
      </c>
      <c r="C19" s="1" t="str">
        <f xml:space="preserve"> 'Masters Input'!K21</f>
        <v>RC07</v>
      </c>
      <c r="D19" s="1" t="str">
        <f xml:space="preserve"> 'Masters Input'!O21</f>
        <v>Negligible</v>
      </c>
      <c r="E19" s="1" t="str">
        <f xml:space="preserve"> 'Masters Input'!R21</f>
        <v>Passed</v>
      </c>
      <c r="F19" s="1">
        <f>'Masters Input'!M21</f>
        <v>0</v>
      </c>
      <c r="G19" s="1">
        <f xml:space="preserve"> 'Masters Input'!N21</f>
        <v>0</v>
      </c>
      <c r="H19" s="1">
        <f xml:space="preserve"> 'Masters Input'!P21</f>
        <v>0</v>
      </c>
    </row>
    <row r="20" spans="2:8" ht="16.5">
      <c r="B20" s="1" t="str">
        <f>'Masters Input'!J22</f>
        <v>R05</v>
      </c>
      <c r="C20" s="1" t="str">
        <f xml:space="preserve"> 'Masters Input'!K22</f>
        <v>RC04</v>
      </c>
      <c r="D20" s="1" t="str">
        <f xml:space="preserve"> 'Masters Input'!O22</f>
        <v>High</v>
      </c>
      <c r="E20" s="1" t="str">
        <f xml:space="preserve"> 'Masters Input'!R22</f>
        <v>Failed</v>
      </c>
      <c r="F20" s="1">
        <f>'Masters Input'!M22</f>
        <v>2</v>
      </c>
      <c r="G20" s="1">
        <f xml:space="preserve"> 'Masters Input'!N22</f>
        <v>2</v>
      </c>
      <c r="H20" s="1">
        <f xml:space="preserve"> 'Masters Input'!P22</f>
        <v>2</v>
      </c>
    </row>
    <row r="21" spans="2:8" ht="16.5">
      <c r="B21" s="1" t="str">
        <f>'Masters Input'!J23</f>
        <v>R06</v>
      </c>
      <c r="C21" s="1" t="str">
        <f xml:space="preserve"> 'Masters Input'!K23</f>
        <v>RC01</v>
      </c>
      <c r="D21" s="1" t="str">
        <f xml:space="preserve"> 'Masters Input'!O23</f>
        <v>Medium</v>
      </c>
      <c r="E21" s="1" t="str">
        <f xml:space="preserve"> 'Masters Input'!R23</f>
        <v>Passed</v>
      </c>
      <c r="F21" s="1">
        <f>'Masters Input'!M23</f>
        <v>3</v>
      </c>
      <c r="G21" s="1">
        <f xml:space="preserve"> 'Masters Input'!N23</f>
        <v>0</v>
      </c>
      <c r="H21" s="1">
        <f xml:space="preserve"> 'Masters Input'!P23</f>
        <v>3</v>
      </c>
    </row>
    <row r="22" spans="2:8" ht="16.5">
      <c r="B22" s="1" t="str">
        <f>'Masters Input'!J24</f>
        <v>R013</v>
      </c>
      <c r="C22" s="1" t="str">
        <f xml:space="preserve"> 'Masters Input'!K24</f>
        <v>RC07</v>
      </c>
      <c r="D22" s="1" t="str">
        <f xml:space="preserve"> 'Masters Input'!O24</f>
        <v>Negligible</v>
      </c>
      <c r="E22" s="1" t="str">
        <f xml:space="preserve"> 'Masters Input'!R24</f>
        <v>Passed</v>
      </c>
      <c r="F22" s="1">
        <f>'Masters Input'!M24</f>
        <v>0</v>
      </c>
      <c r="G22" s="1">
        <f xml:space="preserve"> 'Masters Input'!N24</f>
        <v>0</v>
      </c>
      <c r="H22" s="1">
        <f xml:space="preserve"> 'Masters Input'!P24</f>
        <v>0</v>
      </c>
    </row>
    <row r="23" spans="2:8" ht="16.5">
      <c r="B23" s="1" t="str">
        <f>'Masters Input'!J25</f>
        <v>R013</v>
      </c>
      <c r="C23" s="1" t="str">
        <f xml:space="preserve"> 'Masters Input'!K25</f>
        <v>RC07</v>
      </c>
      <c r="D23" s="1" t="str">
        <f xml:space="preserve"> 'Masters Input'!O25</f>
        <v>Negligible</v>
      </c>
      <c r="E23" s="1" t="str">
        <f xml:space="preserve"> 'Masters Input'!R25</f>
        <v>Passed</v>
      </c>
      <c r="F23" s="1">
        <f>'Masters Input'!M25</f>
        <v>0</v>
      </c>
      <c r="G23" s="1">
        <f xml:space="preserve"> 'Masters Input'!N25</f>
        <v>0</v>
      </c>
      <c r="H23" s="1">
        <f xml:space="preserve"> 'Masters Input'!P25</f>
        <v>0</v>
      </c>
    </row>
    <row r="24" spans="2:8" ht="16.5">
      <c r="B24" s="1" t="str">
        <f>'Masters Input'!J26</f>
        <v>R010</v>
      </c>
      <c r="C24" s="1" t="str">
        <f xml:space="preserve"> 'Masters Input'!K26</f>
        <v>RC01</v>
      </c>
      <c r="D24" s="1" t="str">
        <f xml:space="preserve"> 'Masters Input'!O26</f>
        <v>Medium</v>
      </c>
      <c r="E24" s="1" t="str">
        <f xml:space="preserve"> 'Masters Input'!R26</f>
        <v>Passed</v>
      </c>
      <c r="F24" s="1">
        <f>'Masters Input'!M26</f>
        <v>1</v>
      </c>
      <c r="G24" s="1">
        <f xml:space="preserve"> 'Masters Input'!N26</f>
        <v>0</v>
      </c>
      <c r="H24" s="1">
        <f xml:space="preserve"> 'Masters Input'!P26</f>
        <v>1</v>
      </c>
    </row>
    <row r="25" spans="2:8" ht="16.5">
      <c r="B25" s="1" t="str">
        <f>'Masters Input'!J27</f>
        <v>R012</v>
      </c>
      <c r="C25" s="1" t="str">
        <f xml:space="preserve"> 'Masters Input'!K27</f>
        <v>RC04</v>
      </c>
      <c r="D25" s="1" t="str">
        <f xml:space="preserve"> 'Masters Input'!O27</f>
        <v>Low</v>
      </c>
      <c r="E25" s="1" t="str">
        <f xml:space="preserve"> 'Masters Input'!R27</f>
        <v>Passed</v>
      </c>
      <c r="F25" s="1">
        <f>'Masters Input'!M27</f>
        <v>1</v>
      </c>
      <c r="G25" s="1">
        <f xml:space="preserve"> 'Masters Input'!N27</f>
        <v>0</v>
      </c>
      <c r="H25" s="1">
        <f xml:space="preserve"> 'Masters Input'!P27</f>
        <v>1</v>
      </c>
    </row>
    <row r="26" spans="2:8" ht="16.5">
      <c r="B26" s="1" t="str">
        <f>'Masters Input'!J28</f>
        <v>R03</v>
      </c>
      <c r="C26" s="1" t="str">
        <f xml:space="preserve"> 'Masters Input'!K28</f>
        <v>RC02</v>
      </c>
      <c r="D26" s="1" t="str">
        <f xml:space="preserve"> 'Masters Input'!O28</f>
        <v>High</v>
      </c>
      <c r="E26" s="1" t="str">
        <f xml:space="preserve"> 'Masters Input'!R28</f>
        <v>Progress</v>
      </c>
      <c r="F26" s="1">
        <f>'Masters Input'!M28</f>
        <v>1</v>
      </c>
      <c r="G26" s="1">
        <f xml:space="preserve"> 'Masters Input'!N28</f>
        <v>1</v>
      </c>
      <c r="H26" s="1">
        <f xml:space="preserve"> 'Masters Input'!P28</f>
        <v>2</v>
      </c>
    </row>
    <row r="27" spans="2:8" ht="16.5">
      <c r="B27" s="1" t="str">
        <f>'Masters Input'!J29</f>
        <v>R06</v>
      </c>
      <c r="C27" s="1" t="str">
        <f xml:space="preserve"> 'Masters Input'!K29</f>
        <v>RC01</v>
      </c>
      <c r="D27" s="1" t="str">
        <f xml:space="preserve"> 'Masters Input'!O29</f>
        <v>Medium</v>
      </c>
      <c r="E27" s="1" t="str">
        <f xml:space="preserve"> 'Masters Input'!R29</f>
        <v>Passed</v>
      </c>
      <c r="F27" s="1">
        <f>'Masters Input'!M29</f>
        <v>1</v>
      </c>
      <c r="G27" s="1">
        <f xml:space="preserve"> 'Masters Input'!N29</f>
        <v>0</v>
      </c>
      <c r="H27" s="1">
        <f xml:space="preserve"> 'Masters Input'!P29</f>
        <v>1</v>
      </c>
    </row>
    <row r="28" spans="2:8" ht="16.5">
      <c r="B28" s="1" t="str">
        <f>'Masters Input'!J30</f>
        <v>R013</v>
      </c>
      <c r="C28" s="1" t="str">
        <f xml:space="preserve"> 'Masters Input'!K30</f>
        <v>RC07</v>
      </c>
      <c r="D28" s="1" t="str">
        <f xml:space="preserve"> 'Masters Input'!O30</f>
        <v>Negligible</v>
      </c>
      <c r="E28" s="1" t="str">
        <f xml:space="preserve"> 'Masters Input'!R30</f>
        <v>Passed</v>
      </c>
      <c r="F28" s="1">
        <f>'Masters Input'!M30</f>
        <v>0</v>
      </c>
      <c r="G28" s="1">
        <f xml:space="preserve"> 'Masters Input'!N30</f>
        <v>0</v>
      </c>
      <c r="H28" s="1">
        <f xml:space="preserve"> 'Masters Input'!P30</f>
        <v>0</v>
      </c>
    </row>
    <row r="29" spans="2:8" ht="16.5">
      <c r="B29" s="1" t="str">
        <f>'Masters Input'!J31</f>
        <v>R01</v>
      </c>
      <c r="C29" s="1" t="str">
        <f xml:space="preserve"> 'Masters Input'!K31</f>
        <v>RC02</v>
      </c>
      <c r="D29" s="1" t="str">
        <f xml:space="preserve"> 'Masters Input'!O31</f>
        <v>Medium</v>
      </c>
      <c r="E29" s="1" t="str">
        <f xml:space="preserve"> 'Masters Input'!R31</f>
        <v>Passed</v>
      </c>
      <c r="F29" s="1">
        <f>'Masters Input'!M31</f>
        <v>2</v>
      </c>
      <c r="G29" s="1">
        <f xml:space="preserve"> 'Masters Input'!N31</f>
        <v>0</v>
      </c>
      <c r="H29" s="1">
        <f xml:space="preserve"> 'Masters Input'!P31</f>
        <v>2</v>
      </c>
    </row>
    <row r="30" spans="2:8" ht="16.5">
      <c r="B30" s="1" t="str">
        <f>'Masters Input'!J32</f>
        <v>R04</v>
      </c>
      <c r="C30" s="1" t="str">
        <f xml:space="preserve"> 'Masters Input'!K32</f>
        <v>RC06</v>
      </c>
      <c r="D30" s="1" t="str">
        <f xml:space="preserve"> 'Masters Input'!O32</f>
        <v>High</v>
      </c>
      <c r="E30" s="1" t="str">
        <f xml:space="preserve"> 'Masters Input'!R32</f>
        <v>Progress</v>
      </c>
      <c r="F30" s="1">
        <f>'Masters Input'!M32</f>
        <v>1</v>
      </c>
      <c r="G30" s="1">
        <f xml:space="preserve"> 'Masters Input'!N32</f>
        <v>1</v>
      </c>
      <c r="H30" s="1">
        <f xml:space="preserve"> 'Masters Input'!P32</f>
        <v>2</v>
      </c>
    </row>
    <row r="31" spans="2:8" ht="16.5">
      <c r="B31" s="1" t="str">
        <f>'Masters Input'!J33</f>
        <v>R06</v>
      </c>
      <c r="C31" s="1" t="str">
        <f xml:space="preserve"> 'Masters Input'!K33</f>
        <v>RC01</v>
      </c>
      <c r="D31" s="1" t="str">
        <f xml:space="preserve"> 'Masters Input'!O33</f>
        <v>Medium</v>
      </c>
      <c r="E31" s="1" t="str">
        <f xml:space="preserve"> 'Masters Input'!R33</f>
        <v>Progress</v>
      </c>
      <c r="F31" s="1">
        <f>'Masters Input'!M33</f>
        <v>1</v>
      </c>
      <c r="G31" s="1">
        <f xml:space="preserve"> 'Masters Input'!N33</f>
        <v>1</v>
      </c>
      <c r="H31" s="1">
        <f xml:space="preserve"> 'Masters Input'!P33</f>
        <v>2</v>
      </c>
    </row>
    <row r="32" spans="2:8" ht="16.5">
      <c r="B32" s="1" t="str">
        <f>'Masters Input'!J34</f>
        <v>R013</v>
      </c>
      <c r="C32" s="1" t="str">
        <f xml:space="preserve"> 'Masters Input'!K34</f>
        <v>RC07</v>
      </c>
      <c r="D32" s="1" t="str">
        <f xml:space="preserve"> 'Masters Input'!O34</f>
        <v>Negligible</v>
      </c>
      <c r="E32" s="1" t="str">
        <f xml:space="preserve"> 'Masters Input'!R34</f>
        <v>Passed</v>
      </c>
      <c r="F32" s="1">
        <f>'Masters Input'!M34</f>
        <v>0</v>
      </c>
      <c r="G32" s="1">
        <f xml:space="preserve"> 'Masters Input'!N34</f>
        <v>0</v>
      </c>
      <c r="H32" s="1">
        <f xml:space="preserve"> 'Masters Input'!P34</f>
        <v>0</v>
      </c>
    </row>
    <row r="33" spans="2:8" ht="16.5">
      <c r="B33" s="1" t="str">
        <f>'Masters Input'!J35</f>
        <v>R013</v>
      </c>
      <c r="C33" s="1" t="str">
        <f xml:space="preserve"> 'Masters Input'!K35</f>
        <v>RC07</v>
      </c>
      <c r="D33" s="1" t="str">
        <f xml:space="preserve"> 'Masters Input'!O35</f>
        <v>Negligible</v>
      </c>
      <c r="E33" s="1" t="str">
        <f xml:space="preserve"> 'Masters Input'!R35</f>
        <v>Passed</v>
      </c>
      <c r="F33" s="1">
        <f>'Masters Input'!M35</f>
        <v>0</v>
      </c>
      <c r="G33" s="1">
        <f xml:space="preserve"> 'Masters Input'!N35</f>
        <v>0</v>
      </c>
      <c r="H33" s="1">
        <f xml:space="preserve"> 'Masters Input'!P35</f>
        <v>0</v>
      </c>
    </row>
    <row r="34" spans="2:8" ht="16.5">
      <c r="B34" s="1" t="str">
        <f>'Masters Input'!J36</f>
        <v>R013</v>
      </c>
      <c r="C34" s="1" t="str">
        <f xml:space="preserve"> 'Masters Input'!K36</f>
        <v>RC07</v>
      </c>
      <c r="D34" s="1" t="str">
        <f xml:space="preserve"> 'Masters Input'!O36</f>
        <v>Negligible</v>
      </c>
      <c r="E34" s="1" t="str">
        <f xml:space="preserve"> 'Masters Input'!R36</f>
        <v>Passed</v>
      </c>
      <c r="F34" s="1">
        <f>'Masters Input'!M36</f>
        <v>0</v>
      </c>
      <c r="G34" s="1">
        <f xml:space="preserve"> 'Masters Input'!N36</f>
        <v>0</v>
      </c>
      <c r="H34" s="1">
        <f xml:space="preserve"> 'Masters Input'!P36</f>
        <v>0</v>
      </c>
    </row>
    <row r="35" spans="2:8" ht="16.5">
      <c r="B35" s="1" t="str">
        <f>'Masters Input'!J37</f>
        <v>R013</v>
      </c>
      <c r="C35" s="1" t="str">
        <f xml:space="preserve"> 'Masters Input'!K37</f>
        <v>RC07</v>
      </c>
      <c r="D35" s="1" t="str">
        <f xml:space="preserve"> 'Masters Input'!O37</f>
        <v>Negligible</v>
      </c>
      <c r="E35" s="1" t="str">
        <f xml:space="preserve"> 'Masters Input'!R37</f>
        <v>Passed</v>
      </c>
      <c r="F35" s="1">
        <f>'Masters Input'!M37</f>
        <v>0</v>
      </c>
      <c r="G35" s="1">
        <f xml:space="preserve"> 'Masters Input'!N37</f>
        <v>0</v>
      </c>
      <c r="H35" s="1">
        <f xml:space="preserve"> 'Masters Input'!P37</f>
        <v>0</v>
      </c>
    </row>
    <row r="36" spans="2:8" ht="16.5">
      <c r="B36" s="1" t="str">
        <f>'Masters Input'!J38</f>
        <v>R03</v>
      </c>
      <c r="C36" s="1" t="str">
        <f xml:space="preserve"> 'Masters Input'!K38</f>
        <v>RC02</v>
      </c>
      <c r="D36" s="1" t="str">
        <f xml:space="preserve"> 'Masters Input'!O38</f>
        <v>Medium</v>
      </c>
      <c r="E36" s="1" t="str">
        <f xml:space="preserve"> 'Masters Input'!R38</f>
        <v>Passed</v>
      </c>
      <c r="F36" s="1">
        <f>'Masters Input'!M38</f>
        <v>2</v>
      </c>
      <c r="G36" s="1">
        <f xml:space="preserve"> 'Masters Input'!N38</f>
        <v>0</v>
      </c>
      <c r="H36" s="1">
        <f xml:space="preserve"> 'Masters Input'!P38</f>
        <v>2</v>
      </c>
    </row>
    <row r="37" spans="2:8" ht="16.5">
      <c r="B37" s="1" t="str">
        <f>'Masters Input'!J39</f>
        <v>R02</v>
      </c>
      <c r="C37" s="1" t="str">
        <f xml:space="preserve"> 'Masters Input'!K39</f>
        <v>RC01</v>
      </c>
      <c r="D37" s="1" t="str">
        <f xml:space="preserve"> 'Masters Input'!O39</f>
        <v>High</v>
      </c>
      <c r="E37" s="1" t="str">
        <f xml:space="preserve"> 'Masters Input'!R39</f>
        <v>Progress</v>
      </c>
      <c r="F37" s="1">
        <f>'Masters Input'!M39</f>
        <v>1</v>
      </c>
      <c r="G37" s="1">
        <f xml:space="preserve"> 'Masters Input'!N39</f>
        <v>1</v>
      </c>
      <c r="H37" s="1">
        <f xml:space="preserve"> 'Masters Input'!P39</f>
        <v>2</v>
      </c>
    </row>
    <row r="38" spans="2:8" ht="16.5">
      <c r="B38" s="1" t="str">
        <f>'Masters Input'!J40</f>
        <v>R013</v>
      </c>
      <c r="C38" s="1" t="str">
        <f xml:space="preserve"> 'Masters Input'!K40</f>
        <v>RC07</v>
      </c>
      <c r="D38" s="1" t="str">
        <f xml:space="preserve"> 'Masters Input'!O40</f>
        <v>Negligible</v>
      </c>
      <c r="E38" s="1" t="str">
        <f xml:space="preserve"> 'Masters Input'!R40</f>
        <v>Passed</v>
      </c>
      <c r="F38" s="1">
        <f>'Masters Input'!M40</f>
        <v>0</v>
      </c>
      <c r="G38" s="1">
        <f xml:space="preserve"> 'Masters Input'!N40</f>
        <v>0</v>
      </c>
      <c r="H38" s="1">
        <f xml:space="preserve"> 'Masters Input'!P40</f>
        <v>0</v>
      </c>
    </row>
    <row r="39" spans="2:8" ht="16.5">
      <c r="B39" s="1" t="str">
        <f>'Masters Input'!J41</f>
        <v>R013</v>
      </c>
      <c r="C39" s="1" t="str">
        <f xml:space="preserve"> 'Masters Input'!K41</f>
        <v>RC07</v>
      </c>
      <c r="D39" s="1" t="str">
        <f xml:space="preserve"> 'Masters Input'!O41</f>
        <v>Negligible</v>
      </c>
      <c r="E39" s="1" t="str">
        <f xml:space="preserve"> 'Masters Input'!R41</f>
        <v>Passed</v>
      </c>
      <c r="F39" s="1">
        <f>'Masters Input'!M41</f>
        <v>0</v>
      </c>
      <c r="G39" s="1">
        <f xml:space="preserve"> 'Masters Input'!N41</f>
        <v>0</v>
      </c>
      <c r="H39" s="1">
        <f xml:space="preserve"> 'Masters Input'!P41</f>
        <v>0</v>
      </c>
    </row>
    <row r="40" spans="2:8" ht="16.5">
      <c r="B40" s="1" t="str">
        <f>'Masters Input'!J42</f>
        <v>R013</v>
      </c>
      <c r="C40" s="1" t="str">
        <f xml:space="preserve"> 'Masters Input'!K42</f>
        <v>RC07</v>
      </c>
      <c r="D40" s="1" t="str">
        <f xml:space="preserve"> 'Masters Input'!O42</f>
        <v>Negligible</v>
      </c>
      <c r="E40" s="1" t="str">
        <f xml:space="preserve"> 'Masters Input'!R42</f>
        <v>Passed</v>
      </c>
      <c r="F40" s="1">
        <f>'Masters Input'!M42</f>
        <v>0</v>
      </c>
      <c r="G40" s="1">
        <f xml:space="preserve"> 'Masters Input'!N42</f>
        <v>0</v>
      </c>
      <c r="H40" s="1">
        <f xml:space="preserve"> 'Masters Input'!P42</f>
        <v>0</v>
      </c>
    </row>
    <row r="41" spans="2:8" ht="16.5">
      <c r="B41" s="1" t="str">
        <f>'Masters Input'!J43</f>
        <v>R05</v>
      </c>
      <c r="C41" s="1" t="str">
        <f xml:space="preserve"> 'Masters Input'!K43</f>
        <v>RC04</v>
      </c>
      <c r="D41" s="1" t="str">
        <f xml:space="preserve"> 'Masters Input'!O43</f>
        <v>High</v>
      </c>
      <c r="E41" s="1" t="str">
        <f xml:space="preserve"> 'Masters Input'!R43</f>
        <v>Passed</v>
      </c>
      <c r="F41" s="1">
        <f>'Masters Input'!M43</f>
        <v>3</v>
      </c>
      <c r="G41" s="1">
        <f xml:space="preserve"> 'Masters Input'!N43</f>
        <v>0</v>
      </c>
      <c r="H41" s="1">
        <f xml:space="preserve"> 'Masters Input'!P43</f>
        <v>3</v>
      </c>
    </row>
    <row r="42" spans="2:8" ht="16.5">
      <c r="B42" s="1" t="str">
        <f>'Masters Input'!J44</f>
        <v>R02</v>
      </c>
      <c r="C42" s="1" t="str">
        <f xml:space="preserve"> 'Masters Input'!K44</f>
        <v>RC01</v>
      </c>
      <c r="D42" s="1" t="str">
        <f xml:space="preserve"> 'Masters Input'!O44</f>
        <v>Medium</v>
      </c>
      <c r="E42" s="1" t="str">
        <f xml:space="preserve"> 'Masters Input'!R44</f>
        <v>Passed</v>
      </c>
      <c r="F42" s="1">
        <f>'Masters Input'!M44</f>
        <v>1</v>
      </c>
      <c r="G42" s="1">
        <f xml:space="preserve"> 'Masters Input'!N44</f>
        <v>0</v>
      </c>
      <c r="H42" s="1">
        <f xml:space="preserve"> 'Masters Input'!P44</f>
        <v>1</v>
      </c>
    </row>
    <row r="43" spans="2:8" ht="16.5">
      <c r="B43" s="1" t="str">
        <f>'Masters Input'!J45</f>
        <v>R013</v>
      </c>
      <c r="C43" s="1" t="str">
        <f xml:space="preserve"> 'Masters Input'!K45</f>
        <v>RC07</v>
      </c>
      <c r="D43" s="1" t="str">
        <f xml:space="preserve"> 'Masters Input'!O45</f>
        <v>Negligible</v>
      </c>
      <c r="E43" s="1" t="str">
        <f xml:space="preserve"> 'Masters Input'!R45</f>
        <v>Passed</v>
      </c>
      <c r="F43" s="1">
        <f>'Masters Input'!M45</f>
        <v>0</v>
      </c>
      <c r="G43" s="1">
        <f xml:space="preserve"> 'Masters Input'!N45</f>
        <v>0</v>
      </c>
      <c r="H43" s="1">
        <f xml:space="preserve"> 'Masters Input'!P45</f>
        <v>0</v>
      </c>
    </row>
    <row r="44" spans="2:8" ht="16.5">
      <c r="B44" s="1" t="str">
        <f>'Masters Input'!J46</f>
        <v>R013</v>
      </c>
      <c r="C44" s="1" t="str">
        <f xml:space="preserve"> 'Masters Input'!K46</f>
        <v>RC07</v>
      </c>
      <c r="D44" s="1" t="str">
        <f xml:space="preserve"> 'Masters Input'!O46</f>
        <v>Negligible</v>
      </c>
      <c r="E44" s="1" t="str">
        <f xml:space="preserve"> 'Masters Input'!R46</f>
        <v>Passed</v>
      </c>
      <c r="F44" s="1">
        <f>'Masters Input'!M46</f>
        <v>0</v>
      </c>
      <c r="G44" s="1">
        <f xml:space="preserve"> 'Masters Input'!N46</f>
        <v>0</v>
      </c>
      <c r="H44" s="1">
        <f xml:space="preserve"> 'Masters Input'!P46</f>
        <v>0</v>
      </c>
    </row>
    <row r="45" spans="2:8" ht="16.5">
      <c r="B45" s="1" t="str">
        <f>'Masters Input'!J47</f>
        <v>R011</v>
      </c>
      <c r="C45" s="1" t="str">
        <f xml:space="preserve"> 'Masters Input'!K47</f>
        <v>RC06</v>
      </c>
      <c r="D45" s="1" t="str">
        <f xml:space="preserve"> 'Masters Input'!O47</f>
        <v>High</v>
      </c>
      <c r="E45" s="1" t="str">
        <f xml:space="preserve"> 'Masters Input'!R47</f>
        <v>Progress</v>
      </c>
      <c r="F45" s="1">
        <f>'Masters Input'!M47</f>
        <v>3</v>
      </c>
      <c r="G45" s="1">
        <f xml:space="preserve"> 'Masters Input'!N47</f>
        <v>1</v>
      </c>
      <c r="H45" s="1">
        <f xml:space="preserve"> 'Masters Input'!P47</f>
        <v>4</v>
      </c>
    </row>
    <row r="46" spans="2:8" ht="16.5">
      <c r="B46" s="1" t="str">
        <f>'Masters Input'!J48</f>
        <v>R05</v>
      </c>
      <c r="C46" s="1" t="str">
        <f xml:space="preserve"> 'Masters Input'!K48</f>
        <v>RC04</v>
      </c>
      <c r="D46" s="1" t="str">
        <f xml:space="preserve"> 'Masters Input'!O48</f>
        <v>Medium</v>
      </c>
      <c r="E46" s="1" t="str">
        <f xml:space="preserve"> 'Masters Input'!R48</f>
        <v>Progress</v>
      </c>
      <c r="F46" s="1">
        <f>'Masters Input'!M48</f>
        <v>1</v>
      </c>
      <c r="G46" s="1">
        <f xml:space="preserve"> 'Masters Input'!N48</f>
        <v>1</v>
      </c>
      <c r="H46" s="1">
        <f xml:space="preserve"> 'Masters Input'!P48</f>
        <v>2</v>
      </c>
    </row>
    <row r="47" spans="2:8" ht="16.5">
      <c r="B47" s="1" t="str">
        <f>'Masters Input'!J49</f>
        <v>R013</v>
      </c>
      <c r="C47" s="1" t="str">
        <f xml:space="preserve"> 'Masters Input'!K49</f>
        <v>RC07</v>
      </c>
      <c r="D47" s="1" t="str">
        <f xml:space="preserve"> 'Masters Input'!O49</f>
        <v>Negligible</v>
      </c>
      <c r="E47" s="1" t="str">
        <f xml:space="preserve"> 'Masters Input'!R49</f>
        <v>Passed</v>
      </c>
      <c r="F47" s="1">
        <f>'Masters Input'!M49</f>
        <v>0</v>
      </c>
      <c r="G47" s="1">
        <f xml:space="preserve"> 'Masters Input'!N49</f>
        <v>0</v>
      </c>
      <c r="H47" s="1">
        <f xml:space="preserve"> 'Masters Input'!P49</f>
        <v>0</v>
      </c>
    </row>
    <row r="48" spans="2:8" ht="16.5">
      <c r="B48" s="1" t="str">
        <f>'Masters Input'!J50</f>
        <v>R013</v>
      </c>
      <c r="C48" s="1" t="str">
        <f xml:space="preserve"> 'Masters Input'!K50</f>
        <v>RC07</v>
      </c>
      <c r="D48" s="1" t="str">
        <f xml:space="preserve"> 'Masters Input'!O50</f>
        <v>Negligible</v>
      </c>
      <c r="E48" s="1" t="str">
        <f xml:space="preserve"> 'Masters Input'!R50</f>
        <v>Passed</v>
      </c>
      <c r="F48" s="1">
        <f>'Masters Input'!M50</f>
        <v>0</v>
      </c>
      <c r="G48" s="1">
        <f xml:space="preserve"> 'Masters Input'!N50</f>
        <v>0</v>
      </c>
      <c r="H48" s="1">
        <f xml:space="preserve"> 'Masters Input'!P50</f>
        <v>0</v>
      </c>
    </row>
    <row r="49" spans="2:8" ht="16.5">
      <c r="B49" s="1" t="str">
        <f>'Masters Input'!J51</f>
        <v>R013</v>
      </c>
      <c r="C49" s="1" t="str">
        <f xml:space="preserve"> 'Masters Input'!K51</f>
        <v>RC07</v>
      </c>
      <c r="D49" s="1" t="str">
        <f xml:space="preserve"> 'Masters Input'!O51</f>
        <v>Negligible</v>
      </c>
      <c r="E49" s="1" t="str">
        <f xml:space="preserve"> 'Masters Input'!R51</f>
        <v>Passed</v>
      </c>
      <c r="F49" s="1">
        <f>'Masters Input'!M51</f>
        <v>0</v>
      </c>
      <c r="G49" s="1">
        <f xml:space="preserve"> 'Masters Input'!N51</f>
        <v>0</v>
      </c>
      <c r="H49" s="1">
        <f xml:space="preserve"> 'Masters Input'!P51</f>
        <v>0</v>
      </c>
    </row>
    <row r="50" spans="2:8" ht="16.5">
      <c r="B50" s="1" t="str">
        <f>'Masters Input'!J52</f>
        <v>R06</v>
      </c>
      <c r="C50" s="1" t="str">
        <f xml:space="preserve"> 'Masters Input'!K52</f>
        <v>RC01</v>
      </c>
      <c r="D50" s="1" t="str">
        <f xml:space="preserve"> 'Masters Input'!O52</f>
        <v>High</v>
      </c>
      <c r="E50" s="1" t="str">
        <f xml:space="preserve"> 'Masters Input'!R52</f>
        <v>Failed</v>
      </c>
      <c r="F50" s="1">
        <f>'Masters Input'!M52</f>
        <v>2</v>
      </c>
      <c r="G50" s="1">
        <f xml:space="preserve"> 'Masters Input'!N52</f>
        <v>1</v>
      </c>
      <c r="H50" s="1">
        <f xml:space="preserve"> 'Masters Input'!P52</f>
        <v>3</v>
      </c>
    </row>
    <row r="51" spans="2:8" ht="16.5">
      <c r="B51" s="1" t="str">
        <f>'Masters Input'!J53</f>
        <v>R013</v>
      </c>
      <c r="C51" s="1" t="str">
        <f xml:space="preserve"> 'Masters Input'!K53</f>
        <v>RC07</v>
      </c>
      <c r="D51" s="1" t="str">
        <f xml:space="preserve"> 'Masters Input'!O53</f>
        <v>Negligible</v>
      </c>
      <c r="E51" s="1" t="str">
        <f xml:space="preserve"> 'Masters Input'!R53</f>
        <v>Passed</v>
      </c>
      <c r="F51" s="1">
        <f>'Masters Input'!M53</f>
        <v>0</v>
      </c>
      <c r="G51" s="1">
        <f xml:space="preserve"> 'Masters Input'!N53</f>
        <v>0</v>
      </c>
      <c r="H51" s="1">
        <f xml:space="preserve"> 'Masters Input'!P53</f>
        <v>0</v>
      </c>
    </row>
    <row r="52" spans="2:8" ht="16.5">
      <c r="B52" s="1" t="str">
        <f>'Masters Input'!J54</f>
        <v>R07</v>
      </c>
      <c r="C52" s="1" t="str">
        <f xml:space="preserve"> 'Masters Input'!K54</f>
        <v>RC04</v>
      </c>
      <c r="D52" s="1" t="str">
        <f xml:space="preserve"> 'Masters Input'!O54</f>
        <v>Medium</v>
      </c>
      <c r="E52" s="1" t="str">
        <f xml:space="preserve"> 'Masters Input'!R54</f>
        <v>Passed</v>
      </c>
      <c r="F52" s="1">
        <f>'Masters Input'!M54</f>
        <v>1</v>
      </c>
      <c r="G52" s="1">
        <f xml:space="preserve"> 'Masters Input'!N54</f>
        <v>0</v>
      </c>
      <c r="H52" s="1">
        <f xml:space="preserve"> 'Masters Input'!P54</f>
        <v>1</v>
      </c>
    </row>
    <row r="53" spans="2:8" ht="16.5">
      <c r="B53" s="1" t="str">
        <f>'Masters Input'!J55</f>
        <v>R013</v>
      </c>
      <c r="C53" s="1" t="str">
        <f xml:space="preserve"> 'Masters Input'!K55</f>
        <v>RC07</v>
      </c>
      <c r="D53" s="1" t="str">
        <f xml:space="preserve"> 'Masters Input'!O55</f>
        <v>Negligible</v>
      </c>
      <c r="E53" s="1" t="str">
        <f xml:space="preserve"> 'Masters Input'!R55</f>
        <v>Passed</v>
      </c>
      <c r="F53" s="1">
        <f>'Masters Input'!M55</f>
        <v>0</v>
      </c>
      <c r="G53" s="1">
        <f xml:space="preserve"> 'Masters Input'!N55</f>
        <v>0</v>
      </c>
      <c r="H53" s="1">
        <f xml:space="preserve"> 'Masters Input'!P55</f>
        <v>0</v>
      </c>
    </row>
    <row r="54" spans="2:8" ht="16.5">
      <c r="B54" s="1" t="str">
        <f>'Masters Input'!J56</f>
        <v>R013</v>
      </c>
      <c r="C54" s="1" t="str">
        <f xml:space="preserve"> 'Masters Input'!K56</f>
        <v>RC07</v>
      </c>
      <c r="D54" s="1" t="str">
        <f xml:space="preserve"> 'Masters Input'!O56</f>
        <v>Negligible</v>
      </c>
      <c r="E54" s="1" t="str">
        <f xml:space="preserve"> 'Masters Input'!R56</f>
        <v>Passed</v>
      </c>
      <c r="F54" s="1">
        <f>'Masters Input'!M56</f>
        <v>0</v>
      </c>
      <c r="G54" s="1">
        <f xml:space="preserve"> 'Masters Input'!N56</f>
        <v>0</v>
      </c>
      <c r="H54" s="1">
        <f xml:space="preserve"> 'Masters Input'!P56</f>
        <v>0</v>
      </c>
    </row>
    <row r="55" spans="2:8" ht="16.5">
      <c r="B55" s="1" t="str">
        <f>'Masters Input'!J57</f>
        <v>R02</v>
      </c>
      <c r="C55" s="1" t="str">
        <f xml:space="preserve"> 'Masters Input'!K57</f>
        <v>RC01</v>
      </c>
      <c r="D55" s="1" t="str">
        <f xml:space="preserve"> 'Masters Input'!O57</f>
        <v>Low</v>
      </c>
      <c r="E55" s="1" t="str">
        <f xml:space="preserve"> 'Masters Input'!R57</f>
        <v>Passed</v>
      </c>
      <c r="F55" s="1">
        <f>'Masters Input'!M57</f>
        <v>1</v>
      </c>
      <c r="G55" s="1">
        <f xml:space="preserve"> 'Masters Input'!N57</f>
        <v>0</v>
      </c>
      <c r="H55" s="1">
        <f xml:space="preserve"> 'Masters Input'!P57</f>
        <v>1</v>
      </c>
    </row>
    <row r="56" spans="2:8" ht="16.5">
      <c r="B56" s="1" t="str">
        <f>'Masters Input'!J58</f>
        <v>R013</v>
      </c>
      <c r="C56" s="1" t="str">
        <f xml:space="preserve"> 'Masters Input'!K58</f>
        <v>RC07</v>
      </c>
      <c r="D56" s="1" t="str">
        <f xml:space="preserve"> 'Masters Input'!O58</f>
        <v>Negligible</v>
      </c>
      <c r="E56" s="1" t="str">
        <f xml:space="preserve"> 'Masters Input'!R58</f>
        <v>Passed</v>
      </c>
      <c r="F56" s="1">
        <f>'Masters Input'!M58</f>
        <v>0</v>
      </c>
      <c r="G56" s="1">
        <f xml:space="preserve"> 'Masters Input'!N58</f>
        <v>0</v>
      </c>
      <c r="H56" s="1">
        <f xml:space="preserve"> 'Masters Input'!P58</f>
        <v>0</v>
      </c>
    </row>
    <row r="57" spans="2:8" ht="16.5">
      <c r="B57" s="1" t="str">
        <f>'Masters Input'!J59</f>
        <v>R013</v>
      </c>
      <c r="C57" s="1" t="str">
        <f xml:space="preserve"> 'Masters Input'!K59</f>
        <v>RC07</v>
      </c>
      <c r="D57" s="1" t="str">
        <f xml:space="preserve"> 'Masters Input'!O59</f>
        <v>Negligible</v>
      </c>
      <c r="E57" s="1" t="str">
        <f xml:space="preserve"> 'Masters Input'!R59</f>
        <v>Passed</v>
      </c>
      <c r="F57" s="1">
        <f>'Masters Input'!M59</f>
        <v>0</v>
      </c>
      <c r="G57" s="1">
        <f xml:space="preserve"> 'Masters Input'!N59</f>
        <v>0</v>
      </c>
      <c r="H57" s="1">
        <f xml:space="preserve"> 'Masters Input'!P59</f>
        <v>0</v>
      </c>
    </row>
    <row r="58" spans="2:8" ht="16.5">
      <c r="B58" s="1" t="str">
        <f>'Masters Input'!J60</f>
        <v>R08</v>
      </c>
      <c r="C58" s="1" t="str">
        <f xml:space="preserve"> 'Masters Input'!K60</f>
        <v>RC04</v>
      </c>
      <c r="D58" s="1" t="str">
        <f xml:space="preserve"> 'Masters Input'!O60</f>
        <v>Medium</v>
      </c>
      <c r="E58" s="1" t="str">
        <f xml:space="preserve"> 'Masters Input'!R60</f>
        <v>Passed</v>
      </c>
      <c r="F58" s="1">
        <f>'Masters Input'!M60</f>
        <v>4</v>
      </c>
      <c r="G58" s="1">
        <f xml:space="preserve"> 'Masters Input'!N60</f>
        <v>0</v>
      </c>
      <c r="H58" s="1">
        <f xml:space="preserve"> 'Masters Input'!P60</f>
        <v>4</v>
      </c>
    </row>
    <row r="59" spans="2:8" ht="16.5">
      <c r="B59" s="1" t="str">
        <f>'Masters Input'!J61</f>
        <v>R013</v>
      </c>
      <c r="C59" s="1" t="str">
        <f xml:space="preserve"> 'Masters Input'!K61</f>
        <v>RC07</v>
      </c>
      <c r="D59" s="1" t="str">
        <f xml:space="preserve"> 'Masters Input'!O61</f>
        <v>Negligible</v>
      </c>
      <c r="E59" s="1" t="str">
        <f xml:space="preserve"> 'Masters Input'!R61</f>
        <v>Passed</v>
      </c>
      <c r="F59" s="1">
        <f>'Masters Input'!M61</f>
        <v>0</v>
      </c>
      <c r="G59" s="1">
        <f xml:space="preserve"> 'Masters Input'!N61</f>
        <v>0</v>
      </c>
      <c r="H59" s="1">
        <f xml:space="preserve"> 'Masters Input'!P61</f>
        <v>0</v>
      </c>
    </row>
    <row r="60" spans="2:8" ht="16.5">
      <c r="B60" s="1" t="str">
        <f>'Masters Input'!J62</f>
        <v>R02</v>
      </c>
      <c r="C60" s="1" t="str">
        <f xml:space="preserve"> 'Masters Input'!K62</f>
        <v>RC01</v>
      </c>
      <c r="D60" s="1" t="str">
        <f xml:space="preserve"> 'Masters Input'!O62</f>
        <v>High</v>
      </c>
      <c r="E60" s="1" t="str">
        <f xml:space="preserve"> 'Masters Input'!R62</f>
        <v>Passed</v>
      </c>
      <c r="F60" s="1">
        <f>'Masters Input'!M62</f>
        <v>1</v>
      </c>
      <c r="G60" s="1">
        <f xml:space="preserve"> 'Masters Input'!N62</f>
        <v>0</v>
      </c>
      <c r="H60" s="1">
        <f xml:space="preserve"> 'Masters Input'!P62</f>
        <v>1</v>
      </c>
    </row>
    <row r="61" spans="2:8" ht="16.5">
      <c r="B61" s="1" t="str">
        <f>'Masters Input'!J63</f>
        <v>R013</v>
      </c>
      <c r="C61" s="1" t="str">
        <f xml:space="preserve"> 'Masters Input'!K63</f>
        <v>RC07</v>
      </c>
      <c r="D61" s="1" t="str">
        <f xml:space="preserve"> 'Masters Input'!O63</f>
        <v>Negligible</v>
      </c>
      <c r="E61" s="1" t="str">
        <f xml:space="preserve"> 'Masters Input'!R63</f>
        <v>Passed</v>
      </c>
      <c r="F61" s="1">
        <f>'Masters Input'!M63</f>
        <v>0</v>
      </c>
      <c r="G61" s="1">
        <f xml:space="preserve"> 'Masters Input'!N63</f>
        <v>0</v>
      </c>
      <c r="H61" s="1">
        <f xml:space="preserve"> 'Masters Input'!P63</f>
        <v>0</v>
      </c>
    </row>
    <row r="62" spans="2:8" ht="16.5">
      <c r="B62" s="1" t="str">
        <f>'Masters Input'!J64</f>
        <v>R08</v>
      </c>
      <c r="C62" s="1" t="str">
        <f xml:space="preserve"> 'Masters Input'!K64</f>
        <v>RC04</v>
      </c>
      <c r="D62" s="1" t="str">
        <f xml:space="preserve"> 'Masters Input'!O64</f>
        <v>Medium</v>
      </c>
      <c r="E62" s="1" t="str">
        <f xml:space="preserve"> 'Masters Input'!R64</f>
        <v>Passed</v>
      </c>
      <c r="F62" s="1">
        <f>'Masters Input'!M64</f>
        <v>2</v>
      </c>
      <c r="G62" s="1">
        <f xml:space="preserve"> 'Masters Input'!N64</f>
        <v>0</v>
      </c>
      <c r="H62" s="1">
        <f xml:space="preserve"> 'Masters Input'!P64</f>
        <v>2</v>
      </c>
    </row>
    <row r="63" spans="2:8" ht="16.5">
      <c r="B63" s="1" t="str">
        <f>'Masters Input'!J65</f>
        <v>R013</v>
      </c>
      <c r="C63" s="1" t="str">
        <f xml:space="preserve"> 'Masters Input'!K65</f>
        <v>RC07</v>
      </c>
      <c r="D63" s="1" t="str">
        <f xml:space="preserve"> 'Masters Input'!O65</f>
        <v>Negligible</v>
      </c>
      <c r="E63" s="1" t="str">
        <f xml:space="preserve"> 'Masters Input'!R65</f>
        <v>Passed</v>
      </c>
      <c r="F63" s="1">
        <f>'Masters Input'!M65</f>
        <v>0</v>
      </c>
      <c r="G63" s="1">
        <f xml:space="preserve"> 'Masters Input'!N65</f>
        <v>0</v>
      </c>
      <c r="H63" s="1">
        <f xml:space="preserve"> 'Masters Input'!P65</f>
        <v>0</v>
      </c>
    </row>
    <row r="64" spans="2:8" ht="16.5">
      <c r="B64" s="1" t="str">
        <f>'Masters Input'!J66</f>
        <v>R013</v>
      </c>
      <c r="C64" s="1" t="str">
        <f xml:space="preserve"> 'Masters Input'!K66</f>
        <v>RC07</v>
      </c>
      <c r="D64" s="1" t="str">
        <f xml:space="preserve"> 'Masters Input'!O66</f>
        <v>Negligible</v>
      </c>
      <c r="E64" s="1" t="str">
        <f xml:space="preserve"> 'Masters Input'!R66</f>
        <v>Passed</v>
      </c>
      <c r="F64" s="1">
        <f>'Masters Input'!M66</f>
        <v>0</v>
      </c>
      <c r="G64" s="1">
        <f xml:space="preserve"> 'Masters Input'!N66</f>
        <v>0</v>
      </c>
      <c r="H64" s="1">
        <f xml:space="preserve"> 'Masters Input'!P66</f>
        <v>0</v>
      </c>
    </row>
    <row r="65" spans="2:8" ht="16.5">
      <c r="B65" s="1" t="str">
        <f>'Masters Input'!J67</f>
        <v>R03</v>
      </c>
      <c r="C65" s="1" t="str">
        <f xml:space="preserve"> 'Masters Input'!K67</f>
        <v>RC02</v>
      </c>
      <c r="D65" s="1" t="str">
        <f xml:space="preserve"> 'Masters Input'!O67</f>
        <v>Medium</v>
      </c>
      <c r="E65" s="1" t="str">
        <f xml:space="preserve"> 'Masters Input'!R67</f>
        <v>Passed</v>
      </c>
      <c r="F65" s="1">
        <f>'Masters Input'!M67</f>
        <v>1</v>
      </c>
      <c r="G65" s="1">
        <f xml:space="preserve"> 'Masters Input'!N67</f>
        <v>0</v>
      </c>
      <c r="H65" s="1">
        <f xml:space="preserve"> 'Masters Input'!P67</f>
        <v>1</v>
      </c>
    </row>
    <row r="66" spans="2:8" ht="16.5">
      <c r="B66" s="1" t="str">
        <f>'Masters Input'!J68</f>
        <v>R013</v>
      </c>
      <c r="C66" s="1" t="str">
        <f xml:space="preserve"> 'Masters Input'!K68</f>
        <v>RC07</v>
      </c>
      <c r="D66" s="1" t="str">
        <f xml:space="preserve"> 'Masters Input'!O68</f>
        <v>Negligible</v>
      </c>
      <c r="E66" s="1" t="str">
        <f xml:space="preserve"> 'Masters Input'!R68</f>
        <v>Passed</v>
      </c>
      <c r="F66" s="1">
        <f>'Masters Input'!M68</f>
        <v>0</v>
      </c>
      <c r="G66" s="1">
        <f xml:space="preserve"> 'Masters Input'!N68</f>
        <v>0</v>
      </c>
      <c r="H66" s="1">
        <f xml:space="preserve"> 'Masters Input'!P68</f>
        <v>0</v>
      </c>
    </row>
    <row r="67" spans="2:8" ht="16.5">
      <c r="B67" s="1"/>
    </row>
    <row r="68" spans="2:8" ht="16.5">
      <c r="B68" s="1"/>
    </row>
    <row r="69" spans="2:8" ht="16.5">
      <c r="B69" s="1"/>
    </row>
    <row r="70" spans="2:8" ht="16.5">
      <c r="B70" s="1"/>
    </row>
    <row r="71" spans="2:8" ht="16.5">
      <c r="B71" s="1"/>
    </row>
    <row r="72" spans="2:8" ht="16.5">
      <c r="B72" s="1"/>
    </row>
    <row r="73" spans="2:8" ht="16.5">
      <c r="B73" s="1"/>
    </row>
    <row r="74" spans="2:8" ht="16.5">
      <c r="B74" s="1"/>
    </row>
    <row r="75" spans="2:8" ht="16.5">
      <c r="B75" s="1"/>
    </row>
    <row r="76" spans="2:8" ht="16.5">
      <c r="B76" s="1"/>
    </row>
    <row r="77" spans="2:8" ht="16.5">
      <c r="B77" s="1"/>
    </row>
    <row r="78" spans="2:8" ht="16.5">
      <c r="B78" s="1"/>
    </row>
    <row r="79" spans="2:8" ht="16.5">
      <c r="B79" s="1"/>
    </row>
    <row r="80" spans="2:8" ht="16.5">
      <c r="B80" s="1"/>
    </row>
    <row r="81" spans="2:2" ht="16.5">
      <c r="B81" s="1"/>
    </row>
    <row r="82" spans="2:2" ht="16.5">
      <c r="B82" s="1"/>
    </row>
    <row r="83" spans="2:2" ht="16.5">
      <c r="B8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:D10"/>
  <sheetViews>
    <sheetView workbookViewId="0">
      <selection activeCell="C4" sqref="C4:C10"/>
    </sheetView>
  </sheetViews>
  <sheetFormatPr defaultRowHeight="16.5"/>
  <cols>
    <col min="1" max="2" width="9.140625" style="1"/>
    <col min="3" max="3" width="27.42578125" style="1" customWidth="1"/>
    <col min="4" max="4" width="28.28515625" style="1" customWidth="1"/>
    <col min="5" max="16384" width="9.140625" style="1"/>
  </cols>
  <sheetData>
    <row r="3" spans="3:4">
      <c r="C3" s="2" t="s">
        <v>270</v>
      </c>
      <c r="D3" s="2" t="s">
        <v>59</v>
      </c>
    </row>
    <row r="4" spans="3:4">
      <c r="C4" s="1" t="s">
        <v>271</v>
      </c>
      <c r="D4" s="1" t="s">
        <v>70</v>
      </c>
    </row>
    <row r="5" spans="3:4">
      <c r="C5" s="1" t="s">
        <v>272</v>
      </c>
      <c r="D5" s="1" t="s">
        <v>66</v>
      </c>
    </row>
    <row r="6" spans="3:4">
      <c r="C6" s="1" t="s">
        <v>273</v>
      </c>
      <c r="D6" s="1" t="s">
        <v>274</v>
      </c>
    </row>
    <row r="7" spans="3:4">
      <c r="C7" s="1" t="s">
        <v>275</v>
      </c>
      <c r="D7" s="1" t="s">
        <v>81</v>
      </c>
    </row>
    <row r="8" spans="3:4">
      <c r="C8" s="1" t="s">
        <v>276</v>
      </c>
      <c r="D8" s="1" t="s">
        <v>277</v>
      </c>
    </row>
    <row r="9" spans="3:4">
      <c r="C9" s="1" t="s">
        <v>278</v>
      </c>
      <c r="D9" s="1" t="s">
        <v>77</v>
      </c>
    </row>
    <row r="10" spans="3:4">
      <c r="C10" s="1" t="s">
        <v>279</v>
      </c>
      <c r="D10" s="1" t="s">
        <v>280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3:E33"/>
  <sheetViews>
    <sheetView topLeftCell="A12" workbookViewId="0">
      <selection activeCell="C33" sqref="C33"/>
    </sheetView>
  </sheetViews>
  <sheetFormatPr defaultRowHeight="16.5"/>
  <cols>
    <col min="1" max="2" width="9.140625" style="1"/>
    <col min="3" max="3" width="13.28515625" style="1" customWidth="1"/>
    <col min="4" max="4" width="25.85546875" style="1" customWidth="1"/>
    <col min="5" max="5" width="30.42578125" style="1" customWidth="1"/>
    <col min="6" max="16384" width="9.140625" style="1"/>
  </cols>
  <sheetData>
    <row r="3" spans="3:5">
      <c r="C3" s="2" t="s">
        <v>2</v>
      </c>
      <c r="D3" s="2" t="s">
        <v>97</v>
      </c>
      <c r="E3" s="2" t="s">
        <v>98</v>
      </c>
    </row>
    <row r="4" spans="3:5" ht="16.5" customHeight="1">
      <c r="C4" s="3" t="s">
        <v>217</v>
      </c>
      <c r="D4" s="3" t="s">
        <v>99</v>
      </c>
      <c r="E4" s="3" t="s">
        <v>100</v>
      </c>
    </row>
    <row r="5" spans="3:5" ht="17.25" customHeight="1">
      <c r="C5" s="3" t="s">
        <v>215</v>
      </c>
      <c r="D5" s="3" t="s">
        <v>101</v>
      </c>
      <c r="E5" s="3" t="s">
        <v>100</v>
      </c>
    </row>
    <row r="6" spans="3:5" ht="17.25" customHeight="1">
      <c r="C6" s="3" t="s">
        <v>19</v>
      </c>
      <c r="D6" s="3" t="s">
        <v>102</v>
      </c>
      <c r="E6" s="3" t="s">
        <v>100</v>
      </c>
    </row>
    <row r="7" spans="3:5">
      <c r="C7" s="3" t="s">
        <v>177</v>
      </c>
      <c r="D7" s="3" t="s">
        <v>103</v>
      </c>
      <c r="E7" s="3" t="s">
        <v>104</v>
      </c>
    </row>
    <row r="8" spans="3:5">
      <c r="C8" s="3" t="s">
        <v>183</v>
      </c>
      <c r="D8" s="3" t="s">
        <v>105</v>
      </c>
      <c r="E8" s="3" t="s">
        <v>104</v>
      </c>
    </row>
    <row r="9" spans="3:5">
      <c r="C9" s="3" t="s">
        <v>282</v>
      </c>
      <c r="D9" s="3" t="s">
        <v>106</v>
      </c>
      <c r="E9" s="3" t="s">
        <v>104</v>
      </c>
    </row>
    <row r="10" spans="3:5" ht="17.25" customHeight="1">
      <c r="C10" s="3" t="s">
        <v>212</v>
      </c>
      <c r="D10" s="3" t="s">
        <v>107</v>
      </c>
      <c r="E10" s="3" t="s">
        <v>108</v>
      </c>
    </row>
    <row r="11" spans="3:5" ht="17.25" customHeight="1">
      <c r="C11" s="3" t="s">
        <v>283</v>
      </c>
      <c r="D11" s="3" t="s">
        <v>109</v>
      </c>
      <c r="E11" s="3" t="s">
        <v>108</v>
      </c>
    </row>
    <row r="12" spans="3:5" ht="18" customHeight="1">
      <c r="C12" s="3" t="s">
        <v>284</v>
      </c>
      <c r="D12" s="3" t="s">
        <v>110</v>
      </c>
      <c r="E12" s="3" t="s">
        <v>108</v>
      </c>
    </row>
    <row r="13" spans="3:5" ht="18" customHeight="1">
      <c r="C13" s="3" t="s">
        <v>285</v>
      </c>
      <c r="D13" s="3" t="s">
        <v>111</v>
      </c>
      <c r="E13" s="3" t="s">
        <v>112</v>
      </c>
    </row>
    <row r="14" spans="3:5" ht="18" customHeight="1">
      <c r="C14" s="3" t="s">
        <v>221</v>
      </c>
      <c r="D14" s="3" t="s">
        <v>113</v>
      </c>
      <c r="E14" s="3" t="s">
        <v>112</v>
      </c>
    </row>
    <row r="15" spans="3:5" ht="17.25" customHeight="1">
      <c r="C15" s="3" t="s">
        <v>286</v>
      </c>
      <c r="D15" s="3" t="s">
        <v>114</v>
      </c>
      <c r="E15" s="3" t="s">
        <v>112</v>
      </c>
    </row>
    <row r="16" spans="3:5">
      <c r="C16" s="3" t="s">
        <v>222</v>
      </c>
      <c r="D16" s="3" t="s">
        <v>115</v>
      </c>
      <c r="E16" s="3" t="s">
        <v>116</v>
      </c>
    </row>
    <row r="17" spans="3:5">
      <c r="C17" s="3" t="s">
        <v>214</v>
      </c>
      <c r="D17" s="3" t="s">
        <v>117</v>
      </c>
      <c r="E17" s="3" t="s">
        <v>116</v>
      </c>
    </row>
    <row r="18" spans="3:5">
      <c r="C18" s="3" t="s">
        <v>213</v>
      </c>
      <c r="D18" s="3" t="s">
        <v>118</v>
      </c>
      <c r="E18" s="3" t="s">
        <v>116</v>
      </c>
    </row>
    <row r="19" spans="3:5" ht="18.75" customHeight="1">
      <c r="C19" s="3" t="s">
        <v>220</v>
      </c>
      <c r="D19" s="3" t="s">
        <v>119</v>
      </c>
      <c r="E19" s="3" t="s">
        <v>120</v>
      </c>
    </row>
    <row r="20" spans="3:5" ht="16.5" customHeight="1">
      <c r="C20" s="3" t="s">
        <v>219</v>
      </c>
      <c r="D20" s="3" t="s">
        <v>121</v>
      </c>
      <c r="E20" s="3" t="s">
        <v>120</v>
      </c>
    </row>
    <row r="21" spans="3:5" ht="18" customHeight="1">
      <c r="C21" s="3" t="s">
        <v>287</v>
      </c>
      <c r="D21" s="3" t="s">
        <v>122</v>
      </c>
      <c r="E21" s="3" t="s">
        <v>120</v>
      </c>
    </row>
    <row r="22" spans="3:5">
      <c r="C22" s="3" t="s">
        <v>216</v>
      </c>
      <c r="D22" s="3" t="s">
        <v>123</v>
      </c>
      <c r="E22" s="3" t="s">
        <v>124</v>
      </c>
    </row>
    <row r="23" spans="3:5">
      <c r="C23" s="3" t="s">
        <v>224</v>
      </c>
      <c r="D23" s="3" t="s">
        <v>125</v>
      </c>
      <c r="E23" s="3" t="s">
        <v>124</v>
      </c>
    </row>
    <row r="24" spans="3:5">
      <c r="C24" s="3" t="s">
        <v>288</v>
      </c>
      <c r="D24" s="3" t="s">
        <v>126</v>
      </c>
      <c r="E24" s="3" t="s">
        <v>124</v>
      </c>
    </row>
    <row r="25" spans="3:5">
      <c r="C25" s="3" t="s">
        <v>289</v>
      </c>
      <c r="D25" s="3" t="s">
        <v>127</v>
      </c>
      <c r="E25" s="3" t="s">
        <v>128</v>
      </c>
    </row>
    <row r="26" spans="3:5">
      <c r="C26" s="3" t="s">
        <v>290</v>
      </c>
      <c r="D26" s="3" t="s">
        <v>129</v>
      </c>
      <c r="E26" s="3" t="s">
        <v>128</v>
      </c>
    </row>
    <row r="27" spans="3:5">
      <c r="C27" s="3" t="s">
        <v>218</v>
      </c>
      <c r="D27" s="3" t="s">
        <v>130</v>
      </c>
      <c r="E27" s="3" t="s">
        <v>128</v>
      </c>
    </row>
    <row r="28" spans="3:5" ht="18" customHeight="1">
      <c r="C28" s="3" t="s">
        <v>225</v>
      </c>
      <c r="D28" s="3" t="s">
        <v>131</v>
      </c>
      <c r="E28" s="3" t="s">
        <v>132</v>
      </c>
    </row>
    <row r="29" spans="3:5" ht="17.25" customHeight="1">
      <c r="C29" s="3" t="s">
        <v>291</v>
      </c>
      <c r="D29" s="3" t="s">
        <v>133</v>
      </c>
      <c r="E29" s="3" t="s">
        <v>132</v>
      </c>
    </row>
    <row r="30" spans="3:5" ht="17.25" customHeight="1">
      <c r="C30" s="3" t="s">
        <v>223</v>
      </c>
      <c r="D30" s="3" t="s">
        <v>134</v>
      </c>
      <c r="E30" s="3" t="s">
        <v>132</v>
      </c>
    </row>
    <row r="31" spans="3:5" ht="17.25" customHeight="1">
      <c r="C31" s="3" t="s">
        <v>292</v>
      </c>
      <c r="D31" s="3" t="s">
        <v>135</v>
      </c>
      <c r="E31" s="3" t="s">
        <v>136</v>
      </c>
    </row>
    <row r="32" spans="3:5" ht="16.5" customHeight="1">
      <c r="C32" s="3" t="s">
        <v>226</v>
      </c>
      <c r="D32" s="3" t="s">
        <v>137</v>
      </c>
      <c r="E32" s="3" t="s">
        <v>136</v>
      </c>
    </row>
    <row r="33" spans="3:5" ht="16.5" customHeight="1">
      <c r="C33" s="3" t="s">
        <v>227</v>
      </c>
      <c r="D33" s="3" t="s">
        <v>138</v>
      </c>
      <c r="E33" s="3" t="s">
        <v>136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D7"/>
  <sheetViews>
    <sheetView workbookViewId="0">
      <selection activeCell="E5" sqref="E5"/>
    </sheetView>
  </sheetViews>
  <sheetFormatPr defaultRowHeight="16.5"/>
  <cols>
    <col min="1" max="1" width="9.140625" style="1"/>
    <col min="2" max="2" width="12.28515625" style="1" customWidth="1"/>
    <col min="3" max="3" width="16.42578125" style="1" customWidth="1"/>
    <col min="4" max="4" width="40" style="1" customWidth="1"/>
    <col min="5" max="16384" width="9.140625" style="1"/>
  </cols>
  <sheetData>
    <row r="2" spans="2:4">
      <c r="B2" s="2" t="s">
        <v>139</v>
      </c>
      <c r="C2" s="2" t="s">
        <v>23</v>
      </c>
      <c r="D2" s="2" t="s">
        <v>5</v>
      </c>
    </row>
    <row r="3" spans="2:4" ht="33">
      <c r="B3" s="3" t="s">
        <v>140</v>
      </c>
      <c r="C3" s="3">
        <v>1</v>
      </c>
      <c r="D3" s="3" t="s">
        <v>141</v>
      </c>
    </row>
    <row r="4" spans="2:4" ht="33">
      <c r="B4" s="3" t="s">
        <v>142</v>
      </c>
      <c r="C4" s="3">
        <v>2</v>
      </c>
      <c r="D4" s="3" t="s">
        <v>143</v>
      </c>
    </row>
    <row r="5" spans="2:4" ht="33">
      <c r="B5" s="3" t="s">
        <v>144</v>
      </c>
      <c r="C5" s="3">
        <v>3</v>
      </c>
      <c r="D5" s="3" t="s">
        <v>145</v>
      </c>
    </row>
    <row r="6" spans="2:4" ht="33">
      <c r="B6" s="3" t="s">
        <v>146</v>
      </c>
      <c r="C6" s="3">
        <v>4</v>
      </c>
      <c r="D6" s="3" t="s">
        <v>147</v>
      </c>
    </row>
    <row r="7" spans="2:4" ht="33">
      <c r="B7" s="3" t="s">
        <v>148</v>
      </c>
      <c r="C7" s="3">
        <v>5</v>
      </c>
      <c r="D7" s="3" t="s">
        <v>149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D1:D9"/>
  <sheetViews>
    <sheetView workbookViewId="0">
      <selection activeCell="D1" sqref="D1"/>
    </sheetView>
  </sheetViews>
  <sheetFormatPr defaultRowHeight="15"/>
  <cols>
    <col min="4" max="4" width="28.5703125" customWidth="1"/>
  </cols>
  <sheetData>
    <row r="1" spans="4:4">
      <c r="D1" t="s">
        <v>163</v>
      </c>
    </row>
    <row r="2" spans="4:4">
      <c r="D2" t="s">
        <v>162</v>
      </c>
    </row>
    <row r="3" spans="4:4">
      <c r="D3" t="s">
        <v>161</v>
      </c>
    </row>
    <row r="4" spans="4:4">
      <c r="D4" t="s">
        <v>150</v>
      </c>
    </row>
    <row r="5" spans="4:4">
      <c r="D5" t="s">
        <v>151</v>
      </c>
    </row>
    <row r="6" spans="4:4">
      <c r="D6" t="s">
        <v>152</v>
      </c>
    </row>
    <row r="7" spans="4:4">
      <c r="D7" t="s">
        <v>153</v>
      </c>
    </row>
    <row r="8" spans="4:4">
      <c r="D8" t="s">
        <v>154</v>
      </c>
    </row>
    <row r="9" spans="4:4">
      <c r="D9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Masters Input</vt:lpstr>
      <vt:lpstr>Action DIM</vt:lpstr>
      <vt:lpstr>Resistance Details</vt:lpstr>
      <vt:lpstr>Facts Table</vt:lpstr>
      <vt:lpstr>Resistance DIM</vt:lpstr>
      <vt:lpstr>Resistance_Category_DIM</vt:lpstr>
      <vt:lpstr>Action_Category DIM</vt:lpstr>
      <vt:lpstr>Mood DIM</vt:lpstr>
      <vt:lpstr>Measures</vt:lpstr>
      <vt:lpstr>Daily Dynamic Goals</vt:lpstr>
      <vt:lpstr>Dynamic Goal Calculator</vt:lpstr>
      <vt:lpstr>Quarter WOOP</vt:lpstr>
      <vt:lpstr>Spiritual WOOP</vt:lpstr>
      <vt:lpstr>Streak Exercise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/>
  <dcterms:created xsi:type="dcterms:W3CDTF">2024-12-12T07:17:19Z</dcterms:created>
  <dcterms:modified xsi:type="dcterms:W3CDTF">2024-12-17T14:24:11Z</dcterms:modified>
</cp:coreProperties>
</file>