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3. PROJECT IFORTE 2025\PACITAN\ATP ELEKTRIK\"/>
    </mc:Choice>
  </mc:AlternateContent>
  <xr:revisionPtr revIDLastSave="0" documentId="13_ncr:1_{1E5370BA-2A99-4412-8322-48A754C341A3}" xr6:coauthVersionLast="47" xr6:coauthVersionMax="47" xr10:uidLastSave="{00000000-0000-0000-0000-000000000000}"/>
  <bookViews>
    <workbookView xWindow="-108" yWindow="-108" windowWidth="23256" windowHeight="12456" tabRatio="837" xr2:uid="{7E65D343-011D-492D-BFDD-033FD0692929}"/>
  </bookViews>
  <sheets>
    <sheet name="Cover Isat (FLP) " sheetId="1" r:id="rId1"/>
    <sheet name="Test Result Core (FLP) " sheetId="2" r:id="rId2"/>
    <sheet name="OTDR" sheetId="3" r:id="rId3"/>
    <sheet name="OPM" sheetId="14" r:id="rId4"/>
    <sheet name="OTB, ODP &amp; LABELLING" sheetId="5" r:id="rId5"/>
    <sheet name="Cable Route In" sheetId="12" r:id="rId6"/>
    <sheet name="Cable Route Out" sheetId="7" r:id="rId7"/>
    <sheet name="KMZ" sheetId="8" r:id="rId8"/>
    <sheet name="Lay Out ABD (NE &amp; FE)" sheetId="9" r:id="rId9"/>
    <sheet name="FLP Schematic Core" sheetId="10" r:id="rId10"/>
    <sheet name="Sheet1" sheetId="13" state="hidden" r:id="rId11"/>
    <sheet name="Change Log Version" sheetId="11" r:id="rId12"/>
  </sheets>
  <externalReferences>
    <externalReference r:id="rId13"/>
    <externalReference r:id="rId14"/>
    <externalReference r:id="rId15"/>
  </externalReferences>
  <definedNames>
    <definedName name="___thinkcellHRxzzNczzk6ipInurFZdJA" localSheetId="7" hidden="1">[1]Graph_Data!#REF!</definedName>
    <definedName name="___thinkcellHRxzzNczzk6ipInurFZdJA" localSheetId="8" hidden="1">[1]Graph_Data!#REF!</definedName>
    <definedName name="___thinkcellHRxzzNczzk6ipInurFZdJA" localSheetId="3" hidden="1">[1]Graph_Data!#REF!</definedName>
    <definedName name="___thinkcellHRxzzNczzk6ipInurFZdJA" localSheetId="4" hidden="1">[1]Graph_Data!#REF!</definedName>
    <definedName name="___thinkcellHRxzzNczzk6ipInurFZdJA" localSheetId="2" hidden="1">[1]Graph_Data!#REF!</definedName>
    <definedName name="___thinkcellHRxzzNczzk6ipInurFZdJA" hidden="1">[1]Graph_Data!#REF!</definedName>
    <definedName name="___thinkcellRll_YNSr8k2taAtasl3Wqw" localSheetId="7" hidden="1">#REF!</definedName>
    <definedName name="___thinkcellRll_YNSr8k2taAtasl3Wqw" localSheetId="8" hidden="1">#REF!</definedName>
    <definedName name="___thinkcellRll_YNSr8k2taAtasl3Wqw" localSheetId="3" hidden="1">#REF!</definedName>
    <definedName name="___thinkcellRll_YNSr8k2taAtasl3Wqw" localSheetId="4" hidden="1">#REF!</definedName>
    <definedName name="___thinkcellRll_YNSr8k2taAtasl3Wqw" localSheetId="2" hidden="1">#REF!</definedName>
    <definedName name="___thinkcellRll_YNSr8k2taAtasl3Wqw" hidden="1">#REF!</definedName>
    <definedName name="AAA">#REF!</definedName>
    <definedName name="aaaa" localSheetId="8">#REF!</definedName>
    <definedName name="aaaa">#REF!</definedName>
    <definedName name="aaaaa" localSheetId="8">#REF!</definedName>
    <definedName name="aaaaa">#REF!</definedName>
    <definedName name="aaaaaaa">#REF!</definedName>
    <definedName name="anscount" hidden="1">1</definedName>
    <definedName name="asd" localSheetId="3">#REF!</definedName>
    <definedName name="asd" localSheetId="4">#REF!</definedName>
    <definedName name="asd" localSheetId="2">#REF!</definedName>
    <definedName name="asd">#REF!</definedName>
    <definedName name="BTSCOV_DU" localSheetId="0">[2]Assumption!$J$34</definedName>
    <definedName name="BTSCOV_DU">[3]Assumption!$J$34</definedName>
    <definedName name="BTSCOV_SU" localSheetId="0">[2]Assumption!$J$36</definedName>
    <definedName name="BTSCOV_SU">[3]Assumption!$J$36</definedName>
    <definedName name="BTSCOV_U" localSheetId="0">[2]Assumption!$J$35</definedName>
    <definedName name="BTSCOV_U">[3]Assumption!$J$35</definedName>
    <definedName name="CEK" localSheetId="9">#REF!</definedName>
    <definedName name="CEK">#REF!</definedName>
    <definedName name="Cells" localSheetId="7">#REF!</definedName>
    <definedName name="Cells" localSheetId="8">#REF!</definedName>
    <definedName name="Cells" localSheetId="3">#REF!</definedName>
    <definedName name="Cells" localSheetId="4">#REF!</definedName>
    <definedName name="Cells" localSheetId="2">#REF!</definedName>
    <definedName name="Cells">#REF!</definedName>
    <definedName name="DENSITY_DU" localSheetId="0">[2]Assumption!$F$34</definedName>
    <definedName name="DENSITY_DU">[3]Assumption!$F$34</definedName>
    <definedName name="DENSITY_SU" localSheetId="0">[2]Assumption!$F$36</definedName>
    <definedName name="DENSITY_SU">[3]Assumption!$F$36</definedName>
    <definedName name="DENSITY_U" localSheetId="0">[2]Assumption!$F$35</definedName>
    <definedName name="DENSITY_U">[3]Assumption!$F$35</definedName>
    <definedName name="dfaereqar" localSheetId="0">#REF!</definedName>
    <definedName name="dfaereqar" localSheetId="9">#REF!</definedName>
    <definedName name="dfaereqar">#REF!</definedName>
    <definedName name="dfsfaef" localSheetId="9">#REF!</definedName>
    <definedName name="dfsfaef">#REF!</definedName>
    <definedName name="dqf">[2]Assumption!$F$36</definedName>
    <definedName name="dvzvgd">#REF!</definedName>
    <definedName name="eq" localSheetId="9">#REF!</definedName>
    <definedName name="eq">#REF!</definedName>
    <definedName name="Excel_BuiltIn_Print_Titles_1_1" localSheetId="3">#REF!</definedName>
    <definedName name="Excel_BuiltIn_Print_Titles_1_1" localSheetId="4">#REF!</definedName>
    <definedName name="Excel_BuiltIn_Print_Titles_1_1" localSheetId="2">#REF!</definedName>
    <definedName name="Excel_BuiltIn_Print_Titles_1_1" localSheetId="1">#REF!</definedName>
    <definedName name="Excel_BuiltIn_Print_Titles_1_1">#REF!</definedName>
    <definedName name="f">#REF!</definedName>
    <definedName name="faefaefaef">#REF!</definedName>
    <definedName name="faefqaefrqeqefr">#REF!</definedName>
    <definedName name="General" localSheetId="3">#REF!</definedName>
    <definedName name="General" localSheetId="4">#REF!</definedName>
    <definedName name="General" localSheetId="2">#REF!</definedName>
    <definedName name="General">#REF!</definedName>
    <definedName name="ggggg">#REF!</definedName>
    <definedName name="gggggg">[2]Assumption!$D$30</definedName>
    <definedName name="Joint1" localSheetId="9">#REF!</definedName>
    <definedName name="Joint1" localSheetId="3">#REF!</definedName>
    <definedName name="Joint1">#REF!</definedName>
    <definedName name="Joint2" localSheetId="3">#REF!</definedName>
    <definedName name="Joint2">#REF!</definedName>
    <definedName name="Joint3" localSheetId="3">#REF!</definedName>
    <definedName name="Joint3">#REF!</definedName>
    <definedName name="jont2">#REF!</definedName>
    <definedName name="ListHH1" localSheetId="3">#REF!</definedName>
    <definedName name="ListHH1">#REF!</definedName>
    <definedName name="ListHH2" localSheetId="3">#REF!</definedName>
    <definedName name="ListHH2">#REF!</definedName>
    <definedName name="ListHH3" localSheetId="3">#REF!</definedName>
    <definedName name="ListHH3">#REF!</definedName>
    <definedName name="ListJoint1" localSheetId="3">#REF!</definedName>
    <definedName name="ListJoint1">#REF!</definedName>
    <definedName name="ListJoint2" localSheetId="3">#REF!</definedName>
    <definedName name="ListJoint2">#REF!</definedName>
    <definedName name="ListJoint3" localSheetId="3">#REF!</definedName>
    <definedName name="ListJoint3">#REF!</definedName>
    <definedName name="ListSect" localSheetId="3">#REF!</definedName>
    <definedName name="ListSect">#REF!</definedName>
    <definedName name="MRQ" localSheetId="3">#REF!</definedName>
    <definedName name="MRQ">#REF!</definedName>
    <definedName name="New" localSheetId="3">#REF!</definedName>
    <definedName name="New">#REF!</definedName>
    <definedName name="POPCOV_Y1" localSheetId="0">[2]Assumption!$D$29</definedName>
    <definedName name="POPCOV_Y1">[3]Assumption!$D$29</definedName>
    <definedName name="POPCOV_Y2" localSheetId="0">[2]Assumption!$D$30</definedName>
    <definedName name="POPCOV_Y2">[3]Assumption!$D$30</definedName>
    <definedName name="POPCOV_Y3" localSheetId="0">[2]Assumption!$D$31</definedName>
    <definedName name="POPCOV_Y3">[3]Assumption!$D$31</definedName>
    <definedName name="POPSHARE_DU" localSheetId="0">[2]Assumption!$D$34</definedName>
    <definedName name="POPSHARE_DU">[3]Assumption!$D$34</definedName>
    <definedName name="POPSHARE_SU" localSheetId="0">[2]Assumption!$D$36</definedName>
    <definedName name="POPSHARE_SU">[3]Assumption!$D$36</definedName>
    <definedName name="POPSHARE_U" localSheetId="0">[2]Assumption!$D$35</definedName>
    <definedName name="POPSHARE_U">[3]Assumption!$D$35</definedName>
    <definedName name="_xlnm.Print_Area" localSheetId="0">'Cover Isat (FLP) '!$A$1:$AD$61</definedName>
    <definedName name="_xlnm.Print_Area" localSheetId="9">'FLP Schematic Core'!$A$1:$T$56</definedName>
    <definedName name="_xlnm.Print_Area" localSheetId="7">KMZ!$A$1:$M$31</definedName>
    <definedName name="_xlnm.Print_Area" localSheetId="8">'Lay Out ABD (NE &amp; FE)'!$A$1:$T$95</definedName>
    <definedName name="_xlnm.Print_Area" localSheetId="3">OPM!$A$1:$D$7</definedName>
    <definedName name="_xlnm.Print_Area" localSheetId="4">'OTB, ODP &amp; LABELLING'!$A$1:$M$50</definedName>
    <definedName name="_xlnm.Print_Area" localSheetId="2">OTDR!$A$1:$P$31</definedName>
    <definedName name="qqq" localSheetId="7">#REF!</definedName>
    <definedName name="qqq" localSheetId="8">#REF!</definedName>
    <definedName name="qqq" localSheetId="3">#REF!</definedName>
    <definedName name="qqq" localSheetId="4">#REF!</definedName>
    <definedName name="qqq" localSheetId="2">#REF!</definedName>
    <definedName name="qqq">#REF!</definedName>
    <definedName name="REQ" localSheetId="8">#REF!</definedName>
    <definedName name="REQ" localSheetId="3">#REF!</definedName>
    <definedName name="REQ" localSheetId="4">#REF!</definedName>
    <definedName name="REQ" localSheetId="2">#REF!</definedName>
    <definedName name="REQ">#REF!</definedName>
    <definedName name="RFI" localSheetId="8">#REF!</definedName>
    <definedName name="RFI" localSheetId="3">#REF!</definedName>
    <definedName name="RFI" localSheetId="4">#REF!</definedName>
    <definedName name="RFI" localSheetId="2">#REF!</definedName>
    <definedName name="RFI">#REF!</definedName>
    <definedName name="RFS" localSheetId="3">#REF!</definedName>
    <definedName name="RFS">#REF!</definedName>
    <definedName name="rqerqrqer">#REF!</definedName>
    <definedName name="test" localSheetId="3">#REF!</definedName>
    <definedName name="test">#REF!</definedName>
    <definedName name="Total_4_Link" localSheetId="3">#REF!</definedName>
    <definedName name="Total_4_Link">#REF!</definedName>
    <definedName name="Total_Lamno" localSheetId="3">#REF!</definedName>
    <definedName name="Total_Lamno">#REF!</definedName>
    <definedName name="Total_LTM" localSheetId="3">#REF!</definedName>
    <definedName name="Total_LTM">#REF!</definedName>
    <definedName name="Total_TTN" localSheetId="3">#REF!</definedName>
    <definedName name="Total_TTN">#REF!</definedName>
    <definedName name="vhhkgvkhgv">#REF!</definedName>
    <definedName name="WEIGHT_Commercial" localSheetId="0">[2]Assumption!$F$18</definedName>
    <definedName name="WEIGHT_Commercial">[3]Assumption!$F$18</definedName>
    <definedName name="www" localSheetId="7">#REF!</definedName>
    <definedName name="www" localSheetId="8">#REF!</definedName>
    <definedName name="www" localSheetId="3">#REF!</definedName>
    <definedName name="www" localSheetId="4">#REF!</definedName>
    <definedName name="www" localSheetId="2">#REF!</definedName>
    <definedName name="www">#REF!</definedName>
    <definedName name="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2" l="1"/>
  <c r="H33" i="2"/>
  <c r="BB17" i="1"/>
  <c r="BB16" i="1"/>
  <c r="B17" i="3" s="1"/>
  <c r="A6" i="14" s="1"/>
  <c r="BB14" i="1"/>
  <c r="B13" i="10" s="1"/>
  <c r="BB11" i="1"/>
  <c r="B8" i="10" s="1"/>
  <c r="R15" i="10"/>
  <c r="B15" i="10"/>
  <c r="D25" i="5"/>
  <c r="D2" i="5"/>
  <c r="H52" i="9" l="1"/>
  <c r="D93" i="9" s="1"/>
  <c r="C17" i="3"/>
  <c r="K13" i="10"/>
  <c r="BB19" i="1"/>
  <c r="B9" i="10" s="1"/>
  <c r="L23" i="1"/>
  <c r="BB12" i="1" s="1"/>
  <c r="K3" i="10" s="1"/>
  <c r="C2" i="3"/>
  <c r="H6" i="9"/>
  <c r="D47" i="9" s="1"/>
  <c r="BB13" i="1"/>
  <c r="H53" i="9"/>
  <c r="C93" i="9" s="1"/>
  <c r="M12" i="10"/>
  <c r="B25" i="5"/>
  <c r="C2" i="5" l="1"/>
  <c r="B4" i="14"/>
  <c r="C25" i="5"/>
  <c r="B6" i="14"/>
  <c r="H7" i="9"/>
  <c r="C47" i="9" s="1"/>
  <c r="D12" i="10"/>
  <c r="B2" i="3"/>
  <c r="A4" i="14" s="1"/>
  <c r="Q50" i="2"/>
  <c r="O33" i="2"/>
  <c r="O32" i="2"/>
  <c r="E7" i="2"/>
  <c r="B2" i="5" l="1"/>
  <c r="P62" i="2"/>
  <c r="P61" i="2"/>
  <c r="P60" i="2"/>
  <c r="J60" i="2"/>
  <c r="H52" i="2"/>
  <c r="P69" i="2"/>
  <c r="S45" i="2"/>
  <c r="U45" i="2" s="1"/>
  <c r="O45" i="2"/>
  <c r="S44" i="2"/>
  <c r="O44" i="2"/>
  <c r="S43" i="2"/>
  <c r="O43" i="2"/>
  <c r="S42" i="2"/>
  <c r="U42" i="2" s="1"/>
  <c r="O42" i="2"/>
  <c r="S41" i="2"/>
  <c r="U41" i="2" s="1"/>
  <c r="O41" i="2"/>
  <c r="S40" i="2"/>
  <c r="U40" i="2" s="1"/>
  <c r="O40" i="2"/>
  <c r="S39" i="2"/>
  <c r="O39" i="2"/>
  <c r="S38" i="2"/>
  <c r="O38" i="2"/>
  <c r="S37" i="2"/>
  <c r="U37" i="2" s="1"/>
  <c r="O37" i="2"/>
  <c r="S36" i="2"/>
  <c r="O36" i="2"/>
  <c r="S35" i="2"/>
  <c r="O35" i="2"/>
  <c r="S34" i="2"/>
  <c r="O34" i="2"/>
  <c r="S33" i="2"/>
  <c r="U33" i="2" s="1"/>
  <c r="S32" i="2"/>
  <c r="E13" i="2"/>
  <c r="E12" i="2"/>
  <c r="T11" i="2"/>
  <c r="H11" i="2"/>
  <c r="T10" i="2"/>
  <c r="H10" i="2"/>
  <c r="T9" i="2"/>
  <c r="H9" i="2"/>
  <c r="T8" i="2"/>
  <c r="H8" i="2"/>
  <c r="U34" i="2" l="1"/>
  <c r="U38" i="2"/>
  <c r="U39" i="2"/>
  <c r="U43" i="2"/>
  <c r="U44" i="2"/>
  <c r="U35" i="2"/>
  <c r="U36" i="2"/>
  <c r="U32" i="2"/>
  <c r="S60" i="2"/>
  <c r="S61" i="2"/>
  <c r="M60" i="2"/>
  <c r="S62" i="2"/>
  <c r="S69" i="2"/>
  <c r="J72" i="2"/>
  <c r="M72" i="2" s="1"/>
  <c r="J65" i="2"/>
  <c r="M65" i="2" s="1"/>
  <c r="P67" i="2"/>
  <c r="S67" i="2" s="1"/>
  <c r="J70" i="2"/>
  <c r="M70" i="2" s="1"/>
  <c r="P72" i="2"/>
  <c r="S72" i="2" s="1"/>
  <c r="J63" i="2"/>
  <c r="M63" i="2" s="1"/>
  <c r="P65" i="2"/>
  <c r="S65" i="2" s="1"/>
  <c r="J68" i="2"/>
  <c r="M68" i="2" s="1"/>
  <c r="P70" i="2"/>
  <c r="S70" i="2" s="1"/>
  <c r="J61" i="2"/>
  <c r="M61" i="2" s="1"/>
  <c r="P63" i="2"/>
  <c r="S63" i="2" s="1"/>
  <c r="J73" i="2"/>
  <c r="M73" i="2" s="1"/>
  <c r="J66" i="2"/>
  <c r="M66" i="2" s="1"/>
  <c r="P68" i="2"/>
  <c r="S68" i="2" s="1"/>
  <c r="J71" i="2"/>
  <c r="M71" i="2" s="1"/>
  <c r="P73" i="2"/>
  <c r="S73" i="2" s="1"/>
  <c r="J64" i="2"/>
  <c r="M64" i="2" s="1"/>
  <c r="P66" i="2"/>
  <c r="S66" i="2" s="1"/>
  <c r="J69" i="2"/>
  <c r="M69" i="2" s="1"/>
  <c r="P71" i="2"/>
  <c r="S71" i="2" s="1"/>
  <c r="J62" i="2"/>
  <c r="M62" i="2" s="1"/>
  <c r="P64" i="2"/>
  <c r="S64" i="2" s="1"/>
  <c r="J67" i="2"/>
  <c r="M67" i="2" s="1"/>
  <c r="U60" i="2" l="1"/>
  <c r="U73" i="2"/>
  <c r="U61" i="2"/>
  <c r="U62" i="2"/>
  <c r="U69" i="2"/>
  <c r="U67" i="2"/>
  <c r="U68" i="2"/>
  <c r="U63" i="2"/>
  <c r="U64" i="2"/>
  <c r="U70" i="2"/>
  <c r="U71" i="2"/>
  <c r="U65" i="2"/>
  <c r="U66" i="2"/>
  <c r="U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Sofyan Rahardiansyah</author>
  </authors>
  <commentList>
    <comment ref="H28" authorId="0" shapeId="0" xr:uid="{2F7C7A91-AE4E-44F8-BF30-3738811861F4}">
      <text>
        <r>
          <rPr>
            <b/>
            <sz val="9"/>
            <color indexed="81"/>
            <rFont val="Aptos Narrow"/>
            <family val="2"/>
            <scheme val="minor"/>
          </rPr>
          <t>New Cable      : 0.28 dB/km
Existing Cable : 0.33 dB/km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<sst xmlns="http://schemas.openxmlformats.org/spreadsheetml/2006/main" count="404" uniqueCount="195">
  <si>
    <t>OPTICAL SITE PLANT</t>
  </si>
  <si>
    <t>ACCEPTANCE TEST DOCUMENT</t>
  </si>
  <si>
    <t>Customer Name</t>
  </si>
  <si>
    <t>:</t>
  </si>
  <si>
    <t>PT. Indosat Ooredoo Hutchison</t>
  </si>
  <si>
    <t>SCOPE</t>
  </si>
  <si>
    <t>EXISTING SPAN</t>
  </si>
  <si>
    <t>Ring ID</t>
  </si>
  <si>
    <t>Span ID</t>
  </si>
  <si>
    <t>Site ID A</t>
  </si>
  <si>
    <t>Site Name A</t>
  </si>
  <si>
    <t>Coordinat A</t>
  </si>
  <si>
    <t xml:space="preserve">: </t>
  </si>
  <si>
    <t>Lat :</t>
  </si>
  <si>
    <t>Long :</t>
  </si>
  <si>
    <t>Site ID B</t>
  </si>
  <si>
    <t>Site Name B</t>
  </si>
  <si>
    <t>Coordinat B</t>
  </si>
  <si>
    <t>FO Length</t>
  </si>
  <si>
    <t>NEW CABLE LENGTH</t>
  </si>
  <si>
    <t>Total Core</t>
  </si>
  <si>
    <t>Date of Submit Acceptance</t>
  </si>
  <si>
    <t>Date of Accepted</t>
  </si>
  <si>
    <t>Acceptance Status</t>
  </si>
  <si>
    <t>Pass, no pending items</t>
  </si>
  <si>
    <t>Pass, with pending items</t>
  </si>
  <si>
    <t>Rejected</t>
  </si>
  <si>
    <t>Vendor Name</t>
  </si>
  <si>
    <t>A. Site Information</t>
  </si>
  <si>
    <t>Site A</t>
  </si>
  <si>
    <t>Site ID</t>
  </si>
  <si>
    <t>Site Name</t>
  </si>
  <si>
    <t>Latitude</t>
  </si>
  <si>
    <t>Longitude</t>
  </si>
  <si>
    <t>Site B</t>
  </si>
  <si>
    <t>Test Date</t>
  </si>
  <si>
    <t>B. Visual Check</t>
  </si>
  <si>
    <t>No.</t>
  </si>
  <si>
    <t>Description</t>
  </si>
  <si>
    <t>Results</t>
  </si>
  <si>
    <t>1.</t>
  </si>
  <si>
    <t>OTB installation</t>
  </si>
  <si>
    <t>OK</t>
  </si>
  <si>
    <t>Not OK</t>
  </si>
  <si>
    <t>2.</t>
  </si>
  <si>
    <t>Indoor FO cable installation</t>
  </si>
  <si>
    <t>3.</t>
  </si>
  <si>
    <t>Labelling</t>
  </si>
  <si>
    <t>4.</t>
  </si>
  <si>
    <t>Outdoor FO cable installation</t>
  </si>
  <si>
    <t>C.1. OTDR Results</t>
  </si>
  <si>
    <t>Reference Attenuation :</t>
  </si>
  <si>
    <t>dB/km</t>
  </si>
  <si>
    <t>*Vendor should fill in value of reference attenuation base on type of cable (existing/new)</t>
  </si>
  <si>
    <t>Lambda</t>
  </si>
  <si>
    <t>Fiber No.</t>
  </si>
  <si>
    <t>Optical Length (km)</t>
  </si>
  <si>
    <t>Att. A-B 
(dB/km)</t>
  </si>
  <si>
    <t>Status
A-B</t>
  </si>
  <si>
    <t>Att. B-A 
(dB/km)</t>
  </si>
  <si>
    <t>Status
B-A</t>
  </si>
  <si>
    <t>Overall
Status</t>
  </si>
  <si>
    <t>1550 nm</t>
  </si>
  <si>
    <t>C.2. Power Meter Result (Link LOS)</t>
  </si>
  <si>
    <t>Power Meter Calibration</t>
  </si>
  <si>
    <t>EQUIPMENT CALIBRATION</t>
  </si>
  <si>
    <t>First (dB)</t>
  </si>
  <si>
    <t>Second (dB)</t>
  </si>
  <si>
    <t>Third (dB)</t>
  </si>
  <si>
    <t>Average (dB)</t>
  </si>
  <si>
    <t>Reference Link LOS</t>
  </si>
  <si>
    <t>=</t>
  </si>
  <si>
    <t>dB</t>
  </si>
  <si>
    <t>Number Connector</t>
  </si>
  <si>
    <t>Number Splicing</t>
  </si>
  <si>
    <t xml:space="preserve">* Vendor should fill in value of number of splicing </t>
  </si>
  <si>
    <t>* Reference Link LOS = (Cable Length x 0.22)+(Total Splicing x 0.15)+(Total Connector x 0.25)</t>
  </si>
  <si>
    <t>OPM Test</t>
  </si>
  <si>
    <t>A - B (dB)</t>
  </si>
  <si>
    <t>Calibration - LOS (A-B)</t>
  </si>
  <si>
    <t>B - A (dB)</t>
  </si>
  <si>
    <t>Calibration - LOS (B-A)</t>
  </si>
  <si>
    <t>D. Attachments</t>
  </si>
  <si>
    <t>Documents</t>
  </si>
  <si>
    <t>Installation Photographs</t>
  </si>
  <si>
    <t>N/A</t>
  </si>
  <si>
    <t>OTDR Results</t>
  </si>
  <si>
    <t>Optical Power Meter Results</t>
  </si>
  <si>
    <t>As Built Drawing</t>
  </si>
  <si>
    <t>Note:</t>
  </si>
  <si>
    <t>Supplier</t>
  </si>
  <si>
    <t>NEAR END
/FAR END</t>
  </si>
  <si>
    <t>SITE ID</t>
  </si>
  <si>
    <t>SITE NAME</t>
  </si>
  <si>
    <t>ODP/OTB</t>
  </si>
  <si>
    <t>OTDR PHOTO &amp; SURROUNDING</t>
  </si>
  <si>
    <t>OTDR PHOTO</t>
  </si>
  <si>
    <t>NEAR END</t>
  </si>
  <si>
    <t>Foto pengukuran dengan OTDR dan perangkat sekitarnya :
- Foto OTDR saat berada di dekat OTB / ODP  
- Foto harus disertai Geotagging</t>
  </si>
  <si>
    <t>Foto hasil pengukuran dengan OTDR :
- Foto OTDR harus jelas dan nilai harus terbaca
- Foto harus disertai Geotagging</t>
  </si>
  <si>
    <t>CORE 1</t>
  </si>
  <si>
    <t>CORE 2</t>
  </si>
  <si>
    <t>CORE 3</t>
  </si>
  <si>
    <t>CORE 4</t>
  </si>
  <si>
    <t>CORE 5</t>
  </si>
  <si>
    <t>CORE 6</t>
  </si>
  <si>
    <t>CORE 7</t>
  </si>
  <si>
    <t>CORE 8</t>
  </si>
  <si>
    <t>CORE 9</t>
  </si>
  <si>
    <t>CORE 10</t>
  </si>
  <si>
    <t>CORE 11</t>
  </si>
  <si>
    <t>CORE 12</t>
  </si>
  <si>
    <t>CORE 13</t>
  </si>
  <si>
    <t>CORE 14</t>
  </si>
  <si>
    <t>FAR END</t>
  </si>
  <si>
    <t xml:space="preserve">New Cable </t>
  </si>
  <si>
    <t>Photo Kalibrasi OPM</t>
  </si>
  <si>
    <t>NAME SITE</t>
  </si>
  <si>
    <t>FOTO KEGIATAN</t>
  </si>
  <si>
    <t>TERMINATION TYPE</t>
  </si>
  <si>
    <t>ODP / OTB PHOTO</t>
  </si>
  <si>
    <t>LABEL ODP / OTB 
(Patchcord/port)</t>
  </si>
  <si>
    <t>LABEL Patchcord from ODP on Metro-E
(*if applicable)</t>
  </si>
  <si>
    <r>
      <rPr>
        <b/>
        <u/>
        <sz val="10"/>
        <rFont val="Tahoma"/>
        <family val="2"/>
      </rPr>
      <t>OTB (</t>
    </r>
    <r>
      <rPr>
        <b/>
        <u/>
        <sz val="10"/>
        <color rgb="FF00B0F0"/>
        <rFont val="Tahoma"/>
        <family val="2"/>
      </rPr>
      <t>Jika didalam rak</t>
    </r>
    <r>
      <rPr>
        <b/>
        <u/>
        <sz val="10"/>
        <rFont val="Tahoma"/>
        <family val="2"/>
      </rPr>
      <t>)</t>
    </r>
    <r>
      <rPr>
        <b/>
        <sz val="10"/>
        <rFont val="Tahoma"/>
        <family val="2"/>
      </rPr>
      <t>:</t>
    </r>
    <r>
      <rPr>
        <sz val="10"/>
        <rFont val="Tahoma"/>
        <family val="2"/>
      </rPr>
      <t xml:space="preserve">
- Foto instalasi pada OTB harus terlihat jelas dan rapih
- Foto memperlihatkan OTB terpasang pada Cabinet
- Foto harus disertai Geotagging
</t>
    </r>
    <r>
      <rPr>
        <b/>
        <u/>
        <sz val="10"/>
        <rFont val="Tahoma"/>
        <family val="2"/>
      </rPr>
      <t>ODP (</t>
    </r>
    <r>
      <rPr>
        <b/>
        <u/>
        <sz val="10"/>
        <color rgb="FF00B0F0"/>
        <rFont val="Tahoma"/>
        <family val="2"/>
      </rPr>
      <t>Jika diluar rak / di bawah acpdb</t>
    </r>
    <r>
      <rPr>
        <b/>
        <u/>
        <sz val="10"/>
        <rFont val="Tahoma"/>
        <family val="2"/>
      </rPr>
      <t>) :</t>
    </r>
    <r>
      <rPr>
        <sz val="10"/>
        <rFont val="Tahoma"/>
        <family val="2"/>
      </rPr>
      <t xml:space="preserve">
- Foto instalasi pada ODP terlihat jelas dan rapih
- Foto memperlihatkan ODP terpasang di tiang/pole
- Foto harus disertai Geotagging</t>
    </r>
  </si>
  <si>
    <t xml:space="preserve">Foto Label pada OTB / ODP :
- Apabila ODP maka stiker label ditempel pada kabel &amp; port harus terlihat dan terbaca jelas
- Apabila OTB maka stiker label ditempel pada port harus terbaca dan terlihat jelas
- Material label harus waterprof
- Foto harus disertai Geotagging
</t>
  </si>
  <si>
    <r>
      <t xml:space="preserve">Foto Label pada Patchcore disisi Metro-E :
- Apabila terminasi dari ODP langsung ke ME tanpa OTB
- Stiker label ditempel pada kedua ujung kabel disisi ME  dan sisi ODP harus terbaca dan terlihat jelas
- Material label harus waterprof
- Foto harus disertai Geotagging
- </t>
    </r>
    <r>
      <rPr>
        <sz val="10"/>
        <color rgb="FF00B0F0"/>
        <rFont val="Tahoma"/>
        <family val="2"/>
      </rPr>
      <t>Foto patchord outdoor dengan conduit harus terlihat jelas</t>
    </r>
  </si>
  <si>
    <t>Format label sbb :</t>
  </si>
  <si>
    <t>INDOSAT OPTICAL</t>
  </si>
  <si>
    <t xml:space="preserve">        SITEIDNE_PORT#1_to_SITEIDFE_PORT#1</t>
  </si>
  <si>
    <t>Foto Label pada Patchcore disisi Metro-E :
- Apabila terminasi dari ODP langsung ke ME tanpa OTB
- Stiker label ditempel pada kedua ujung kabel disisi ME  dan sisi ODP harus terbaca dan terlihat jelas
- Material label harus waterprof
- Foto harus disertai Geotagging
- Foto patchord outdoor dengan conduit harus terlihat jelas</t>
  </si>
  <si>
    <t>OTB (Jika didalam rak):
- Foto instalasi pada OTB harus terlihat jelas dan rapih
- Foto memperlihatkan OTB terpasang pada Cabinet
- Foto harus disertai Geotagging
ODP (Jika diluar rak / di bawah acpdb) :
- Foto instalasi pada ODP terlihat jelas dan rapih
- Foto memperlihatkan ODP terpasang di tiang/pole
- Foto harus disertai Geotagging</t>
  </si>
  <si>
    <t>Foto Label pada OTB / ODP :
- Apabila ODP maka stiker label ditempel pada kabel &amp; port harus terlihat dan terbaca jelas
- Apabila OTB maka stiker label ditempel pada port harus terbaca dan terlihat jelas
- Material label harus waterprof
- Foto harus disertai Geotagging</t>
  </si>
  <si>
    <t xml:space="preserve">Kabel FO masuk melalui tiang KWH </t>
  </si>
  <si>
    <t>Kabel FO menggunakan conduit ditanam menuju Rack OTB</t>
  </si>
  <si>
    <t xml:space="preserve">Route kabel mengikuti tray horizontal </t>
  </si>
  <si>
    <t>Route kabel tanam menuju Rack OTB</t>
  </si>
  <si>
    <t>TIANG</t>
  </si>
  <si>
    <t>AS BUILT DRAWING</t>
  </si>
  <si>
    <t>SITE NAME  :</t>
  </si>
  <si>
    <t xml:space="preserve">SITE ID : </t>
  </si>
  <si>
    <t>Site Id</t>
  </si>
  <si>
    <t>File PDF</t>
  </si>
  <si>
    <t xml:space="preserve">CONECTION CORE TO CORE </t>
  </si>
  <si>
    <t>SPAN ID :</t>
  </si>
  <si>
    <t>No</t>
  </si>
  <si>
    <t>Version</t>
  </si>
  <si>
    <t>Revision date</t>
  </si>
  <si>
    <t>Change Log</t>
  </si>
  <si>
    <t>Author</t>
  </si>
  <si>
    <t>Version : 3.0</t>
  </si>
  <si>
    <t>Initial template :
Sheet
- Test Result Core (SPAN-MMP) 
- Test OTDR (RING)
- Test OTDR (SPAN-MMP)
- Test OPM (RING)
- Test OPM (SPAN-MMP)
- OTDR
- OPM
- OTB, ODP &amp; LABELLING
- KMZ
- Lay Out ABD
- Schematic Core</t>
  </si>
  <si>
    <t>IOH</t>
  </si>
  <si>
    <t>Version : 4.0</t>
  </si>
  <si>
    <t>Remove Sheet : 
- Test OTDR (RING)
- Test OPM (RING)</t>
  </si>
  <si>
    <t>Version : 4.2</t>
  </si>
  <si>
    <t>Remove Sheet : 
- Test OTDR (SPAN)
- Test OPM (SPAN)
- TLP (MMP) Schematic Core</t>
  </si>
  <si>
    <t>Version : 5.0</t>
  </si>
  <si>
    <t>Add :
Sheet Change Log Version
Sheet Test Result Core
- OTDR Result Core 5 - 14
- OPM Result Core 5 - 14
Sheet OTDR
- OTDR Photo Core 5 - 14
Sheet OPM
- OPM Photo  Core 5 - 14</t>
  </si>
  <si>
    <t>Version : 5.1</t>
  </si>
  <si>
    <t>VERSION 5.1</t>
  </si>
  <si>
    <t>LAYOUT</t>
  </si>
  <si>
    <t>Slack</t>
  </si>
  <si>
    <t>Closure</t>
  </si>
  <si>
    <t>Tiang</t>
  </si>
  <si>
    <t>PT. Indosat</t>
  </si>
  <si>
    <t>Foto pengukuran dengan OTDR untuk site Insert dari site ke Joint Closure :
- Pengukuran dilakukan pada saat Cut Over
- Foto OTDR terlihat jelas panjang new cable
- Foto harus disertai Geotagging</t>
  </si>
  <si>
    <t>Insert Span
(*if any)</t>
  </si>
  <si>
    <t>NPMQ_only</t>
  </si>
  <si>
    <t>New cable Insert (*if any)</t>
  </si>
  <si>
    <t>Span End to End</t>
  </si>
  <si>
    <t>NEAR END (for New Span)</t>
  </si>
  <si>
    <t>FAR END (for New Span)</t>
  </si>
  <si>
    <t>NEAR END Only (for Site Insert)</t>
  </si>
  <si>
    <r>
      <rPr>
        <b/>
        <sz val="11"/>
        <color theme="1"/>
        <rFont val="Aptos Narrow"/>
        <family val="2"/>
        <scheme val="minor"/>
      </rPr>
      <t xml:space="preserve">Add :
Sheet OTDR
</t>
    </r>
    <r>
      <rPr>
        <sz val="11"/>
        <color theme="1"/>
        <rFont val="Aptos Narrow"/>
        <family val="2"/>
        <scheme val="minor"/>
      </rPr>
      <t xml:space="preserve">- Penambahan pengukuran OTDR New Cable Core 1,2 &amp; 7,8 untuk scope Insert Site (*if Any)
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Sheet Cable Route In </t>
    </r>
    <r>
      <rPr>
        <sz val="11"/>
        <color theme="1"/>
        <rFont val="Aptos Narrow"/>
        <family val="2"/>
        <scheme val="minor"/>
      </rPr>
      <t xml:space="preserve">
Photo Near End &amp; Far End :
- Kabel FO masuk melalui tiang KWH 
- Kabel FO menggunakan conduit ditanam menuju Rack OTB
- Route kabel mengikuti tray horizontal 
- Route kabel tanam menuju Rack OTB
</t>
    </r>
    <r>
      <rPr>
        <b/>
        <sz val="11"/>
        <color theme="1"/>
        <rFont val="Aptos Narrow"/>
        <family val="2"/>
        <scheme val="minor"/>
      </rPr>
      <t>Sheet Cable Route Out</t>
    </r>
    <r>
      <rPr>
        <sz val="11"/>
        <color theme="1"/>
        <rFont val="Aptos Narrow"/>
        <family val="2"/>
        <scheme val="minor"/>
      </rPr>
      <t xml:space="preserve">
Photo Near End &amp; Far End :
- Photo Slack
- Photo Closure
- Photo Tiang
</t>
    </r>
    <r>
      <rPr>
        <b/>
        <sz val="11"/>
        <color theme="1"/>
        <rFont val="Aptos Narrow"/>
        <family val="2"/>
        <scheme val="minor"/>
      </rPr>
      <t xml:space="preserve">Sheet Lay Out ABD
</t>
    </r>
    <r>
      <rPr>
        <sz val="11"/>
        <color theme="1"/>
        <rFont val="Aptos Narrow"/>
        <family val="2"/>
        <scheme val="minor"/>
      </rPr>
      <t>- Lay Out ABD Near End &amp; Far End (for New Span Only); or
- Lay Out ABD Near End (for Site Insert Only)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Sheet KMZ</t>
    </r>
    <r>
      <rPr>
        <sz val="11"/>
        <color theme="1"/>
        <rFont val="Aptos Narrow"/>
        <family val="2"/>
        <scheme val="minor"/>
      </rPr>
      <t xml:space="preserve">
- Capture distance KMZ on google earth
- Penambahan capture KMZ untuk span existing dan site insert serta menampilkan jarak KMZ New cable. (*if Any)</t>
    </r>
  </si>
  <si>
    <t>Insert Site
(*if any)</t>
  </si>
  <si>
    <t>Termination Insert</t>
  </si>
  <si>
    <t>Foto menunjukan lokasi terminasi insert cable
- Apabila koneksi di ODP maka foto ODP terlihat jelas dan rapih
- Foto memperlihatkan ODP terpasang di tiang/pole
- Foto harus disertai Geotagging</t>
  </si>
  <si>
    <t>New Ring / Existing Insert / Insert Site / Relocation Site</t>
  </si>
  <si>
    <t xml:space="preserve">SYNOPTIC CABLE </t>
  </si>
  <si>
    <t>2 Core</t>
  </si>
  <si>
    <t>PT. IFORTE SOLUSI INFOTEK</t>
  </si>
  <si>
    <t>-</t>
  </si>
  <si>
    <t>New Ring</t>
  </si>
  <si>
    <t>X</t>
  </si>
  <si>
    <t>16PCN0025</t>
  </si>
  <si>
    <t>PURWOREJO_PCN_ST</t>
  </si>
  <si>
    <t>IF-PCN-FiberImprovement-DF162</t>
  </si>
  <si>
    <t>16PCN0023</t>
  </si>
  <si>
    <t>NGELEBENGAN_TB</t>
  </si>
  <si>
    <t>ODP ACPDB</t>
  </si>
  <si>
    <t xml:space="preserve">-8.193392 S </t>
  </si>
  <si>
    <t>111.129138 E</t>
  </si>
  <si>
    <t xml:space="preserve">1.498 M </t>
  </si>
  <si>
    <t xml:space="preserve">-8.196840 S </t>
  </si>
  <si>
    <t>111.121630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</si>
</sst>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General\ "/>
    <numFmt numFmtId="165" formatCode="0.000"/>
    <numFmt numFmtId="166" formatCode="0.0000"/>
    <numFmt numFmtId="167" formatCode="0.0"/>
    <numFmt numFmtId="168" formatCode="_(* #,##0_);_(* \(#,##0\);_(* \-_);_(@_)"/>
  </numFmts>
  <fonts count="45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indexed="81"/>
      <name val="Aptos Narrow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2"/>
      <name val="Tahoma"/>
      <family val="2"/>
    </font>
    <font>
      <sz val="10"/>
      <name val="Tahoma"/>
      <family val="2"/>
    </font>
    <font>
      <b/>
      <sz val="10"/>
      <color rgb="FFFFFF00"/>
      <name val="Tahoma"/>
      <family val="2"/>
    </font>
    <font>
      <b/>
      <u/>
      <sz val="10"/>
      <name val="Tahoma"/>
      <family val="2"/>
    </font>
    <font>
      <b/>
      <u/>
      <sz val="10"/>
      <color rgb="FF00B0F0"/>
      <name val="Tahoma"/>
      <family val="2"/>
    </font>
    <font>
      <sz val="10"/>
      <color rgb="FF00B0F0"/>
      <name val="Tahoma"/>
      <family val="2"/>
    </font>
    <font>
      <u/>
      <sz val="10"/>
      <name val="Tahoma"/>
      <family val="2"/>
    </font>
    <font>
      <b/>
      <sz val="14"/>
      <name val="Tahoma"/>
      <family val="2"/>
    </font>
    <font>
      <sz val="10"/>
      <color theme="1"/>
      <name val="Arial Narrow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b/>
      <sz val="18"/>
      <color rgb="FF000000"/>
      <name val="Verdana"/>
      <family val="2"/>
    </font>
    <font>
      <b/>
      <sz val="9"/>
      <color rgb="FF000000"/>
      <name val="Verdana"/>
      <family val="2"/>
    </font>
    <font>
      <sz val="11"/>
      <color theme="1"/>
      <name val="Aptos Narrow"/>
      <family val="2"/>
      <charset val="1"/>
      <scheme val="minor"/>
    </font>
    <font>
      <b/>
      <sz val="12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6"/>
      <color theme="0"/>
      <name val="Tahoma"/>
      <family val="2"/>
    </font>
    <font>
      <sz val="26"/>
      <color theme="1"/>
      <name val="Times New Roman"/>
      <family val="1"/>
    </font>
    <font>
      <sz val="2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double">
        <color indexed="64"/>
      </right>
      <top style="medium">
        <color auto="1"/>
      </top>
      <bottom/>
      <diagonal/>
    </border>
    <border>
      <left style="double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medium">
        <color auto="1"/>
      </bottom>
      <diagonal/>
    </border>
    <border>
      <left style="double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10" fillId="0" borderId="0"/>
    <xf numFmtId="0" fontId="9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9" fillId="0" borderId="0"/>
    <xf numFmtId="168" fontId="19" fillId="0" borderId="0" applyFill="0" applyBorder="0" applyAlignment="0" applyProtection="0"/>
    <xf numFmtId="0" fontId="8" fillId="0" borderId="0"/>
    <xf numFmtId="0" fontId="19" fillId="0" borderId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5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</cellStyleXfs>
  <cellXfs count="412">
    <xf numFmtId="0" fontId="0" fillId="0" borderId="0" xfId="0"/>
    <xf numFmtId="0" fontId="12" fillId="2" borderId="1" xfId="1" applyFont="1" applyFill="1" applyBorder="1" applyAlignment="1">
      <alignment vertical="center"/>
    </xf>
    <xf numFmtId="0" fontId="12" fillId="2" borderId="2" xfId="1" applyFont="1" applyFill="1" applyBorder="1" applyAlignment="1">
      <alignment vertical="center"/>
    </xf>
    <xf numFmtId="0" fontId="12" fillId="2" borderId="3" xfId="1" applyFont="1" applyFill="1" applyBorder="1" applyAlignment="1">
      <alignment vertical="center"/>
    </xf>
    <xf numFmtId="0" fontId="12" fillId="0" borderId="0" xfId="1" applyFont="1" applyAlignment="1">
      <alignment vertical="center"/>
    </xf>
    <xf numFmtId="0" fontId="12" fillId="2" borderId="4" xfId="1" applyFont="1" applyFill="1" applyBorder="1" applyAlignment="1">
      <alignment vertical="center"/>
    </xf>
    <xf numFmtId="0" fontId="12" fillId="2" borderId="0" xfId="1" applyFont="1" applyFill="1" applyAlignment="1">
      <alignment vertical="center"/>
    </xf>
    <xf numFmtId="0" fontId="12" fillId="2" borderId="5" xfId="1" applyFont="1" applyFill="1" applyBorder="1" applyAlignment="1">
      <alignment vertical="center"/>
    </xf>
    <xf numFmtId="0" fontId="11" fillId="2" borderId="0" xfId="1" applyFont="1" applyFill="1" applyAlignment="1">
      <alignment horizontal="center" vertical="center"/>
    </xf>
    <xf numFmtId="0" fontId="10" fillId="0" borderId="0" xfId="1" applyAlignment="1">
      <alignment vertical="center"/>
    </xf>
    <xf numFmtId="0" fontId="10" fillId="2" borderId="4" xfId="1" applyFill="1" applyBorder="1" applyAlignment="1">
      <alignment vertical="center"/>
    </xf>
    <xf numFmtId="0" fontId="10" fillId="2" borderId="5" xfId="1" applyFill="1" applyBorder="1" applyAlignment="1">
      <alignment vertical="center"/>
    </xf>
    <xf numFmtId="0" fontId="10" fillId="2" borderId="0" xfId="1" applyFill="1" applyAlignment="1">
      <alignment vertical="center"/>
    </xf>
    <xf numFmtId="0" fontId="10" fillId="2" borderId="6" xfId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4" fillId="2" borderId="7" xfId="1" applyFont="1" applyFill="1" applyBorder="1" applyAlignment="1">
      <alignment vertical="center"/>
    </xf>
    <xf numFmtId="0" fontId="10" fillId="2" borderId="7" xfId="1" applyFill="1" applyBorder="1" applyAlignment="1">
      <alignment vertical="center"/>
    </xf>
    <xf numFmtId="0" fontId="10" fillId="2" borderId="8" xfId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0" fontId="10" fillId="2" borderId="0" xfId="1" quotePrefix="1" applyFill="1" applyAlignment="1">
      <alignment horizontal="center" vertical="center"/>
    </xf>
    <xf numFmtId="0" fontId="10" fillId="2" borderId="6" xfId="1" applyFill="1" applyBorder="1" applyAlignment="1">
      <alignment vertical="center"/>
    </xf>
    <xf numFmtId="0" fontId="10" fillId="2" borderId="9" xfId="1" applyFill="1" applyBorder="1" applyAlignment="1">
      <alignment vertical="center"/>
    </xf>
    <xf numFmtId="0" fontId="10" fillId="2" borderId="10" xfId="1" applyFill="1" applyBorder="1" applyAlignment="1">
      <alignment vertical="center"/>
    </xf>
    <xf numFmtId="0" fontId="10" fillId="2" borderId="11" xfId="1" applyFill="1" applyBorder="1" applyAlignment="1">
      <alignment vertical="center"/>
    </xf>
    <xf numFmtId="0" fontId="12" fillId="0" borderId="12" xfId="2" applyFont="1" applyBorder="1" applyAlignment="1" applyProtection="1">
      <alignment vertical="center"/>
      <protection locked="0"/>
    </xf>
    <xf numFmtId="0" fontId="12" fillId="0" borderId="13" xfId="2" applyFont="1" applyBorder="1" applyAlignment="1" applyProtection="1">
      <alignment vertical="center"/>
      <protection locked="0"/>
    </xf>
    <xf numFmtId="0" fontId="12" fillId="0" borderId="0" xfId="2" applyFont="1" applyAlignment="1" applyProtection="1">
      <alignment vertical="center"/>
      <protection locked="0"/>
    </xf>
    <xf numFmtId="0" fontId="12" fillId="0" borderId="14" xfId="2" applyFont="1" applyBorder="1" applyAlignment="1" applyProtection="1">
      <alignment vertical="center"/>
      <protection locked="0"/>
    </xf>
    <xf numFmtId="0" fontId="11" fillId="0" borderId="0" xfId="2" applyFont="1" applyAlignment="1" applyProtection="1">
      <alignment vertical="center"/>
      <protection locked="0"/>
    </xf>
    <xf numFmtId="0" fontId="12" fillId="0" borderId="8" xfId="2" applyFont="1" applyBorder="1" applyAlignment="1" applyProtection="1">
      <alignment vertical="center"/>
      <protection locked="0"/>
    </xf>
    <xf numFmtId="0" fontId="12" fillId="0" borderId="14" xfId="2" quotePrefix="1" applyFont="1" applyBorder="1" applyAlignment="1" applyProtection="1">
      <alignment horizontal="center" vertical="center"/>
      <protection locked="0"/>
    </xf>
    <xf numFmtId="0" fontId="12" fillId="0" borderId="17" xfId="2" quotePrefix="1" applyFont="1" applyBorder="1" applyAlignment="1" applyProtection="1">
      <alignment horizontal="center" vertical="center"/>
      <protection locked="0"/>
    </xf>
    <xf numFmtId="0" fontId="12" fillId="0" borderId="17" xfId="2" applyFont="1" applyBorder="1" applyAlignment="1" applyProtection="1">
      <alignment vertical="center"/>
      <protection locked="0"/>
    </xf>
    <xf numFmtId="0" fontId="12" fillId="0" borderId="14" xfId="2" applyFont="1" applyBorder="1" applyAlignment="1" applyProtection="1">
      <alignment horizontal="left" vertical="center" indent="1"/>
      <protection locked="0"/>
    </xf>
    <xf numFmtId="0" fontId="12" fillId="0" borderId="0" xfId="2" applyFont="1" applyAlignment="1" applyProtection="1">
      <alignment horizontal="left" vertical="center" indent="1"/>
      <protection locked="0"/>
    </xf>
    <xf numFmtId="0" fontId="12" fillId="0" borderId="17" xfId="2" applyFont="1" applyBorder="1" applyAlignment="1" applyProtection="1">
      <alignment horizontal="left" vertical="center" indent="1"/>
      <protection locked="0"/>
    </xf>
    <xf numFmtId="0" fontId="12" fillId="0" borderId="8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left" vertical="center" indent="2"/>
      <protection locked="0"/>
    </xf>
    <xf numFmtId="0" fontId="12" fillId="0" borderId="18" xfId="2" quotePrefix="1" applyFont="1" applyBorder="1" applyAlignment="1" applyProtection="1">
      <alignment horizontal="center" vertical="center"/>
      <protection locked="0"/>
    </xf>
    <xf numFmtId="0" fontId="12" fillId="0" borderId="19" xfId="2" quotePrefix="1" applyFont="1" applyBorder="1" applyAlignment="1" applyProtection="1">
      <alignment horizontal="center" vertical="center"/>
      <protection locked="0"/>
    </xf>
    <xf numFmtId="0" fontId="12" fillId="0" borderId="6" xfId="2" applyFont="1" applyBorder="1" applyAlignment="1" applyProtection="1">
      <alignment vertical="center"/>
      <protection locked="0"/>
    </xf>
    <xf numFmtId="0" fontId="12" fillId="0" borderId="18" xfId="2" applyFont="1" applyBorder="1" applyAlignment="1" applyProtection="1">
      <alignment vertical="center"/>
      <protection locked="0"/>
    </xf>
    <xf numFmtId="0" fontId="12" fillId="0" borderId="19" xfId="2" applyFont="1" applyBorder="1" applyAlignment="1" applyProtection="1">
      <alignment vertical="center"/>
      <protection locked="0"/>
    </xf>
    <xf numFmtId="0" fontId="15" fillId="0" borderId="0" xfId="2" applyFont="1" applyAlignment="1" applyProtection="1">
      <alignment vertical="center"/>
      <protection locked="0"/>
    </xf>
    <xf numFmtId="0" fontId="16" fillId="0" borderId="14" xfId="2" applyFont="1" applyBorder="1" applyAlignment="1" applyProtection="1">
      <alignment vertical="center"/>
      <protection locked="0"/>
    </xf>
    <xf numFmtId="0" fontId="17" fillId="4" borderId="15" xfId="2" applyFont="1" applyFill="1" applyBorder="1" applyAlignment="1" applyProtection="1">
      <alignment horizontal="center" vertical="center"/>
      <protection locked="0"/>
    </xf>
    <xf numFmtId="0" fontId="17" fillId="4" borderId="7" xfId="2" applyFont="1" applyFill="1" applyBorder="1" applyAlignment="1" applyProtection="1">
      <alignment horizontal="center" vertical="center" wrapText="1"/>
      <protection locked="0"/>
    </xf>
    <xf numFmtId="0" fontId="17" fillId="0" borderId="0" xfId="2" applyFont="1" applyAlignment="1" applyProtection="1">
      <alignment horizontal="center" vertical="center"/>
      <protection locked="0"/>
    </xf>
    <xf numFmtId="0" fontId="17" fillId="0" borderId="0" xfId="2" applyFont="1" applyAlignment="1" applyProtection="1">
      <alignment vertical="center"/>
      <protection locked="0"/>
    </xf>
    <xf numFmtId="0" fontId="16" fillId="0" borderId="0" xfId="2" applyFont="1" applyAlignment="1" applyProtection="1">
      <alignment vertical="center"/>
      <protection locked="0"/>
    </xf>
    <xf numFmtId="0" fontId="16" fillId="0" borderId="8" xfId="2" applyFont="1" applyBorder="1" applyAlignment="1">
      <alignment horizontal="center" vertical="center"/>
    </xf>
    <xf numFmtId="0" fontId="12" fillId="0" borderId="0" xfId="2" applyFont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center" vertical="center"/>
      <protection locked="0"/>
    </xf>
    <xf numFmtId="2" fontId="12" fillId="0" borderId="0" xfId="2" applyNumberFormat="1" applyFont="1" applyAlignment="1" applyProtection="1">
      <alignment horizontal="center" vertical="center"/>
      <protection locked="0"/>
    </xf>
    <xf numFmtId="2" fontId="15" fillId="0" borderId="0" xfId="2" applyNumberFormat="1" applyFont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left" vertical="center"/>
      <protection locked="0"/>
    </xf>
    <xf numFmtId="167" fontId="12" fillId="0" borderId="0" xfId="2" applyNumberFormat="1" applyFont="1" applyAlignment="1" applyProtection="1">
      <alignment vertical="center"/>
      <protection locked="0"/>
    </xf>
    <xf numFmtId="165" fontId="12" fillId="3" borderId="0" xfId="2" applyNumberFormat="1" applyFont="1" applyFill="1" applyAlignment="1">
      <alignment vertical="center"/>
    </xf>
    <xf numFmtId="0" fontId="12" fillId="3" borderId="0" xfId="2" applyFont="1" applyFill="1" applyAlignment="1" applyProtection="1">
      <alignment vertical="center"/>
      <protection locked="0"/>
    </xf>
    <xf numFmtId="0" fontId="12" fillId="0" borderId="0" xfId="2" applyFont="1" applyAlignment="1" applyProtection="1">
      <alignment horizontal="right" vertical="center"/>
      <protection locked="0"/>
    </xf>
    <xf numFmtId="0" fontId="15" fillId="0" borderId="0" xfId="2" applyFont="1" applyAlignment="1" applyProtection="1">
      <alignment horizontal="right" vertical="center"/>
      <protection locked="0"/>
    </xf>
    <xf numFmtId="0" fontId="15" fillId="0" borderId="0" xfId="2" applyFont="1" applyAlignment="1" applyProtection="1">
      <alignment horizontal="left" vertical="center"/>
      <protection locked="0"/>
    </xf>
    <xf numFmtId="2" fontId="16" fillId="0" borderId="15" xfId="2" applyNumberFormat="1" applyFont="1" applyBorder="1" applyAlignment="1" applyProtection="1">
      <alignment horizontal="center" vertical="center"/>
      <protection locked="0"/>
    </xf>
    <xf numFmtId="2" fontId="16" fillId="0" borderId="0" xfId="2" applyNumberFormat="1" applyFont="1" applyAlignment="1" applyProtection="1">
      <alignment horizontal="center" vertical="center"/>
      <protection locked="0"/>
    </xf>
    <xf numFmtId="0" fontId="12" fillId="0" borderId="20" xfId="2" applyFont="1" applyBorder="1" applyAlignment="1" applyProtection="1">
      <alignment vertical="center"/>
      <protection locked="0"/>
    </xf>
    <xf numFmtId="0" fontId="20" fillId="5" borderId="22" xfId="3" applyFont="1" applyFill="1" applyBorder="1" applyAlignment="1">
      <alignment horizontal="center" vertical="center" wrapText="1"/>
    </xf>
    <xf numFmtId="0" fontId="9" fillId="0" borderId="0" xfId="4" applyAlignment="1">
      <alignment wrapText="1"/>
    </xf>
    <xf numFmtId="0" fontId="22" fillId="0" borderId="2" xfId="3" applyFont="1" applyBorder="1" applyAlignment="1">
      <alignment vertical="center"/>
    </xf>
    <xf numFmtId="0" fontId="22" fillId="0" borderId="3" xfId="3" applyFont="1" applyBorder="1" applyAlignment="1">
      <alignment vertical="center"/>
    </xf>
    <xf numFmtId="0" fontId="22" fillId="0" borderId="1" xfId="3" applyFont="1" applyBorder="1" applyAlignment="1">
      <alignment vertical="center"/>
    </xf>
    <xf numFmtId="0" fontId="22" fillId="0" borderId="29" xfId="3" applyFont="1" applyBorder="1" applyAlignment="1">
      <alignment vertical="center"/>
    </xf>
    <xf numFmtId="0" fontId="22" fillId="0" borderId="30" xfId="3" applyFont="1" applyBorder="1" applyAlignment="1">
      <alignment vertical="center"/>
    </xf>
    <xf numFmtId="0" fontId="9" fillId="0" borderId="0" xfId="4"/>
    <xf numFmtId="0" fontId="22" fillId="0" borderId="0" xfId="3" applyFont="1" applyAlignment="1">
      <alignment vertical="center"/>
    </xf>
    <xf numFmtId="0" fontId="22" fillId="0" borderId="5" xfId="3" applyFont="1" applyBorder="1" applyAlignment="1">
      <alignment vertical="center"/>
    </xf>
    <xf numFmtId="0" fontId="22" fillId="0" borderId="4" xfId="3" applyFont="1" applyBorder="1" applyAlignment="1">
      <alignment vertical="center"/>
    </xf>
    <xf numFmtId="0" fontId="22" fillId="0" borderId="33" xfId="3" applyFont="1" applyBorder="1" applyAlignment="1">
      <alignment vertical="center"/>
    </xf>
    <xf numFmtId="0" fontId="22" fillId="0" borderId="34" xfId="3" applyFont="1" applyBorder="1" applyAlignment="1">
      <alignment vertical="center"/>
    </xf>
    <xf numFmtId="0" fontId="22" fillId="0" borderId="10" xfId="3" applyFont="1" applyBorder="1" applyAlignment="1">
      <alignment vertical="center"/>
    </xf>
    <xf numFmtId="0" fontId="22" fillId="0" borderId="11" xfId="3" applyFont="1" applyBorder="1" applyAlignment="1">
      <alignment vertical="center"/>
    </xf>
    <xf numFmtId="0" fontId="22" fillId="0" borderId="9" xfId="3" applyFont="1" applyBorder="1" applyAlignment="1">
      <alignment vertical="center"/>
    </xf>
    <xf numFmtId="0" fontId="22" fillId="0" borderId="35" xfId="3" applyFont="1" applyBorder="1" applyAlignment="1">
      <alignment vertical="center"/>
    </xf>
    <xf numFmtId="0" fontId="22" fillId="0" borderId="36" xfId="3" applyFont="1" applyBorder="1" applyAlignment="1">
      <alignment vertical="center"/>
    </xf>
    <xf numFmtId="0" fontId="23" fillId="7" borderId="0" xfId="3" applyFont="1" applyFill="1" applyAlignment="1">
      <alignment horizontal="center" vertical="center"/>
    </xf>
    <xf numFmtId="0" fontId="20" fillId="5" borderId="28" xfId="3" applyFont="1" applyFill="1" applyBorder="1" applyAlignment="1">
      <alignment horizontal="center" vertical="center"/>
    </xf>
    <xf numFmtId="0" fontId="20" fillId="5" borderId="23" xfId="3" applyFont="1" applyFill="1" applyBorder="1" applyAlignment="1">
      <alignment horizontal="center" vertical="center"/>
    </xf>
    <xf numFmtId="0" fontId="20" fillId="5" borderId="40" xfId="3" applyFont="1" applyFill="1" applyBorder="1" applyAlignment="1">
      <alignment horizontal="center" vertical="center"/>
    </xf>
    <xf numFmtId="0" fontId="20" fillId="0" borderId="37" xfId="3" applyFont="1" applyBorder="1" applyAlignment="1">
      <alignment vertical="center"/>
    </xf>
    <xf numFmtId="0" fontId="20" fillId="0" borderId="9" xfId="3" applyFont="1" applyBorder="1" applyAlignment="1">
      <alignment vertical="center"/>
    </xf>
    <xf numFmtId="0" fontId="22" fillId="0" borderId="2" xfId="3" applyFont="1" applyBorder="1" applyAlignment="1">
      <alignment vertical="top"/>
    </xf>
    <xf numFmtId="0" fontId="22" fillId="0" borderId="3" xfId="3" applyFont="1" applyBorder="1" applyAlignment="1">
      <alignment vertical="top"/>
    </xf>
    <xf numFmtId="0" fontId="22" fillId="0" borderId="2" xfId="3" applyFont="1" applyBorder="1" applyAlignment="1">
      <alignment vertical="center" wrapText="1"/>
    </xf>
    <xf numFmtId="0" fontId="22" fillId="0" borderId="3" xfId="3" applyFont="1" applyBorder="1" applyAlignment="1">
      <alignment vertical="center" wrapText="1"/>
    </xf>
    <xf numFmtId="0" fontId="22" fillId="0" borderId="4" xfId="3" quotePrefix="1" applyFont="1" applyBorder="1" applyAlignment="1">
      <alignment vertical="top" wrapText="1"/>
    </xf>
    <xf numFmtId="0" fontId="22" fillId="0" borderId="0" xfId="3" applyFont="1" applyAlignment="1">
      <alignment vertical="top"/>
    </xf>
    <xf numFmtId="0" fontId="22" fillId="0" borderId="5" xfId="3" applyFont="1" applyBorder="1" applyAlignment="1">
      <alignment vertical="top"/>
    </xf>
    <xf numFmtId="0" fontId="22" fillId="0" borderId="4" xfId="3" applyFont="1" applyBorder="1" applyAlignment="1">
      <alignment vertical="center" wrapText="1"/>
    </xf>
    <xf numFmtId="0" fontId="22" fillId="0" borderId="0" xfId="3" applyFont="1" applyAlignment="1">
      <alignment vertical="center" wrapText="1"/>
    </xf>
    <xf numFmtId="0" fontId="22" fillId="0" borderId="5" xfId="3" applyFont="1" applyBorder="1" applyAlignment="1">
      <alignment vertical="center" wrapText="1"/>
    </xf>
    <xf numFmtId="0" fontId="22" fillId="0" borderId="4" xfId="3" applyFont="1" applyBorder="1" applyAlignment="1">
      <alignment vertical="top"/>
    </xf>
    <xf numFmtId="0" fontId="22" fillId="0" borderId="4" xfId="3" applyFont="1" applyBorder="1" applyAlignment="1">
      <alignment vertical="top" wrapText="1"/>
    </xf>
    <xf numFmtId="0" fontId="22" fillId="0" borderId="0" xfId="3" applyFont="1" applyAlignment="1">
      <alignment vertical="top" wrapText="1"/>
    </xf>
    <xf numFmtId="0" fontId="22" fillId="0" borderId="5" xfId="3" applyFont="1" applyBorder="1" applyAlignment="1">
      <alignment vertical="top" wrapText="1"/>
    </xf>
    <xf numFmtId="0" fontId="22" fillId="8" borderId="0" xfId="3" applyFont="1" applyFill="1" applyAlignment="1">
      <alignment vertical="center"/>
    </xf>
    <xf numFmtId="0" fontId="22" fillId="8" borderId="5" xfId="3" applyFont="1" applyFill="1" applyBorder="1" applyAlignment="1">
      <alignment vertical="center"/>
    </xf>
    <xf numFmtId="0" fontId="22" fillId="0" borderId="1" xfId="3" applyFont="1" applyBorder="1" applyAlignment="1">
      <alignment vertical="center" wrapText="1"/>
    </xf>
    <xf numFmtId="0" fontId="9" fillId="0" borderId="0" xfId="6"/>
    <xf numFmtId="0" fontId="9" fillId="0" borderId="0" xfId="9"/>
    <xf numFmtId="0" fontId="30" fillId="0" borderId="0" xfId="9" applyFont="1" applyAlignment="1">
      <alignment horizontal="center" vertical="center"/>
    </xf>
    <xf numFmtId="0" fontId="9" fillId="0" borderId="0" xfId="9" applyAlignment="1">
      <alignment horizontal="center" vertical="center"/>
    </xf>
    <xf numFmtId="0" fontId="32" fillId="0" borderId="0" xfId="0" applyFont="1" applyAlignment="1">
      <alignment vertical="center" wrapText="1"/>
    </xf>
    <xf numFmtId="0" fontId="31" fillId="0" borderId="0" xfId="9" applyFont="1" applyAlignment="1">
      <alignment vertical="center"/>
    </xf>
    <xf numFmtId="0" fontId="32" fillId="0" borderId="45" xfId="0" applyFont="1" applyBorder="1" applyAlignment="1">
      <alignment vertical="center" wrapText="1"/>
    </xf>
    <xf numFmtId="0" fontId="32" fillId="0" borderId="46" xfId="0" applyFont="1" applyBorder="1" applyAlignment="1">
      <alignment vertical="center" wrapText="1"/>
    </xf>
    <xf numFmtId="0" fontId="9" fillId="0" borderId="46" xfId="9" applyBorder="1"/>
    <xf numFmtId="0" fontId="9" fillId="0" borderId="47" xfId="9" applyBorder="1"/>
    <xf numFmtId="0" fontId="32" fillId="0" borderId="48" xfId="0" applyFont="1" applyBorder="1" applyAlignment="1">
      <alignment vertical="center" wrapText="1"/>
    </xf>
    <xf numFmtId="0" fontId="12" fillId="0" borderId="0" xfId="0" applyFont="1"/>
    <xf numFmtId="0" fontId="12" fillId="0" borderId="49" xfId="0" applyFont="1" applyBorder="1"/>
    <xf numFmtId="0" fontId="15" fillId="0" borderId="0" xfId="0" applyFont="1"/>
    <xf numFmtId="0" fontId="33" fillId="0" borderId="48" xfId="0" applyFont="1" applyBorder="1"/>
    <xf numFmtId="0" fontId="12" fillId="0" borderId="48" xfId="0" applyFont="1" applyBorder="1"/>
    <xf numFmtId="0" fontId="33" fillId="0" borderId="50" xfId="0" applyFont="1" applyBorder="1"/>
    <xf numFmtId="0" fontId="12" fillId="0" borderId="51" xfId="0" applyFont="1" applyBorder="1"/>
    <xf numFmtId="0" fontId="12" fillId="0" borderId="52" xfId="0" applyFont="1" applyBorder="1"/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9" fillId="0" borderId="0" xfId="10"/>
    <xf numFmtId="0" fontId="30" fillId="0" borderId="0" xfId="10" applyFont="1" applyAlignment="1">
      <alignment horizontal="center" vertical="center"/>
    </xf>
    <xf numFmtId="0" fontId="9" fillId="0" borderId="0" xfId="10" applyAlignment="1">
      <alignment horizontal="center" vertical="center"/>
    </xf>
    <xf numFmtId="0" fontId="30" fillId="0" borderId="0" xfId="10" applyFont="1" applyAlignment="1">
      <alignment horizontal="center" vertical="center" wrapText="1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11" fillId="9" borderId="8" xfId="11" applyFont="1" applyFill="1" applyBorder="1" applyAlignment="1">
      <alignment horizontal="center"/>
    </xf>
    <xf numFmtId="0" fontId="9" fillId="0" borderId="0" xfId="11"/>
    <xf numFmtId="0" fontId="9" fillId="0" borderId="8" xfId="11" applyBorder="1" applyAlignment="1">
      <alignment horizontal="center" vertical="center"/>
    </xf>
    <xf numFmtId="15" fontId="9" fillId="0" borderId="8" xfId="11" applyNumberFormat="1" applyBorder="1" applyAlignment="1">
      <alignment horizontal="center" vertical="center"/>
    </xf>
    <xf numFmtId="0" fontId="9" fillId="0" borderId="8" xfId="11" applyBorder="1" applyAlignment="1">
      <alignment horizontal="left" vertical="center" wrapText="1"/>
    </xf>
    <xf numFmtId="0" fontId="9" fillId="0" borderId="8" xfId="11" applyBorder="1" applyAlignment="1">
      <alignment horizontal="center" vertical="center" wrapText="1"/>
    </xf>
    <xf numFmtId="0" fontId="9" fillId="0" borderId="0" xfId="11" applyAlignment="1">
      <alignment horizontal="center"/>
    </xf>
    <xf numFmtId="0" fontId="0" fillId="0" borderId="0" xfId="0" applyAlignment="1">
      <alignment vertical="center"/>
    </xf>
    <xf numFmtId="0" fontId="38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8" fillId="0" borderId="0" xfId="37"/>
    <xf numFmtId="0" fontId="8" fillId="0" borderId="0" xfId="37" applyAlignment="1">
      <alignment horizontal="center" vertical="center"/>
    </xf>
    <xf numFmtId="0" fontId="31" fillId="0" borderId="0" xfId="37" applyFont="1" applyAlignment="1">
      <alignment vertical="center"/>
    </xf>
    <xf numFmtId="0" fontId="8" fillId="0" borderId="46" xfId="37" applyBorder="1"/>
    <xf numFmtId="0" fontId="8" fillId="0" borderId="47" xfId="37" applyBorder="1"/>
    <xf numFmtId="0" fontId="39" fillId="0" borderId="8" xfId="11" applyFont="1" applyBorder="1" applyAlignment="1">
      <alignment horizontal="left" vertical="center" wrapText="1"/>
    </xf>
    <xf numFmtId="0" fontId="41" fillId="0" borderId="0" xfId="2" applyFont="1" applyAlignment="1" applyProtection="1">
      <alignment vertical="center"/>
      <protection locked="0"/>
    </xf>
    <xf numFmtId="0" fontId="7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quotePrefix="1" applyFont="1" applyAlignment="1">
      <alignment vertical="center"/>
    </xf>
    <xf numFmtId="164" fontId="12" fillId="0" borderId="0" xfId="1" applyNumberFormat="1" applyFont="1" applyAlignment="1">
      <alignment vertical="center"/>
    </xf>
    <xf numFmtId="2" fontId="20" fillId="0" borderId="41" xfId="3" applyNumberFormat="1" applyFont="1" applyBorder="1" applyAlignment="1">
      <alignment vertical="center"/>
    </xf>
    <xf numFmtId="2" fontId="20" fillId="0" borderId="37" xfId="3" applyNumberFormat="1" applyFont="1" applyBorder="1" applyAlignment="1">
      <alignment vertical="center"/>
    </xf>
    <xf numFmtId="0" fontId="31" fillId="0" borderId="0" xfId="9" applyFont="1" applyAlignment="1">
      <alignment vertical="center" wrapText="1"/>
    </xf>
    <xf numFmtId="2" fontId="34" fillId="0" borderId="8" xfId="0" applyNumberFormat="1" applyFont="1" applyBorder="1" applyAlignment="1">
      <alignment horizontal="center" vertical="center"/>
    </xf>
    <xf numFmtId="0" fontId="43" fillId="0" borderId="48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43" fillId="0" borderId="49" xfId="0" applyFont="1" applyBorder="1" applyAlignment="1">
      <alignment vertical="center"/>
    </xf>
    <xf numFmtId="0" fontId="31" fillId="0" borderId="0" xfId="10" applyFont="1" applyAlignment="1">
      <alignment vertical="center" wrapText="1"/>
    </xf>
    <xf numFmtId="164" fontId="14" fillId="2" borderId="7" xfId="0" applyNumberFormat="1" applyFont="1" applyFill="1" applyBorder="1" applyAlignment="1">
      <alignment horizontal="left" vertical="center"/>
    </xf>
    <xf numFmtId="2" fontId="20" fillId="0" borderId="42" xfId="3" applyNumberFormat="1" applyFont="1" applyBorder="1" applyAlignment="1">
      <alignment vertical="center" wrapText="1"/>
    </xf>
    <xf numFmtId="0" fontId="44" fillId="0" borderId="0" xfId="0" applyFont="1" applyAlignment="1">
      <alignment vertical="center"/>
    </xf>
    <xf numFmtId="2" fontId="31" fillId="0" borderId="0" xfId="9" applyNumberFormat="1" applyFont="1" applyAlignment="1">
      <alignment vertical="center"/>
    </xf>
    <xf numFmtId="0" fontId="5" fillId="2" borderId="6" xfId="1" applyFont="1" applyFill="1" applyBorder="1" applyAlignment="1">
      <alignment horizontal="center" vertical="center"/>
    </xf>
    <xf numFmtId="0" fontId="4" fillId="0" borderId="0" xfId="40"/>
    <xf numFmtId="0" fontId="4" fillId="0" borderId="0" xfId="41"/>
    <xf numFmtId="0" fontId="4" fillId="0" borderId="40" xfId="41" applyBorder="1" applyAlignment="1">
      <alignment vertical="center"/>
    </xf>
    <xf numFmtId="0" fontId="4" fillId="0" borderId="23" xfId="4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10" fillId="2" borderId="0" xfId="1" applyFill="1" applyAlignment="1">
      <alignment horizontal="center" vertical="center"/>
    </xf>
    <xf numFmtId="164" fontId="14" fillId="2" borderId="7" xfId="0" applyNumberFormat="1" applyFont="1" applyFill="1" applyBorder="1" applyAlignment="1">
      <alignment horizontal="left" vertical="center"/>
    </xf>
    <xf numFmtId="0" fontId="14" fillId="2" borderId="7" xfId="1" quotePrefix="1" applyFont="1" applyFill="1" applyBorder="1" applyAlignment="1">
      <alignment horizontal="left" vertical="center"/>
    </xf>
    <xf numFmtId="0" fontId="14" fillId="2" borderId="7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10" fillId="2" borderId="7" xfId="1" applyFill="1" applyBorder="1" applyAlignment="1">
      <alignment horizontal="left" vertical="center"/>
    </xf>
    <xf numFmtId="164" fontId="14" fillId="2" borderId="7" xfId="0" quotePrefix="1" applyNumberFormat="1" applyFont="1" applyFill="1" applyBorder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0" fillId="2" borderId="0" xfId="1" quotePrefix="1" applyFill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left" vertical="center"/>
    </xf>
    <xf numFmtId="0" fontId="10" fillId="2" borderId="6" xfId="1" applyFill="1" applyBorder="1" applyAlignment="1">
      <alignment horizontal="left" vertical="center"/>
    </xf>
    <xf numFmtId="0" fontId="12" fillId="0" borderId="14" xfId="2" quotePrefix="1" applyFont="1" applyBorder="1" applyAlignment="1" applyProtection="1">
      <alignment horizontal="center" vertical="center"/>
      <protection locked="0"/>
    </xf>
    <xf numFmtId="0" fontId="12" fillId="0" borderId="17" xfId="2" quotePrefix="1" applyFont="1" applyBorder="1" applyAlignment="1" applyProtection="1">
      <alignment horizontal="center" vertical="center"/>
      <protection locked="0"/>
    </xf>
    <xf numFmtId="0" fontId="12" fillId="0" borderId="14" xfId="2" applyFont="1" applyBorder="1" applyAlignment="1" applyProtection="1">
      <alignment horizontal="left" vertical="center" indent="1"/>
      <protection locked="0"/>
    </xf>
    <xf numFmtId="0" fontId="12" fillId="0" borderId="0" xfId="2" applyFont="1" applyAlignment="1" applyProtection="1">
      <alignment horizontal="left" vertical="center" indent="1"/>
      <protection locked="0"/>
    </xf>
    <xf numFmtId="0" fontId="12" fillId="0" borderId="17" xfId="2" applyFont="1" applyBorder="1" applyAlignment="1" applyProtection="1">
      <alignment horizontal="left" vertical="center" indent="1"/>
      <protection locked="0"/>
    </xf>
    <xf numFmtId="0" fontId="12" fillId="0" borderId="12" xfId="2" applyFont="1" applyBorder="1" applyAlignment="1" applyProtection="1">
      <alignment horizontal="left" vertical="center"/>
      <protection locked="0"/>
    </xf>
    <xf numFmtId="0" fontId="12" fillId="0" borderId="13" xfId="2" applyFont="1" applyBorder="1" applyAlignment="1" applyProtection="1">
      <alignment horizontal="left" vertical="center"/>
      <protection locked="0"/>
    </xf>
    <xf numFmtId="0" fontId="12" fillId="0" borderId="18" xfId="2" applyFont="1" applyBorder="1" applyAlignment="1" applyProtection="1">
      <alignment horizontal="left" vertical="center"/>
      <protection locked="0"/>
    </xf>
    <xf numFmtId="0" fontId="12" fillId="0" borderId="6" xfId="2" applyFont="1" applyBorder="1" applyAlignment="1" applyProtection="1">
      <alignment horizontal="left" vertical="center"/>
      <protection locked="0"/>
    </xf>
    <xf numFmtId="0" fontId="15" fillId="0" borderId="15" xfId="2" applyFont="1" applyBorder="1" applyAlignment="1" applyProtection="1">
      <alignment horizontal="center" vertical="center"/>
      <protection locked="0"/>
    </xf>
    <xf numFmtId="0" fontId="15" fillId="0" borderId="16" xfId="2" applyFont="1" applyBorder="1" applyAlignment="1" applyProtection="1">
      <alignment horizontal="center" vertical="center"/>
      <protection locked="0"/>
    </xf>
    <xf numFmtId="0" fontId="15" fillId="0" borderId="7" xfId="2" applyFont="1" applyBorder="1" applyAlignment="1" applyProtection="1">
      <alignment horizontal="center" vertical="center"/>
      <protection locked="0"/>
    </xf>
    <xf numFmtId="2" fontId="16" fillId="3" borderId="8" xfId="2" applyNumberFormat="1" applyFont="1" applyFill="1" applyBorder="1" applyAlignment="1">
      <alignment horizontal="center" vertical="center"/>
    </xf>
    <xf numFmtId="0" fontId="16" fillId="0" borderId="15" xfId="2" applyFont="1" applyBorder="1" applyAlignment="1" applyProtection="1">
      <alignment horizontal="center" vertical="center"/>
      <protection locked="0"/>
    </xf>
    <xf numFmtId="0" fontId="16" fillId="0" borderId="7" xfId="2" applyFont="1" applyBorder="1" applyAlignment="1" applyProtection="1">
      <alignment horizontal="center" vertical="center"/>
      <protection locked="0"/>
    </xf>
    <xf numFmtId="0" fontId="16" fillId="0" borderId="16" xfId="2" applyFont="1" applyBorder="1" applyAlignment="1" applyProtection="1">
      <alignment horizontal="center" vertical="center"/>
      <protection locked="0"/>
    </xf>
    <xf numFmtId="2" fontId="16" fillId="0" borderId="15" xfId="2" applyNumberFormat="1" applyFont="1" applyBorder="1" applyAlignment="1" applyProtection="1">
      <alignment horizontal="center" vertical="center"/>
      <protection locked="0"/>
    </xf>
    <xf numFmtId="2" fontId="16" fillId="0" borderId="16" xfId="2" applyNumberFormat="1" applyFont="1" applyBorder="1" applyAlignment="1" applyProtection="1">
      <alignment horizontal="center" vertical="center"/>
      <protection locked="0"/>
    </xf>
    <xf numFmtId="2" fontId="16" fillId="3" borderId="15" xfId="2" applyNumberFormat="1" applyFont="1" applyFill="1" applyBorder="1" applyAlignment="1">
      <alignment horizontal="center" vertical="center"/>
    </xf>
    <xf numFmtId="2" fontId="16" fillId="3" borderId="7" xfId="2" applyNumberFormat="1" applyFont="1" applyFill="1" applyBorder="1" applyAlignment="1">
      <alignment horizontal="center" vertical="center"/>
    </xf>
    <xf numFmtId="2" fontId="16" fillId="3" borderId="16" xfId="2" applyNumberFormat="1" applyFont="1" applyFill="1" applyBorder="1" applyAlignment="1">
      <alignment horizontal="center" vertical="center"/>
    </xf>
    <xf numFmtId="0" fontId="16" fillId="0" borderId="15" xfId="2" applyFont="1" applyBorder="1" applyAlignment="1">
      <alignment horizontal="center" vertical="center"/>
    </xf>
    <xf numFmtId="0" fontId="16" fillId="0" borderId="16" xfId="2" applyFont="1" applyBorder="1" applyAlignment="1">
      <alignment horizontal="center" vertical="center"/>
    </xf>
    <xf numFmtId="0" fontId="16" fillId="0" borderId="8" xfId="2" applyFont="1" applyBorder="1" applyAlignment="1" applyProtection="1">
      <alignment horizontal="center" vertical="center"/>
      <protection locked="0"/>
    </xf>
    <xf numFmtId="0" fontId="17" fillId="4" borderId="12" xfId="2" applyFont="1" applyFill="1" applyBorder="1" applyAlignment="1" applyProtection="1">
      <alignment horizontal="center" vertical="center"/>
      <protection locked="0"/>
    </xf>
    <xf numFmtId="0" fontId="17" fillId="4" borderId="13" xfId="2" applyFont="1" applyFill="1" applyBorder="1" applyAlignment="1" applyProtection="1">
      <alignment horizontal="center" vertical="center"/>
      <protection locked="0"/>
    </xf>
    <xf numFmtId="0" fontId="17" fillId="4" borderId="20" xfId="2" applyFont="1" applyFill="1" applyBorder="1" applyAlignment="1" applyProtection="1">
      <alignment horizontal="center" vertical="center"/>
      <protection locked="0"/>
    </xf>
    <xf numFmtId="0" fontId="17" fillId="4" borderId="18" xfId="2" applyFont="1" applyFill="1" applyBorder="1" applyAlignment="1" applyProtection="1">
      <alignment horizontal="center" vertical="center"/>
      <protection locked="0"/>
    </xf>
    <xf numFmtId="0" fontId="17" fillId="4" borderId="6" xfId="2" applyFont="1" applyFill="1" applyBorder="1" applyAlignment="1" applyProtection="1">
      <alignment horizontal="center" vertical="center"/>
      <protection locked="0"/>
    </xf>
    <xf numFmtId="0" fontId="17" fillId="4" borderId="19" xfId="2" applyFont="1" applyFill="1" applyBorder="1" applyAlignment="1" applyProtection="1">
      <alignment horizontal="center" vertical="center"/>
      <protection locked="0"/>
    </xf>
    <xf numFmtId="0" fontId="17" fillId="4" borderId="15" xfId="2" applyFont="1" applyFill="1" applyBorder="1" applyAlignment="1" applyProtection="1">
      <alignment horizontal="center" vertical="center"/>
      <protection locked="0"/>
    </xf>
    <xf numFmtId="0" fontId="17" fillId="4" borderId="7" xfId="2" applyFont="1" applyFill="1" applyBorder="1" applyAlignment="1" applyProtection="1">
      <alignment horizontal="center" vertical="center"/>
      <protection locked="0"/>
    </xf>
    <xf numFmtId="0" fontId="17" fillId="4" borderId="16" xfId="2" applyFont="1" applyFill="1" applyBorder="1" applyAlignment="1" applyProtection="1">
      <alignment horizontal="center" vertical="center"/>
      <protection locked="0"/>
    </xf>
    <xf numFmtId="0" fontId="17" fillId="4" borderId="12" xfId="2" applyFont="1" applyFill="1" applyBorder="1" applyAlignment="1" applyProtection="1">
      <alignment horizontal="center" vertical="center" wrapText="1"/>
      <protection locked="0"/>
    </xf>
    <xf numFmtId="0" fontId="17" fillId="4" borderId="13" xfId="2" applyFont="1" applyFill="1" applyBorder="1" applyAlignment="1" applyProtection="1">
      <alignment horizontal="center" vertical="center" wrapText="1"/>
      <protection locked="0"/>
    </xf>
    <xf numFmtId="0" fontId="17" fillId="4" borderId="20" xfId="2" applyFont="1" applyFill="1" applyBorder="1" applyAlignment="1" applyProtection="1">
      <alignment horizontal="center" vertical="center" wrapText="1"/>
      <protection locked="0"/>
    </xf>
    <xf numFmtId="0" fontId="17" fillId="4" borderId="18" xfId="2" applyFont="1" applyFill="1" applyBorder="1" applyAlignment="1" applyProtection="1">
      <alignment horizontal="center" vertical="center" wrapText="1"/>
      <protection locked="0"/>
    </xf>
    <xf numFmtId="0" fontId="17" fillId="4" borderId="6" xfId="2" applyFont="1" applyFill="1" applyBorder="1" applyAlignment="1" applyProtection="1">
      <alignment horizontal="center" vertical="center" wrapText="1"/>
      <protection locked="0"/>
    </xf>
    <xf numFmtId="0" fontId="17" fillId="4" borderId="19" xfId="2" applyFont="1" applyFill="1" applyBorder="1" applyAlignment="1" applyProtection="1">
      <alignment horizontal="center" vertical="center" wrapText="1"/>
      <protection locked="0"/>
    </xf>
    <xf numFmtId="0" fontId="17" fillId="4" borderId="15" xfId="2" applyFont="1" applyFill="1" applyBorder="1" applyAlignment="1" applyProtection="1">
      <alignment horizontal="center" vertical="center" wrapText="1"/>
      <protection locked="0"/>
    </xf>
    <xf numFmtId="0" fontId="17" fillId="4" borderId="7" xfId="2" applyFont="1" applyFill="1" applyBorder="1" applyAlignment="1" applyProtection="1">
      <alignment horizontal="center" vertical="center" wrapText="1"/>
      <protection locked="0"/>
    </xf>
    <xf numFmtId="0" fontId="17" fillId="4" borderId="16" xfId="2" applyFont="1" applyFill="1" applyBorder="1" applyAlignment="1" applyProtection="1">
      <alignment horizontal="center" vertical="center" wrapText="1"/>
      <protection locked="0"/>
    </xf>
    <xf numFmtId="2" fontId="12" fillId="0" borderId="15" xfId="2" applyNumberFormat="1" applyFont="1" applyBorder="1" applyAlignment="1" applyProtection="1">
      <alignment horizontal="center" vertical="center"/>
      <protection locked="0"/>
    </xf>
    <xf numFmtId="2" fontId="12" fillId="0" borderId="16" xfId="2" applyNumberFormat="1" applyFont="1" applyBorder="1" applyAlignment="1" applyProtection="1">
      <alignment horizontal="center" vertical="center"/>
      <protection locked="0"/>
    </xf>
    <xf numFmtId="2" fontId="12" fillId="0" borderId="7" xfId="2" applyNumberFormat="1" applyFont="1" applyBorder="1" applyAlignment="1" applyProtection="1">
      <alignment horizontal="center" vertical="center"/>
      <protection locked="0"/>
    </xf>
    <xf numFmtId="2" fontId="15" fillId="3" borderId="8" xfId="2" applyNumberFormat="1" applyFont="1" applyFill="1" applyBorder="1" applyAlignment="1">
      <alignment horizontal="center" vertical="center"/>
    </xf>
    <xf numFmtId="2" fontId="12" fillId="0" borderId="21" xfId="2" applyNumberFormat="1" applyFont="1" applyBorder="1" applyAlignment="1" applyProtection="1">
      <alignment horizontal="center" vertical="center"/>
      <protection locked="0"/>
    </xf>
    <xf numFmtId="2" fontId="12" fillId="0" borderId="14" xfId="2" applyNumberFormat="1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left" vertical="center"/>
      <protection locked="0"/>
    </xf>
    <xf numFmtId="0" fontId="16" fillId="0" borderId="14" xfId="2" applyFont="1" applyBorder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/>
      <protection locked="0"/>
    </xf>
    <xf numFmtId="0" fontId="17" fillId="0" borderId="17" xfId="2" applyFont="1" applyBorder="1" applyAlignment="1" applyProtection="1">
      <alignment horizontal="center" vertical="center"/>
      <protection locked="0"/>
    </xf>
    <xf numFmtId="0" fontId="17" fillId="0" borderId="14" xfId="2" applyFont="1" applyBorder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 vertical="center"/>
      <protection locked="0"/>
    </xf>
    <xf numFmtId="0" fontId="15" fillId="0" borderId="12" xfId="2" applyFont="1" applyBorder="1" applyAlignment="1" applyProtection="1">
      <alignment horizontal="center" vertical="center"/>
      <protection locked="0"/>
    </xf>
    <xf numFmtId="0" fontId="15" fillId="0" borderId="13" xfId="2" applyFont="1" applyBorder="1" applyAlignment="1" applyProtection="1">
      <alignment horizontal="center" vertical="center"/>
      <protection locked="0"/>
    </xf>
    <xf numFmtId="0" fontId="15" fillId="0" borderId="20" xfId="2" applyFont="1" applyBorder="1" applyAlignment="1" applyProtection="1">
      <alignment horizontal="center" vertical="center"/>
      <protection locked="0"/>
    </xf>
    <xf numFmtId="0" fontId="15" fillId="0" borderId="14" xfId="2" applyFont="1" applyBorder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center" vertical="center"/>
      <protection locked="0"/>
    </xf>
    <xf numFmtId="0" fontId="15" fillId="0" borderId="17" xfId="2" applyFont="1" applyBorder="1" applyAlignment="1" applyProtection="1">
      <alignment horizontal="center" vertical="center"/>
      <protection locked="0"/>
    </xf>
    <xf numFmtId="0" fontId="15" fillId="0" borderId="18" xfId="2" applyFont="1" applyBorder="1" applyAlignment="1" applyProtection="1">
      <alignment horizontal="center" vertical="center"/>
      <protection locked="0"/>
    </xf>
    <xf numFmtId="0" fontId="15" fillId="0" borderId="6" xfId="2" applyFont="1" applyBorder="1" applyAlignment="1" applyProtection="1">
      <alignment horizontal="center" vertical="center"/>
      <protection locked="0"/>
    </xf>
    <xf numFmtId="0" fontId="15" fillId="0" borderId="19" xfId="2" applyFont="1" applyBorder="1" applyAlignment="1" applyProtection="1">
      <alignment horizontal="center" vertical="center"/>
      <protection locked="0"/>
    </xf>
    <xf numFmtId="0" fontId="15" fillId="4" borderId="15" xfId="2" applyFont="1" applyFill="1" applyBorder="1" applyAlignment="1" applyProtection="1">
      <alignment horizontal="center" vertical="center"/>
      <protection locked="0"/>
    </xf>
    <xf numFmtId="0" fontId="15" fillId="4" borderId="7" xfId="2" applyFont="1" applyFill="1" applyBorder="1" applyAlignment="1" applyProtection="1">
      <alignment horizontal="center" vertical="center"/>
      <protection locked="0"/>
    </xf>
    <xf numFmtId="0" fontId="15" fillId="4" borderId="16" xfId="2" applyFont="1" applyFill="1" applyBorder="1" applyAlignment="1" applyProtection="1">
      <alignment horizontal="center" vertical="center"/>
      <protection locked="0"/>
    </xf>
    <xf numFmtId="0" fontId="15" fillId="0" borderId="21" xfId="2" applyFont="1" applyBorder="1" applyAlignment="1" applyProtection="1">
      <alignment horizontal="center" vertical="center"/>
      <protection locked="0"/>
    </xf>
    <xf numFmtId="0" fontId="15" fillId="4" borderId="8" xfId="2" applyFont="1" applyFill="1" applyBorder="1" applyAlignment="1" applyProtection="1">
      <alignment horizontal="center" vertical="center"/>
      <protection locked="0"/>
    </xf>
    <xf numFmtId="2" fontId="16" fillId="0" borderId="7" xfId="2" applyNumberFormat="1" applyFont="1" applyBorder="1" applyAlignment="1" applyProtection="1">
      <alignment horizontal="center" vertical="center"/>
      <protection locked="0"/>
    </xf>
    <xf numFmtId="166" fontId="16" fillId="0" borderId="15" xfId="2" applyNumberFormat="1" applyFont="1" applyBorder="1" applyAlignment="1" applyProtection="1">
      <alignment horizontal="center" vertical="center"/>
      <protection locked="0"/>
    </xf>
    <xf numFmtId="166" fontId="16" fillId="0" borderId="7" xfId="2" applyNumberFormat="1" applyFont="1" applyBorder="1" applyAlignment="1" applyProtection="1">
      <alignment horizontal="center" vertical="center"/>
      <protection locked="0"/>
    </xf>
    <xf numFmtId="166" fontId="16" fillId="0" borderId="16" xfId="2" applyNumberFormat="1" applyFont="1" applyBorder="1" applyAlignment="1" applyProtection="1">
      <alignment horizontal="center" vertical="center"/>
      <protection locked="0"/>
    </xf>
    <xf numFmtId="166" fontId="16" fillId="0" borderId="15" xfId="2" applyNumberFormat="1" applyFont="1" applyBorder="1" applyAlignment="1" applyProtection="1">
      <alignment horizontal="center" vertical="center" wrapText="1"/>
      <protection locked="0"/>
    </xf>
    <xf numFmtId="166" fontId="16" fillId="0" borderId="7" xfId="2" applyNumberFormat="1" applyFont="1" applyBorder="1" applyAlignment="1" applyProtection="1">
      <alignment horizontal="center" vertical="center" wrapText="1"/>
      <protection locked="0"/>
    </xf>
    <xf numFmtId="166" fontId="16" fillId="0" borderId="16" xfId="2" applyNumberFormat="1" applyFont="1" applyBorder="1" applyAlignment="1" applyProtection="1">
      <alignment horizontal="center" vertical="center" wrapText="1"/>
      <protection locked="0"/>
    </xf>
    <xf numFmtId="0" fontId="16" fillId="0" borderId="8" xfId="2" applyFont="1" applyBorder="1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0" fontId="17" fillId="0" borderId="14" xfId="2" applyFont="1" applyBorder="1" applyAlignment="1" applyProtection="1">
      <alignment horizontal="center" vertical="center" wrapText="1"/>
      <protection locked="0"/>
    </xf>
    <xf numFmtId="0" fontId="17" fillId="0" borderId="0" xfId="2" applyFont="1" applyAlignment="1" applyProtection="1">
      <alignment horizontal="center" vertical="center"/>
      <protection locked="0"/>
    </xf>
    <xf numFmtId="0" fontId="17" fillId="4" borderId="8" xfId="2" applyFont="1" applyFill="1" applyBorder="1" applyAlignment="1" applyProtection="1">
      <alignment horizontal="center" vertical="center"/>
      <protection locked="0"/>
    </xf>
    <xf numFmtId="0" fontId="12" fillId="0" borderId="8" xfId="2" applyFont="1" applyBorder="1" applyAlignment="1" applyProtection="1">
      <alignment vertical="center"/>
      <protection locked="0"/>
    </xf>
    <xf numFmtId="0" fontId="12" fillId="3" borderId="8" xfId="2" applyFont="1" applyFill="1" applyBorder="1" applyAlignment="1">
      <alignment horizontal="left" vertical="center"/>
    </xf>
    <xf numFmtId="0" fontId="12" fillId="0" borderId="8" xfId="2" applyFont="1" applyBorder="1" applyAlignment="1" applyProtection="1">
      <alignment horizontal="left" vertical="center" wrapText="1"/>
      <protection locked="0"/>
    </xf>
    <xf numFmtId="0" fontId="12" fillId="3" borderId="8" xfId="2" quotePrefix="1" applyFont="1" applyFill="1" applyBorder="1" applyAlignment="1">
      <alignment horizontal="left" vertical="center"/>
    </xf>
    <xf numFmtId="0" fontId="12" fillId="2" borderId="8" xfId="2" applyFont="1" applyFill="1" applyBorder="1" applyAlignment="1" applyProtection="1">
      <alignment vertical="center"/>
      <protection locked="0"/>
    </xf>
    <xf numFmtId="0" fontId="20" fillId="6" borderId="24" xfId="3" applyFont="1" applyFill="1" applyBorder="1" applyAlignment="1">
      <alignment horizontal="center" vertical="center"/>
    </xf>
    <xf numFmtId="0" fontId="20" fillId="6" borderId="26" xfId="3" applyFont="1" applyFill="1" applyBorder="1" applyAlignment="1">
      <alignment horizontal="center" vertical="center"/>
    </xf>
    <xf numFmtId="49" fontId="20" fillId="0" borderId="22" xfId="3" applyNumberFormat="1" applyFont="1" applyBorder="1" applyAlignment="1">
      <alignment horizontal="center" vertical="center" wrapText="1"/>
    </xf>
    <xf numFmtId="49" fontId="20" fillId="0" borderId="31" xfId="3" applyNumberFormat="1" applyFont="1" applyBorder="1" applyAlignment="1">
      <alignment horizontal="center" vertical="center"/>
    </xf>
    <xf numFmtId="49" fontId="20" fillId="0" borderId="37" xfId="3" applyNumberFormat="1" applyFont="1" applyBorder="1" applyAlignment="1">
      <alignment horizontal="center" vertical="center"/>
    </xf>
    <xf numFmtId="49" fontId="20" fillId="0" borderId="22" xfId="3" applyNumberFormat="1" applyFont="1" applyBorder="1" applyAlignment="1">
      <alignment horizontal="center" vertical="center"/>
    </xf>
    <xf numFmtId="0" fontId="21" fillId="0" borderId="1" xfId="3" applyFont="1" applyBorder="1" applyAlignment="1">
      <alignment horizontal="left" vertical="center" wrapText="1"/>
    </xf>
    <xf numFmtId="0" fontId="22" fillId="0" borderId="2" xfId="3" applyFont="1" applyBorder="1" applyAlignment="1">
      <alignment horizontal="left" vertical="center" wrapText="1"/>
    </xf>
    <xf numFmtId="0" fontId="22" fillId="0" borderId="3" xfId="3" applyFont="1" applyBorder="1" applyAlignment="1">
      <alignment horizontal="left" vertical="center" wrapText="1"/>
    </xf>
    <xf numFmtId="0" fontId="22" fillId="0" borderId="4" xfId="3" applyFont="1" applyBorder="1" applyAlignment="1">
      <alignment horizontal="left" vertical="center" wrapText="1"/>
    </xf>
    <xf numFmtId="0" fontId="22" fillId="0" borderId="0" xfId="3" applyFont="1" applyAlignment="1">
      <alignment horizontal="left" vertical="center" wrapText="1"/>
    </xf>
    <xf numFmtId="0" fontId="22" fillId="0" borderId="5" xfId="3" applyFont="1" applyBorder="1" applyAlignment="1">
      <alignment horizontal="left" vertical="center" wrapText="1"/>
    </xf>
    <xf numFmtId="0" fontId="22" fillId="0" borderId="9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left" vertical="center" wrapText="1"/>
    </xf>
    <xf numFmtId="0" fontId="22" fillId="0" borderId="11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0" fontId="20" fillId="6" borderId="27" xfId="3" applyFont="1" applyFill="1" applyBorder="1" applyAlignment="1">
      <alignment horizontal="center" vertical="center"/>
    </xf>
    <xf numFmtId="0" fontId="20" fillId="6" borderId="23" xfId="3" applyFont="1" applyFill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0" fillId="5" borderId="23" xfId="3" applyFont="1" applyFill="1" applyBorder="1" applyAlignment="1">
      <alignment horizontal="center" vertical="center" wrapText="1"/>
    </xf>
    <xf numFmtId="0" fontId="20" fillId="5" borderId="24" xfId="3" applyFont="1" applyFill="1" applyBorder="1" applyAlignment="1">
      <alignment horizontal="center" vertical="center" wrapText="1"/>
    </xf>
    <xf numFmtId="0" fontId="20" fillId="5" borderId="26" xfId="3" applyFont="1" applyFill="1" applyBorder="1" applyAlignment="1">
      <alignment horizontal="center" vertical="center" wrapText="1"/>
    </xf>
    <xf numFmtId="2" fontId="20" fillId="0" borderId="22" xfId="3" applyNumberFormat="1" applyFont="1" applyBorder="1" applyAlignment="1">
      <alignment horizontal="center" vertical="center"/>
    </xf>
    <xf numFmtId="2" fontId="20" fillId="0" borderId="31" xfId="3" applyNumberFormat="1" applyFont="1" applyBorder="1" applyAlignment="1">
      <alignment horizontal="center" vertical="center"/>
    </xf>
    <xf numFmtId="2" fontId="20" fillId="0" borderId="37" xfId="3" applyNumberFormat="1" applyFont="1" applyBorder="1" applyAlignment="1">
      <alignment horizontal="center" vertical="center"/>
    </xf>
    <xf numFmtId="2" fontId="20" fillId="0" borderId="22" xfId="3" applyNumberFormat="1" applyFont="1" applyBorder="1" applyAlignment="1">
      <alignment horizontal="center" vertical="center" wrapText="1"/>
    </xf>
    <xf numFmtId="2" fontId="20" fillId="0" borderId="31" xfId="3" applyNumberFormat="1" applyFont="1" applyBorder="1" applyAlignment="1">
      <alignment horizontal="center" vertical="center" wrapText="1"/>
    </xf>
    <xf numFmtId="2" fontId="20" fillId="0" borderId="37" xfId="3" applyNumberFormat="1" applyFont="1" applyBorder="1" applyAlignment="1">
      <alignment horizontal="center" vertical="center" wrapText="1"/>
    </xf>
    <xf numFmtId="49" fontId="20" fillId="0" borderId="28" xfId="3" applyNumberFormat="1" applyFont="1" applyBorder="1" applyAlignment="1">
      <alignment horizontal="center" vertical="center"/>
    </xf>
    <xf numFmtId="49" fontId="20" fillId="0" borderId="32" xfId="3" applyNumberFormat="1" applyFont="1" applyBorder="1" applyAlignment="1">
      <alignment horizontal="center" vertical="center"/>
    </xf>
    <xf numFmtId="49" fontId="20" fillId="0" borderId="38" xfId="3" applyNumberFormat="1" applyFont="1" applyBorder="1" applyAlignment="1">
      <alignment horizontal="center" vertical="center"/>
    </xf>
    <xf numFmtId="0" fontId="20" fillId="5" borderId="27" xfId="3" applyFont="1" applyFill="1" applyBorder="1" applyAlignment="1">
      <alignment horizontal="center" vertical="center" wrapText="1"/>
    </xf>
    <xf numFmtId="0" fontId="20" fillId="5" borderId="25" xfId="3" applyFont="1" applyFill="1" applyBorder="1" applyAlignment="1">
      <alignment horizontal="center" vertical="center" wrapText="1"/>
    </xf>
    <xf numFmtId="0" fontId="23" fillId="7" borderId="23" xfId="3" applyFont="1" applyFill="1" applyBorder="1" applyAlignment="1">
      <alignment horizontal="center" vertical="center"/>
    </xf>
    <xf numFmtId="0" fontId="23" fillId="7" borderId="24" xfId="3" applyFont="1" applyFill="1" applyBorder="1" applyAlignment="1">
      <alignment horizontal="center" vertical="center"/>
    </xf>
    <xf numFmtId="0" fontId="23" fillId="7" borderId="39" xfId="3" applyFont="1" applyFill="1" applyBorder="1" applyAlignment="1">
      <alignment horizontal="center" vertical="center"/>
    </xf>
    <xf numFmtId="49" fontId="20" fillId="0" borderId="9" xfId="3" applyNumberFormat="1" applyFont="1" applyBorder="1" applyAlignment="1">
      <alignment horizontal="center" vertical="center"/>
    </xf>
    <xf numFmtId="49" fontId="20" fillId="0" borderId="10" xfId="3" applyNumberFormat="1" applyFont="1" applyBorder="1" applyAlignment="1">
      <alignment horizontal="center" vertical="center"/>
    </xf>
    <xf numFmtId="0" fontId="22" fillId="0" borderId="4" xfId="3" quotePrefix="1" applyFont="1" applyBorder="1" applyAlignment="1">
      <alignment horizontal="left" vertical="top" wrapText="1"/>
    </xf>
    <xf numFmtId="0" fontId="22" fillId="0" borderId="0" xfId="3" applyFont="1" applyAlignment="1">
      <alignment horizontal="left" vertical="top" wrapText="1"/>
    </xf>
    <xf numFmtId="0" fontId="22" fillId="0" borderId="5" xfId="3" applyFont="1" applyBorder="1" applyAlignment="1">
      <alignment horizontal="left" vertical="top" wrapText="1"/>
    </xf>
    <xf numFmtId="0" fontId="22" fillId="0" borderId="4" xfId="3" applyFont="1" applyBorder="1" applyAlignment="1">
      <alignment horizontal="left" vertical="top" wrapText="1"/>
    </xf>
    <xf numFmtId="0" fontId="22" fillId="0" borderId="9" xfId="3" applyFont="1" applyBorder="1" applyAlignment="1">
      <alignment horizontal="left" vertical="top" wrapText="1"/>
    </xf>
    <xf numFmtId="0" fontId="22" fillId="0" borderId="10" xfId="3" applyFont="1" applyBorder="1" applyAlignment="1">
      <alignment horizontal="left" vertical="top" wrapText="1"/>
    </xf>
    <xf numFmtId="0" fontId="22" fillId="0" borderId="11" xfId="3" applyFont="1" applyBorder="1" applyAlignment="1">
      <alignment horizontal="left" vertical="top" wrapText="1"/>
    </xf>
    <xf numFmtId="0" fontId="27" fillId="0" borderId="4" xfId="3" applyFont="1" applyBorder="1" applyAlignment="1">
      <alignment horizontal="left"/>
    </xf>
    <xf numFmtId="0" fontId="22" fillId="0" borderId="0" xfId="3" applyFont="1" applyAlignment="1">
      <alignment horizontal="left"/>
    </xf>
    <xf numFmtId="0" fontId="22" fillId="0" borderId="5" xfId="3" applyFont="1" applyBorder="1" applyAlignment="1">
      <alignment horizontal="left"/>
    </xf>
    <xf numFmtId="0" fontId="22" fillId="8" borderId="4" xfId="3" applyFont="1" applyFill="1" applyBorder="1" applyAlignment="1">
      <alignment horizontal="center" vertical="center"/>
    </xf>
    <xf numFmtId="0" fontId="22" fillId="8" borderId="0" xfId="3" applyFont="1" applyFill="1" applyAlignment="1">
      <alignment horizontal="center" vertical="center"/>
    </xf>
    <xf numFmtId="0" fontId="22" fillId="8" borderId="5" xfId="3" applyFont="1" applyFill="1" applyBorder="1" applyAlignment="1">
      <alignment horizontal="center" vertical="center"/>
    </xf>
    <xf numFmtId="0" fontId="20" fillId="5" borderId="43" xfId="3" applyFont="1" applyFill="1" applyBorder="1" applyAlignment="1">
      <alignment horizontal="center" vertical="center" wrapText="1"/>
    </xf>
    <xf numFmtId="2" fontId="20" fillId="0" borderId="28" xfId="3" applyNumberFormat="1" applyFont="1" applyBorder="1" applyAlignment="1">
      <alignment horizontal="center" vertical="center"/>
    </xf>
    <xf numFmtId="2" fontId="20" fillId="0" borderId="44" xfId="3" applyNumberFormat="1" applyFont="1" applyBorder="1" applyAlignment="1">
      <alignment horizontal="center" vertical="center"/>
    </xf>
    <xf numFmtId="2" fontId="20" fillId="0" borderId="32" xfId="3" applyNumberFormat="1" applyFont="1" applyBorder="1" applyAlignment="1">
      <alignment horizontal="center" vertical="center"/>
    </xf>
    <xf numFmtId="0" fontId="22" fillId="0" borderId="0" xfId="3" quotePrefix="1" applyFont="1" applyAlignment="1">
      <alignment horizontal="left" vertical="top" wrapText="1"/>
    </xf>
    <xf numFmtId="0" fontId="22" fillId="0" borderId="5" xfId="3" quotePrefix="1" applyFont="1" applyBorder="1" applyAlignment="1">
      <alignment horizontal="left" vertical="top" wrapText="1"/>
    </xf>
    <xf numFmtId="0" fontId="22" fillId="0" borderId="4" xfId="3" applyFont="1" applyBorder="1" applyAlignment="1">
      <alignment horizontal="left"/>
    </xf>
    <xf numFmtId="0" fontId="22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36" fillId="10" borderId="2" xfId="0" applyFont="1" applyFill="1" applyBorder="1" applyAlignment="1">
      <alignment horizontal="center" vertical="center"/>
    </xf>
    <xf numFmtId="0" fontId="36" fillId="10" borderId="3" xfId="0" applyFont="1" applyFill="1" applyBorder="1" applyAlignment="1">
      <alignment horizontal="center" vertical="center"/>
    </xf>
    <xf numFmtId="0" fontId="36" fillId="10" borderId="9" xfId="0" applyFont="1" applyFill="1" applyBorder="1" applyAlignment="1">
      <alignment horizontal="center" vertical="center"/>
    </xf>
    <xf numFmtId="0" fontId="36" fillId="10" borderId="10" xfId="0" applyFont="1" applyFill="1" applyBorder="1" applyAlignment="1">
      <alignment horizontal="center" vertical="center"/>
    </xf>
    <xf numFmtId="0" fontId="36" fillId="10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0" fillId="9" borderId="23" xfId="0" applyFont="1" applyFill="1" applyBorder="1" applyAlignment="1">
      <alignment horizontal="center" vertical="center"/>
    </xf>
    <xf numFmtId="0" fontId="39" fillId="9" borderId="24" xfId="0" applyFont="1" applyFill="1" applyBorder="1" applyAlignment="1">
      <alignment horizontal="center" vertical="center"/>
    </xf>
    <xf numFmtId="0" fontId="39" fillId="9" borderId="3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8" fillId="9" borderId="23" xfId="0" applyFont="1" applyFill="1" applyBorder="1" applyAlignment="1">
      <alignment horizontal="center" vertical="center"/>
    </xf>
    <xf numFmtId="0" fontId="38" fillId="9" borderId="24" xfId="0" applyFont="1" applyFill="1" applyBorder="1" applyAlignment="1">
      <alignment horizontal="center" vertical="center"/>
    </xf>
    <xf numFmtId="0" fontId="38" fillId="9" borderId="39" xfId="0" applyFont="1" applyFill="1" applyBorder="1" applyAlignment="1">
      <alignment horizontal="center" vertical="center"/>
    </xf>
    <xf numFmtId="0" fontId="38" fillId="9" borderId="23" xfId="0" applyFont="1" applyFill="1" applyBorder="1" applyAlignment="1">
      <alignment horizontal="center"/>
    </xf>
    <xf numFmtId="0" fontId="38" fillId="9" borderId="24" xfId="0" applyFont="1" applyFill="1" applyBorder="1" applyAlignment="1">
      <alignment horizontal="center"/>
    </xf>
    <xf numFmtId="0" fontId="38" fillId="9" borderId="39" xfId="0" applyFont="1" applyFill="1" applyBorder="1" applyAlignment="1">
      <alignment horizontal="center"/>
    </xf>
    <xf numFmtId="0" fontId="36" fillId="10" borderId="53" xfId="0" applyFont="1" applyFill="1" applyBorder="1" applyAlignment="1">
      <alignment horizontal="center" vertical="center"/>
    </xf>
    <xf numFmtId="0" fontId="36" fillId="10" borderId="54" xfId="0" applyFont="1" applyFill="1" applyBorder="1" applyAlignment="1">
      <alignment horizontal="center" vertical="center"/>
    </xf>
    <xf numFmtId="0" fontId="36" fillId="10" borderId="55" xfId="0" applyFont="1" applyFill="1" applyBorder="1" applyAlignment="1">
      <alignment horizontal="center" vertical="center"/>
    </xf>
    <xf numFmtId="0" fontId="38" fillId="9" borderId="53" xfId="0" applyFont="1" applyFill="1" applyBorder="1" applyAlignment="1">
      <alignment horizontal="center" vertical="center"/>
    </xf>
    <xf numFmtId="0" fontId="38" fillId="9" borderId="54" xfId="0" applyFont="1" applyFill="1" applyBorder="1" applyAlignment="1">
      <alignment horizontal="center" vertical="center"/>
    </xf>
    <xf numFmtId="0" fontId="38" fillId="9" borderId="55" xfId="0" applyFont="1" applyFill="1" applyBorder="1" applyAlignment="1">
      <alignment horizontal="center" vertical="center"/>
    </xf>
    <xf numFmtId="0" fontId="28" fillId="0" borderId="12" xfId="3" applyFont="1" applyBorder="1" applyAlignment="1">
      <alignment horizontal="center" vertical="center"/>
    </xf>
    <xf numFmtId="0" fontId="28" fillId="0" borderId="13" xfId="3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/>
    </xf>
    <xf numFmtId="0" fontId="29" fillId="0" borderId="12" xfId="6" applyFont="1" applyBorder="1" applyAlignment="1">
      <alignment horizontal="center" vertical="center"/>
    </xf>
    <xf numFmtId="0" fontId="29" fillId="0" borderId="13" xfId="6" applyFont="1" applyBorder="1" applyAlignment="1">
      <alignment horizontal="center" vertical="center"/>
    </xf>
    <xf numFmtId="0" fontId="29" fillId="0" borderId="20" xfId="6" applyFont="1" applyBorder="1" applyAlignment="1">
      <alignment horizontal="center" vertical="center"/>
    </xf>
    <xf numFmtId="0" fontId="29" fillId="0" borderId="14" xfId="6" applyFont="1" applyBorder="1" applyAlignment="1">
      <alignment horizontal="center" vertical="center"/>
    </xf>
    <xf numFmtId="0" fontId="29" fillId="0" borderId="0" xfId="6" applyFont="1" applyAlignment="1">
      <alignment horizontal="center" vertical="center"/>
    </xf>
    <xf numFmtId="0" fontId="29" fillId="0" borderId="17" xfId="6" applyFont="1" applyBorder="1" applyAlignment="1">
      <alignment horizontal="center" vertical="center"/>
    </xf>
    <xf numFmtId="0" fontId="29" fillId="0" borderId="18" xfId="6" applyFont="1" applyBorder="1" applyAlignment="1">
      <alignment horizontal="center" vertical="center"/>
    </xf>
    <xf numFmtId="0" fontId="29" fillId="0" borderId="6" xfId="6" applyFont="1" applyBorder="1" applyAlignment="1">
      <alignment horizontal="center" vertical="center"/>
    </xf>
    <xf numFmtId="0" fontId="29" fillId="0" borderId="19" xfId="6" applyFont="1" applyBorder="1" applyAlignment="1">
      <alignment horizontal="center" vertical="center"/>
    </xf>
    <xf numFmtId="0" fontId="42" fillId="11" borderId="14" xfId="3" applyFont="1" applyFill="1" applyBorder="1" applyAlignment="1">
      <alignment horizontal="center" vertical="center"/>
    </xf>
    <xf numFmtId="0" fontId="42" fillId="11" borderId="0" xfId="3" applyFont="1" applyFill="1" applyAlignment="1">
      <alignment horizontal="center" vertical="center"/>
    </xf>
    <xf numFmtId="0" fontId="42" fillId="11" borderId="17" xfId="3" applyFont="1" applyFill="1" applyBorder="1" applyAlignment="1">
      <alignment horizontal="center" vertical="center"/>
    </xf>
    <xf numFmtId="0" fontId="37" fillId="3" borderId="0" xfId="9" applyFont="1" applyFill="1" applyAlignment="1">
      <alignment horizontal="center" vertical="center" wrapText="1"/>
    </xf>
    <xf numFmtId="0" fontId="31" fillId="0" borderId="0" xfId="9" applyFont="1" applyAlignment="1">
      <alignment horizontal="center" vertical="center" wrapText="1"/>
    </xf>
    <xf numFmtId="0" fontId="31" fillId="0" borderId="0" xfId="9" applyFont="1" applyAlignment="1">
      <alignment horizontal="center" vertical="center"/>
    </xf>
    <xf numFmtId="0" fontId="37" fillId="10" borderId="0" xfId="9" applyFont="1" applyFill="1" applyAlignment="1">
      <alignment horizontal="center" vertical="center" wrapText="1"/>
    </xf>
    <xf numFmtId="0" fontId="31" fillId="0" borderId="0" xfId="37" applyFont="1" applyAlignment="1">
      <alignment horizontal="center" vertical="center" wrapText="1"/>
    </xf>
    <xf numFmtId="0" fontId="31" fillId="0" borderId="0" xfId="9" applyFont="1" applyAlignment="1">
      <alignment horizontal="right" vertical="center" wrapText="1"/>
    </xf>
    <xf numFmtId="0" fontId="31" fillId="0" borderId="51" xfId="9" applyFont="1" applyBorder="1" applyAlignment="1">
      <alignment horizontal="right" vertical="center"/>
    </xf>
    <xf numFmtId="0" fontId="31" fillId="0" borderId="51" xfId="9" applyFont="1" applyBorder="1" applyAlignment="1">
      <alignment horizontal="left" vertical="center"/>
    </xf>
    <xf numFmtId="0" fontId="31" fillId="0" borderId="0" xfId="9" applyFont="1" applyAlignment="1">
      <alignment horizontal="left" vertical="center" wrapText="1"/>
    </xf>
    <xf numFmtId="0" fontId="31" fillId="0" borderId="0" xfId="10" applyFont="1" applyAlignment="1">
      <alignment horizontal="center" vertical="center" wrapText="1"/>
    </xf>
    <xf numFmtId="0" fontId="31" fillId="0" borderId="0" xfId="10" applyFont="1" applyAlignment="1">
      <alignment horizontal="center" vertical="center"/>
    </xf>
    <xf numFmtId="0" fontId="43" fillId="0" borderId="45" xfId="0" applyFont="1" applyBorder="1" applyAlignment="1">
      <alignment horizontal="center" vertical="top"/>
    </xf>
    <xf numFmtId="0" fontId="43" fillId="0" borderId="46" xfId="0" applyFont="1" applyBorder="1" applyAlignment="1">
      <alignment horizontal="center" vertical="top"/>
    </xf>
    <xf numFmtId="0" fontId="43" fillId="0" borderId="47" xfId="0" applyFont="1" applyBorder="1" applyAlignment="1">
      <alignment horizontal="center" vertical="top"/>
    </xf>
    <xf numFmtId="0" fontId="43" fillId="0" borderId="48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9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49" fontId="43" fillId="0" borderId="48" xfId="0" applyNumberFormat="1" applyFont="1" applyBorder="1" applyAlignment="1">
      <alignment horizontal="left" vertical="top" wrapText="1"/>
    </xf>
    <xf numFmtId="0" fontId="43" fillId="0" borderId="0" xfId="0" applyFont="1" applyAlignment="1">
      <alignment horizontal="left" vertical="top" wrapText="1"/>
    </xf>
    <xf numFmtId="0" fontId="43" fillId="0" borderId="48" xfId="0" applyFont="1" applyBorder="1" applyAlignment="1">
      <alignment horizontal="left" vertical="top" wrapText="1"/>
    </xf>
    <xf numFmtId="49" fontId="43" fillId="0" borderId="0" xfId="0" applyNumberFormat="1" applyFont="1" applyAlignment="1">
      <alignment horizontal="left" vertical="top" wrapText="1"/>
    </xf>
    <xf numFmtId="0" fontId="31" fillId="0" borderId="0" xfId="10" applyFont="1" applyAlignment="1">
      <alignment horizontal="right" vertical="center" wrapText="1"/>
    </xf>
    <xf numFmtId="0" fontId="31" fillId="0" borderId="0" xfId="10" applyFont="1" applyAlignment="1">
      <alignment horizontal="left" vertical="center" wrapText="1"/>
    </xf>
    <xf numFmtId="0" fontId="1" fillId="2" borderId="7" xfId="1" applyFont="1" applyFill="1" applyBorder="1" applyAlignment="1">
      <alignment horizontal="left" vertical="center"/>
    </xf>
  </cellXfs>
  <cellStyles count="42">
    <cellStyle name="Comma [0] 2" xfId="13" xr:uid="{E7811F67-0EC7-49FD-80B4-A197EF90E388}"/>
    <cellStyle name="Comma [0] 3" xfId="16" xr:uid="{C631BD36-47F8-4E45-8934-7DC526F8E8D7}"/>
    <cellStyle name="Comma 10 2 3" xfId="27" xr:uid="{7157FD5A-370D-4B05-A80D-84C1BEC5F58F}"/>
    <cellStyle name="Comma 2" xfId="20" xr:uid="{3B70DFFE-1329-42B3-89E5-B62E31763E37}"/>
    <cellStyle name="Comma 2 10 3" xfId="17" xr:uid="{C8B79326-B26D-4774-A346-98BEC9D1BB88}"/>
    <cellStyle name="Comma 2 3" xfId="8" xr:uid="{DE79816B-A471-41F6-BAEA-5AE0192F80C9}"/>
    <cellStyle name="Comma 2 3 2" xfId="31" xr:uid="{A26FB562-5B58-45F7-8C1B-4DE70597BC12}"/>
    <cellStyle name="Comma 3" xfId="22" xr:uid="{177A67C3-7D47-4037-A0FF-FCC47CB490B2}"/>
    <cellStyle name="Comma 3 2" xfId="25" xr:uid="{F41F245B-8F8E-4194-91AF-8472FE078C2D}"/>
    <cellStyle name="Normal" xfId="0" builtinId="0"/>
    <cellStyle name="Normal 2" xfId="12" xr:uid="{17E11450-BF89-4540-B656-655895F76EE8}"/>
    <cellStyle name="Normal 2 2" xfId="15" xr:uid="{5D055B9C-C241-40DB-877B-8A8A4C635FDB}"/>
    <cellStyle name="Normal 2 7" xfId="18" xr:uid="{20B9507B-FD62-40E3-A26F-1AA83B2ED0C5}"/>
    <cellStyle name="Normal 3" xfId="14" xr:uid="{248A5DC3-BB9D-4F20-913E-ECCAE7F0F01E}"/>
    <cellStyle name="Normal 4" xfId="19" xr:uid="{9F651CB5-6E1B-47D9-8751-61DAF5F5C921}"/>
    <cellStyle name="Normal 4 2" xfId="7" xr:uid="{644CC810-F2F4-42E7-9458-52AB888DE23C}"/>
    <cellStyle name="Normal 4 2 2" xfId="9" xr:uid="{9DBB16EA-E5AA-4695-814E-8E4254CA012E}"/>
    <cellStyle name="Normal 4 2 2 2" xfId="37" xr:uid="{288F5164-71A6-4B65-848C-67C28ECF8FFD}"/>
    <cellStyle name="Normal 4 2 2 2 2" xfId="10" xr:uid="{CA4D16D0-D403-495B-ADAD-BA314F6FB461}"/>
    <cellStyle name="Normal 4 2 2 2 2 2" xfId="38" xr:uid="{506989D0-1FB7-4C6A-8CB5-BF20059FF3AF}"/>
    <cellStyle name="Normal 4 2 2 3" xfId="32" xr:uid="{9166CDA9-9F68-448D-9FB0-023B24423CB1}"/>
    <cellStyle name="Normal 4 2 3" xfId="30" xr:uid="{5B09A119-900E-47F8-A5DD-72BBB6D231F6}"/>
    <cellStyle name="Normal 4 2 3 2 2" xfId="1" xr:uid="{62AEC6B0-A162-4023-84C9-36561C5AA3B8}"/>
    <cellStyle name="Normal 4 2 3 2 2 2" xfId="34" xr:uid="{2806CD81-AB4F-4E2F-8042-F88BF4F16DC0}"/>
    <cellStyle name="Normal 4 3 2" xfId="26" xr:uid="{D59D2055-DBA4-4D22-9E2E-8B20F5105928}"/>
    <cellStyle name="Normal 4 3 2 2" xfId="5" xr:uid="{D5DFF0A6-FF24-469A-BC71-9FB995A4093D}"/>
    <cellStyle name="Normal 4 3 2 2 2" xfId="35" xr:uid="{F7A402B4-C7F7-4E15-AB21-A4856840BF3F}"/>
    <cellStyle name="Normal 4 3 2 2 3" xfId="41" xr:uid="{46CA02B5-ECCE-4E75-AE63-EE7188672120}"/>
    <cellStyle name="Normal 4 4" xfId="6" xr:uid="{15D0087A-2DD0-4240-9427-1B008C65F462}"/>
    <cellStyle name="Normal 4 4 2" xfId="29" xr:uid="{21578CD7-204A-44ED-93ED-7DD802F90E3F}"/>
    <cellStyle name="Normal 5" xfId="21" xr:uid="{662A14AA-79C5-4389-8D22-4533339F4D30}"/>
    <cellStyle name="Normal 5 2" xfId="2" xr:uid="{9974A070-981E-46B3-A9B4-228B47B54AA9}"/>
    <cellStyle name="Normal 5 2 2" xfId="24" xr:uid="{FC7FA621-334D-4BF6-B6D1-749578609D42}"/>
    <cellStyle name="Normal 6" xfId="23" xr:uid="{7376D2B1-FD48-4596-9CAC-8168156DDFE6}"/>
    <cellStyle name="Normal 6 2" xfId="28" xr:uid="{7A85AD86-90B9-4C55-BBEC-E6AF9CE01A11}"/>
    <cellStyle name="Normal 6 2 2" xfId="33" xr:uid="{0CC9A8CD-2486-4C62-8613-448899224199}"/>
    <cellStyle name="Normal 6 2 3" xfId="4" xr:uid="{C8FF0015-7526-401E-8FDF-278AA112E93E}"/>
    <cellStyle name="Normal 6 2 3 2" xfId="36" xr:uid="{DFA18CB4-F625-4EA8-B589-D6E2DF84E78C}"/>
    <cellStyle name="Normal 6 2 3 3" xfId="40" xr:uid="{9E496C50-862B-44E6-A92D-544721A45078}"/>
    <cellStyle name="Normal 7" xfId="3" xr:uid="{A6B7D7E4-2173-44D8-AF59-798EE418A4B4}"/>
    <cellStyle name="Normal 8" xfId="11" xr:uid="{32135A40-A819-4908-8196-35D91FC14A8F}"/>
    <cellStyle name="Normal 8 2" xfId="39" xr:uid="{FCF9FAF1-93A7-4560-8568-8F40AA9777C8}"/>
  </cellStyles>
  <dxfs count="1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7.jpeg"/><Relationship Id="rId7" Type="http://schemas.openxmlformats.org/officeDocument/2006/relationships/image" Target="../media/image11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7" Type="http://schemas.openxmlformats.org/officeDocument/2006/relationships/image" Target="../media/image19.jpe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6" Type="http://schemas.openxmlformats.org/officeDocument/2006/relationships/image" Target="../media/image18.jpe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g"/><Relationship Id="rId2" Type="http://schemas.openxmlformats.org/officeDocument/2006/relationships/image" Target="../media/image21.jpg"/><Relationship Id="rId1" Type="http://schemas.openxmlformats.org/officeDocument/2006/relationships/image" Target="../media/image20.jpg"/><Relationship Id="rId4" Type="http://schemas.openxmlformats.org/officeDocument/2006/relationships/image" Target="../media/image23.jp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jpeg"/><Relationship Id="rId3" Type="http://schemas.openxmlformats.org/officeDocument/2006/relationships/image" Target="../media/image26.jpeg"/><Relationship Id="rId7" Type="http://schemas.openxmlformats.org/officeDocument/2006/relationships/image" Target="../media/image30.jpeg"/><Relationship Id="rId2" Type="http://schemas.openxmlformats.org/officeDocument/2006/relationships/image" Target="../media/image25.jpeg"/><Relationship Id="rId1" Type="http://schemas.openxmlformats.org/officeDocument/2006/relationships/image" Target="../media/image24.jpeg"/><Relationship Id="rId6" Type="http://schemas.openxmlformats.org/officeDocument/2006/relationships/image" Target="../media/image29.jpeg"/><Relationship Id="rId5" Type="http://schemas.openxmlformats.org/officeDocument/2006/relationships/image" Target="../media/image28.jpeg"/><Relationship Id="rId4" Type="http://schemas.openxmlformats.org/officeDocument/2006/relationships/image" Target="../media/image27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jpeg"/><Relationship Id="rId13" Type="http://schemas.openxmlformats.org/officeDocument/2006/relationships/image" Target="../media/image44.jpeg"/><Relationship Id="rId3" Type="http://schemas.openxmlformats.org/officeDocument/2006/relationships/image" Target="../media/image34.jpeg"/><Relationship Id="rId7" Type="http://schemas.openxmlformats.org/officeDocument/2006/relationships/image" Target="../media/image38.jpeg"/><Relationship Id="rId12" Type="http://schemas.openxmlformats.org/officeDocument/2006/relationships/image" Target="../media/image43.jpeg"/><Relationship Id="rId2" Type="http://schemas.openxmlformats.org/officeDocument/2006/relationships/image" Target="../media/image33.jpeg"/><Relationship Id="rId16" Type="http://schemas.openxmlformats.org/officeDocument/2006/relationships/image" Target="../media/image47.jpeg"/><Relationship Id="rId1" Type="http://schemas.openxmlformats.org/officeDocument/2006/relationships/image" Target="../media/image32.jpeg"/><Relationship Id="rId6" Type="http://schemas.openxmlformats.org/officeDocument/2006/relationships/image" Target="../media/image37.jpeg"/><Relationship Id="rId11" Type="http://schemas.openxmlformats.org/officeDocument/2006/relationships/image" Target="../media/image42.jpeg"/><Relationship Id="rId5" Type="http://schemas.openxmlformats.org/officeDocument/2006/relationships/image" Target="../media/image36.jpeg"/><Relationship Id="rId15" Type="http://schemas.openxmlformats.org/officeDocument/2006/relationships/image" Target="../media/image46.jpeg"/><Relationship Id="rId10" Type="http://schemas.openxmlformats.org/officeDocument/2006/relationships/image" Target="../media/image41.jpeg"/><Relationship Id="rId4" Type="http://schemas.openxmlformats.org/officeDocument/2006/relationships/image" Target="../media/image35.jpeg"/><Relationship Id="rId9" Type="http://schemas.openxmlformats.org/officeDocument/2006/relationships/image" Target="../media/image40.jpeg"/><Relationship Id="rId14" Type="http://schemas.openxmlformats.org/officeDocument/2006/relationships/image" Target="../media/image4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3.png"/><Relationship Id="rId1" Type="http://schemas.openxmlformats.org/officeDocument/2006/relationships/image" Target="../media/image49.png"/><Relationship Id="rId4" Type="http://schemas.openxmlformats.org/officeDocument/2006/relationships/image" Target="../media/image5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3.png"/><Relationship Id="rId1" Type="http://schemas.openxmlformats.org/officeDocument/2006/relationships/image" Target="../media/image4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140805</xdr:colOff>
      <xdr:row>39</xdr:row>
      <xdr:rowOff>51533</xdr:rowOff>
    </xdr:from>
    <xdr:to>
      <xdr:col>25</xdr:col>
      <xdr:colOff>76200</xdr:colOff>
      <xdr:row>50</xdr:row>
      <xdr:rowOff>70306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49FDE-1345-4972-B639-65A8A2A1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405" y="7055583"/>
          <a:ext cx="4583595" cy="1974573"/>
        </a:xfrm>
        <a:prstGeom prst="rect">
          <a:avLst/>
        </a:prstGeom>
      </xdr:spPr>
    </xdr:pic>
    <xdr:clientData/>
  </xdr:twoCellAnchor>
  <xdr:twoCellAnchor>
    <xdr:from>
      <xdr:col>26</xdr:col>
      <xdr:colOff>150793</xdr:colOff>
      <xdr:row>48</xdr:row>
      <xdr:rowOff>91782</xdr:rowOff>
    </xdr:from>
    <xdr:to>
      <xdr:col>28</xdr:col>
      <xdr:colOff>4183</xdr:colOff>
      <xdr:row>49</xdr:row>
      <xdr:rowOff>102079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638A660-6590-4553-96E4-49D98D8A5C55}"/>
            </a:ext>
          </a:extLst>
        </xdr:cNvPr>
        <xdr:cNvSpPr/>
      </xdr:nvSpPr>
      <xdr:spPr>
        <a:xfrm>
          <a:off x="5611793" y="8753182"/>
          <a:ext cx="259790" cy="19444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42655</xdr:colOff>
      <xdr:row>39</xdr:row>
      <xdr:rowOff>57978</xdr:rowOff>
    </xdr:from>
    <xdr:to>
      <xdr:col>29</xdr:col>
      <xdr:colOff>99804</xdr:colOff>
      <xdr:row>40</xdr:row>
      <xdr:rowOff>87326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5C97546-053A-4691-8D17-F1DB42A52BB1}"/>
            </a:ext>
          </a:extLst>
        </xdr:cNvPr>
        <xdr:cNvSpPr/>
      </xdr:nvSpPr>
      <xdr:spPr>
        <a:xfrm>
          <a:off x="5300455" y="7062028"/>
          <a:ext cx="869949" cy="2134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ysClr val="windowText" lastClr="000000"/>
              </a:solidFill>
            </a:rPr>
            <a:t>Type 1</a:t>
          </a:r>
        </a:p>
      </xdr:txBody>
    </xdr:sp>
    <xdr:clientData/>
  </xdr:twoCellAnchor>
  <xdr:twoCellAnchor>
    <xdr:from>
      <xdr:col>25</xdr:col>
      <xdr:colOff>58530</xdr:colOff>
      <xdr:row>41</xdr:row>
      <xdr:rowOff>131003</xdr:rowOff>
    </xdr:from>
    <xdr:to>
      <xdr:col>29</xdr:col>
      <xdr:colOff>109329</xdr:colOff>
      <xdr:row>42</xdr:row>
      <xdr:rowOff>160351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7E0387D-07E7-42E1-B3C7-0C525CBE11BF}"/>
            </a:ext>
          </a:extLst>
        </xdr:cNvPr>
        <xdr:cNvSpPr/>
      </xdr:nvSpPr>
      <xdr:spPr>
        <a:xfrm>
          <a:off x="5316330" y="7503353"/>
          <a:ext cx="863599" cy="2134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ysClr val="windowText" lastClr="000000"/>
              </a:solidFill>
            </a:rPr>
            <a:t>Type 2</a:t>
          </a:r>
        </a:p>
      </xdr:txBody>
    </xdr:sp>
    <xdr:clientData/>
  </xdr:twoCellAnchor>
  <xdr:twoCellAnchor>
    <xdr:from>
      <xdr:col>25</xdr:col>
      <xdr:colOff>33130</xdr:colOff>
      <xdr:row>44</xdr:row>
      <xdr:rowOff>105603</xdr:rowOff>
    </xdr:from>
    <xdr:to>
      <xdr:col>29</xdr:col>
      <xdr:colOff>83929</xdr:colOff>
      <xdr:row>45</xdr:row>
      <xdr:rowOff>128601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E2A8DCD-CBA5-42BA-9139-CB66850357F4}"/>
            </a:ext>
          </a:extLst>
        </xdr:cNvPr>
        <xdr:cNvSpPr/>
      </xdr:nvSpPr>
      <xdr:spPr>
        <a:xfrm>
          <a:off x="5290930" y="8030403"/>
          <a:ext cx="863599" cy="2071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ysClr val="windowText" lastClr="000000"/>
              </a:solidFill>
            </a:rPr>
            <a:t>Type 3</a:t>
          </a:r>
        </a:p>
      </xdr:txBody>
    </xdr:sp>
    <xdr:clientData/>
  </xdr:twoCellAnchor>
  <xdr:twoCellAnchor>
    <xdr:from>
      <xdr:col>25</xdr:col>
      <xdr:colOff>144255</xdr:colOff>
      <xdr:row>47</xdr:row>
      <xdr:rowOff>35753</xdr:rowOff>
    </xdr:from>
    <xdr:to>
      <xdr:col>28</xdr:col>
      <xdr:colOff>153779</xdr:colOff>
      <xdr:row>48</xdr:row>
      <xdr:rowOff>65101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FDC8679-9651-4369-B397-EA02BA78F4DF}"/>
            </a:ext>
          </a:extLst>
        </xdr:cNvPr>
        <xdr:cNvSpPr/>
      </xdr:nvSpPr>
      <xdr:spPr>
        <a:xfrm>
          <a:off x="5402055" y="8513003"/>
          <a:ext cx="619124" cy="2134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ysClr val="windowText" lastClr="000000"/>
              </a:solidFill>
            </a:rPr>
            <a:t>Type 4</a:t>
          </a:r>
        </a:p>
      </xdr:txBody>
    </xdr:sp>
    <xdr:clientData/>
  </xdr:twoCellAnchor>
  <xdr:twoCellAnchor>
    <xdr:from>
      <xdr:col>26</xdr:col>
      <xdr:colOff>146188</xdr:colOff>
      <xdr:row>43</xdr:row>
      <xdr:rowOff>7400</xdr:rowOff>
    </xdr:from>
    <xdr:to>
      <xdr:col>28</xdr:col>
      <xdr:colOff>3313</xdr:colOff>
      <xdr:row>44</xdr:row>
      <xdr:rowOff>30397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E8D2869-287A-4C5E-81AB-DBEFE0BCD42B}"/>
            </a:ext>
          </a:extLst>
        </xdr:cNvPr>
        <xdr:cNvSpPr/>
      </xdr:nvSpPr>
      <xdr:spPr>
        <a:xfrm>
          <a:off x="5607188" y="7748050"/>
          <a:ext cx="263525" cy="20714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144255</xdr:colOff>
      <xdr:row>45</xdr:row>
      <xdr:rowOff>109551</xdr:rowOff>
    </xdr:from>
    <xdr:to>
      <xdr:col>28</xdr:col>
      <xdr:colOff>20430</xdr:colOff>
      <xdr:row>46</xdr:row>
      <xdr:rowOff>185751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0C6EB09-2359-4393-8F43-BB4A7BE7A918}"/>
            </a:ext>
          </a:extLst>
        </xdr:cNvPr>
        <xdr:cNvSpPr txBox="1"/>
      </xdr:nvSpPr>
      <xdr:spPr>
        <a:xfrm>
          <a:off x="5605255" y="8218501"/>
          <a:ext cx="282575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26</xdr:col>
      <xdr:colOff>149087</xdr:colOff>
      <xdr:row>40</xdr:row>
      <xdr:rowOff>99390</xdr:rowOff>
    </xdr:from>
    <xdr:to>
      <xdr:col>28</xdr:col>
      <xdr:colOff>6212</xdr:colOff>
      <xdr:row>41</xdr:row>
      <xdr:rowOff>122387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CFEC139-DC0C-498C-BA1F-E1CE5B724760}"/>
            </a:ext>
          </a:extLst>
        </xdr:cNvPr>
        <xdr:cNvSpPr/>
      </xdr:nvSpPr>
      <xdr:spPr>
        <a:xfrm>
          <a:off x="5610087" y="7287590"/>
          <a:ext cx="263525" cy="20714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X</a:t>
          </a:r>
        </a:p>
      </xdr:txBody>
    </xdr:sp>
    <xdr:clientData/>
  </xdr:twoCellAnchor>
  <xdr:twoCellAnchor>
    <xdr:from>
      <xdr:col>26</xdr:col>
      <xdr:colOff>144117</xdr:colOff>
      <xdr:row>45</xdr:row>
      <xdr:rowOff>135834</xdr:rowOff>
    </xdr:from>
    <xdr:to>
      <xdr:col>28</xdr:col>
      <xdr:colOff>1242</xdr:colOff>
      <xdr:row>46</xdr:row>
      <xdr:rowOff>158831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7BEE3D6-C077-4D1E-8573-E9FF28FC5375}"/>
            </a:ext>
          </a:extLst>
        </xdr:cNvPr>
        <xdr:cNvSpPr/>
      </xdr:nvSpPr>
      <xdr:spPr>
        <a:xfrm>
          <a:off x="5605117" y="8244784"/>
          <a:ext cx="263525" cy="20714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162232</xdr:colOff>
      <xdr:row>0</xdr:row>
      <xdr:rowOff>139048</xdr:rowOff>
    </xdr:from>
    <xdr:to>
      <xdr:col>10</xdr:col>
      <xdr:colOff>126320</xdr:colOff>
      <xdr:row>5</xdr:row>
      <xdr:rowOff>42956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5CDD46-2DE2-45DD-A90E-FBFFB1293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32" y="139048"/>
          <a:ext cx="1996088" cy="697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137160</xdr:colOff>
      <xdr:row>1</xdr:row>
      <xdr:rowOff>139148</xdr:rowOff>
    </xdr:from>
    <xdr:to>
      <xdr:col>28</xdr:col>
      <xdr:colOff>50138</xdr:colOff>
      <xdr:row>5</xdr:row>
      <xdr:rowOff>27719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EA3D03-084E-4327-B63D-EA5A5D036DE4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4320" y="306788"/>
          <a:ext cx="1696058" cy="559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91225</xdr:rowOff>
    </xdr:from>
    <xdr:to>
      <xdr:col>7</xdr:col>
      <xdr:colOff>123825</xdr:colOff>
      <xdr:row>3</xdr:row>
      <xdr:rowOff>150623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8BE372-5849-482F-940D-C72FDFBEE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91225"/>
          <a:ext cx="1546225" cy="535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205409</xdr:colOff>
      <xdr:row>0</xdr:row>
      <xdr:rowOff>152399</xdr:rowOff>
    </xdr:from>
    <xdr:to>
      <xdr:col>28</xdr:col>
      <xdr:colOff>96520</xdr:colOff>
      <xdr:row>4</xdr:row>
      <xdr:rowOff>40970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CD0E5D-65AC-481E-97F0-13EC680CB02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652" y="152399"/>
          <a:ext cx="1700033" cy="551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26893</xdr:colOff>
      <xdr:row>1</xdr:row>
      <xdr:rowOff>62753</xdr:rowOff>
    </xdr:from>
    <xdr:to>
      <xdr:col>9</xdr:col>
      <xdr:colOff>1846730</xdr:colOff>
      <xdr:row>14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BA8564-BEAB-4703-BDCE-DC6EB285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9952" y="394447"/>
          <a:ext cx="3021107" cy="2420470"/>
        </a:xfrm>
        <a:prstGeom prst="rect">
          <a:avLst/>
        </a:prstGeom>
      </xdr:spPr>
    </xdr:pic>
    <xdr:clientData/>
  </xdr:twoCellAnchor>
  <xdr:twoCellAnchor editAs="oneCell">
    <xdr:from>
      <xdr:col>4</xdr:col>
      <xdr:colOff>40022</xdr:colOff>
      <xdr:row>1</xdr:row>
      <xdr:rowOff>66918</xdr:rowOff>
    </xdr:from>
    <xdr:to>
      <xdr:col>6</xdr:col>
      <xdr:colOff>735105</xdr:colOff>
      <xdr:row>14</xdr:row>
      <xdr:rowOff>156564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4A7A9D-8447-4C33-A704-5EA8B195E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0610" y="398612"/>
          <a:ext cx="3079695" cy="2420470"/>
        </a:xfrm>
        <a:prstGeom prst="rect">
          <a:avLst/>
        </a:prstGeom>
      </xdr:spPr>
    </xdr:pic>
    <xdr:clientData/>
  </xdr:twoCellAnchor>
  <xdr:twoCellAnchor editAs="oneCell">
    <xdr:from>
      <xdr:col>10</xdr:col>
      <xdr:colOff>73481</xdr:colOff>
      <xdr:row>1</xdr:row>
      <xdr:rowOff>28659</xdr:rowOff>
    </xdr:from>
    <xdr:to>
      <xdr:col>12</xdr:col>
      <xdr:colOff>768564</xdr:colOff>
      <xdr:row>14</xdr:row>
      <xdr:rowOff>118305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9F68E54-6BE0-42B9-9590-DFCEDDB2A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1434" y="360353"/>
          <a:ext cx="3079695" cy="2420470"/>
        </a:xfrm>
        <a:prstGeom prst="rect">
          <a:avLst/>
        </a:prstGeom>
      </xdr:spPr>
    </xdr:pic>
    <xdr:clientData/>
  </xdr:twoCellAnchor>
  <xdr:twoCellAnchor editAs="oneCell">
    <xdr:from>
      <xdr:col>13</xdr:col>
      <xdr:colOff>29306</xdr:colOff>
      <xdr:row>1</xdr:row>
      <xdr:rowOff>17584</xdr:rowOff>
    </xdr:from>
    <xdr:to>
      <xdr:col>15</xdr:col>
      <xdr:colOff>761999</xdr:colOff>
      <xdr:row>14</xdr:row>
      <xdr:rowOff>128954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398AFBB-3755-4435-BE94-6616B72AD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6968" y="345830"/>
          <a:ext cx="3118339" cy="2397370"/>
        </a:xfrm>
        <a:prstGeom prst="rect">
          <a:avLst/>
        </a:prstGeom>
      </xdr:spPr>
    </xdr:pic>
    <xdr:clientData/>
  </xdr:twoCellAnchor>
  <xdr:twoCellAnchor editAs="oneCell">
    <xdr:from>
      <xdr:col>4</xdr:col>
      <xdr:colOff>17929</xdr:colOff>
      <xdr:row>16</xdr:row>
      <xdr:rowOff>26894</xdr:rowOff>
    </xdr:from>
    <xdr:to>
      <xdr:col>6</xdr:col>
      <xdr:colOff>770965</xdr:colOff>
      <xdr:row>29</xdr:row>
      <xdr:rowOff>161365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212DE78-D5A6-4C3E-B3B7-2E1FEC55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8517" y="3048000"/>
          <a:ext cx="3137648" cy="2474259"/>
        </a:xfrm>
        <a:prstGeom prst="rect">
          <a:avLst/>
        </a:prstGeom>
      </xdr:spPr>
    </xdr:pic>
    <xdr:clientData/>
  </xdr:twoCellAnchor>
  <xdr:twoCellAnchor editAs="oneCell">
    <xdr:from>
      <xdr:col>10</xdr:col>
      <xdr:colOff>33457</xdr:colOff>
      <xdr:row>16</xdr:row>
      <xdr:rowOff>15530</xdr:rowOff>
    </xdr:from>
    <xdr:to>
      <xdr:col>12</xdr:col>
      <xdr:colOff>753034</xdr:colOff>
      <xdr:row>29</xdr:row>
      <xdr:rowOff>150001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00D7963-ED3B-4C0E-B9F7-C06BB26DA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1410" y="3036636"/>
          <a:ext cx="3104189" cy="2474259"/>
        </a:xfrm>
        <a:prstGeom prst="rect">
          <a:avLst/>
        </a:prstGeom>
      </xdr:spPr>
    </xdr:pic>
    <xdr:clientData/>
  </xdr:twoCellAnchor>
  <xdr:twoCellAnchor editAs="oneCell">
    <xdr:from>
      <xdr:col>13</xdr:col>
      <xdr:colOff>40021</xdr:colOff>
      <xdr:row>16</xdr:row>
      <xdr:rowOff>40023</xdr:rowOff>
    </xdr:from>
    <xdr:to>
      <xdr:col>15</xdr:col>
      <xdr:colOff>788893</xdr:colOff>
      <xdr:row>29</xdr:row>
      <xdr:rowOff>174494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88F6931-AE61-45AF-B58B-B35BAF9C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0445" y="3061129"/>
          <a:ext cx="3133483" cy="2474259"/>
        </a:xfrm>
        <a:prstGeom prst="rect">
          <a:avLst/>
        </a:prstGeom>
      </xdr:spPr>
    </xdr:pic>
    <xdr:clientData/>
  </xdr:twoCellAnchor>
  <xdr:twoCellAnchor editAs="oneCell">
    <xdr:from>
      <xdr:col>7</xdr:col>
      <xdr:colOff>19693</xdr:colOff>
      <xdr:row>16</xdr:row>
      <xdr:rowOff>37623</xdr:rowOff>
    </xdr:from>
    <xdr:to>
      <xdr:col>9</xdr:col>
      <xdr:colOff>1837765</xdr:colOff>
      <xdr:row>29</xdr:row>
      <xdr:rowOff>172094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45114E1-D832-43AB-8864-F0B5AC03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2752" y="3058729"/>
          <a:ext cx="3019342" cy="24742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8329</xdr:colOff>
      <xdr:row>1</xdr:row>
      <xdr:rowOff>17295</xdr:rowOff>
    </xdr:from>
    <xdr:to>
      <xdr:col>2</xdr:col>
      <xdr:colOff>384847</xdr:colOff>
      <xdr:row>1</xdr:row>
      <xdr:rowOff>2802331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64D1043-AF51-4837-AA8F-8A3035A55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764" y="196589"/>
          <a:ext cx="2088777" cy="2785036"/>
        </a:xfrm>
        <a:prstGeom prst="rect">
          <a:avLst/>
        </a:prstGeom>
      </xdr:spPr>
    </xdr:pic>
    <xdr:clientData/>
  </xdr:twoCellAnchor>
  <xdr:twoCellAnchor editAs="oneCell">
    <xdr:from>
      <xdr:col>2</xdr:col>
      <xdr:colOff>412544</xdr:colOff>
      <xdr:row>1</xdr:row>
      <xdr:rowOff>64198</xdr:rowOff>
    </xdr:from>
    <xdr:to>
      <xdr:col>2</xdr:col>
      <xdr:colOff>2448172</xdr:colOff>
      <xdr:row>1</xdr:row>
      <xdr:rowOff>2778369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BC83995-B1D2-4291-9F2A-50E57BAA7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6001" y="249255"/>
          <a:ext cx="2035628" cy="2714171"/>
        </a:xfrm>
        <a:prstGeom prst="rect">
          <a:avLst/>
        </a:prstGeom>
      </xdr:spPr>
    </xdr:pic>
    <xdr:clientData/>
  </xdr:twoCellAnchor>
  <xdr:twoCellAnchor editAs="oneCell">
    <xdr:from>
      <xdr:col>2</xdr:col>
      <xdr:colOff>2489315</xdr:colOff>
      <xdr:row>1</xdr:row>
      <xdr:rowOff>40026</xdr:rowOff>
    </xdr:from>
    <xdr:to>
      <xdr:col>3</xdr:col>
      <xdr:colOff>976200</xdr:colOff>
      <xdr:row>1</xdr:row>
      <xdr:rowOff>2754197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F4AA4DD-5F80-4568-9F79-6E8F33BE3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2772" y="225083"/>
          <a:ext cx="2035628" cy="2714171"/>
        </a:xfrm>
        <a:prstGeom prst="rect">
          <a:avLst/>
        </a:prstGeom>
      </xdr:spPr>
    </xdr:pic>
    <xdr:clientData/>
  </xdr:twoCellAnchor>
  <xdr:twoCellAnchor editAs="oneCell">
    <xdr:from>
      <xdr:col>2</xdr:col>
      <xdr:colOff>21771</xdr:colOff>
      <xdr:row>5</xdr:row>
      <xdr:rowOff>32657</xdr:rowOff>
    </xdr:from>
    <xdr:to>
      <xdr:col>2</xdr:col>
      <xdr:colOff>3496715</xdr:colOff>
      <xdr:row>5</xdr:row>
      <xdr:rowOff>2775857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45A7D-D133-4A8C-8A9C-8A2425ED1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228" y="6204857"/>
          <a:ext cx="3474944" cy="2743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3505200</xdr:colOff>
      <xdr:row>3</xdr:row>
      <xdr:rowOff>2743200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BBD7D43-0A70-42C5-8045-E4F9284FC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694" y="3164541"/>
          <a:ext cx="3505200" cy="2743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3525078</xdr:colOff>
      <xdr:row>3</xdr:row>
      <xdr:rowOff>2743200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83E3195-D450-4428-A329-F14E103F7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513" y="3173896"/>
          <a:ext cx="3525078" cy="2743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3512820</xdr:colOff>
      <xdr:row>5</xdr:row>
      <xdr:rowOff>2743200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A515694-22CE-42F6-8CB7-D1FF39A24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6156960"/>
          <a:ext cx="3512820" cy="2743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10886</xdr:colOff>
      <xdr:row>24</xdr:row>
      <xdr:rowOff>65313</xdr:rowOff>
    </xdr:from>
    <xdr:to>
      <xdr:col>9</xdr:col>
      <xdr:colOff>2264229</xdr:colOff>
      <xdr:row>49</xdr:row>
      <xdr:rowOff>546683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08E2B-1883-437B-ACC0-D31129729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9715" y="6313713"/>
          <a:ext cx="3450771" cy="5793599"/>
        </a:xfrm>
        <a:prstGeom prst="rect">
          <a:avLst/>
        </a:prstGeom>
      </xdr:spPr>
    </xdr:pic>
    <xdr:clientData/>
  </xdr:twoCellAnchor>
  <xdr:twoCellAnchor editAs="oneCell">
    <xdr:from>
      <xdr:col>4</xdr:col>
      <xdr:colOff>62916</xdr:colOff>
      <xdr:row>24</xdr:row>
      <xdr:rowOff>30257</xdr:rowOff>
    </xdr:from>
    <xdr:to>
      <xdr:col>6</xdr:col>
      <xdr:colOff>1227685</xdr:colOff>
      <xdr:row>49</xdr:row>
      <xdr:rowOff>511627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72908E-63A9-4A17-9876-0B857132E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5030" y="6278657"/>
          <a:ext cx="3548741" cy="5793599"/>
        </a:xfrm>
        <a:prstGeom prst="rect">
          <a:avLst/>
        </a:prstGeom>
      </xdr:spPr>
    </xdr:pic>
    <xdr:clientData/>
  </xdr:twoCellAnchor>
  <xdr:twoCellAnchor editAs="oneCell">
    <xdr:from>
      <xdr:col>10</xdr:col>
      <xdr:colOff>21773</xdr:colOff>
      <xdr:row>24</xdr:row>
      <xdr:rowOff>43542</xdr:rowOff>
    </xdr:from>
    <xdr:to>
      <xdr:col>12</xdr:col>
      <xdr:colOff>1839686</xdr:colOff>
      <xdr:row>49</xdr:row>
      <xdr:rowOff>524912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C48559-8DF4-4407-94CD-E10640949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6687" y="6291942"/>
          <a:ext cx="3331028" cy="5793599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1</xdr:row>
      <xdr:rowOff>30480</xdr:rowOff>
    </xdr:from>
    <xdr:to>
      <xdr:col>6</xdr:col>
      <xdr:colOff>1226820</xdr:colOff>
      <xdr:row>23</xdr:row>
      <xdr:rowOff>701040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833BB4-E5DA-4CAA-8D5D-CB81C1B9F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340" y="655320"/>
          <a:ext cx="3543300" cy="5486400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</xdr:colOff>
      <xdr:row>1</xdr:row>
      <xdr:rowOff>45720</xdr:rowOff>
    </xdr:from>
    <xdr:to>
      <xdr:col>9</xdr:col>
      <xdr:colOff>2301240</xdr:colOff>
      <xdr:row>23</xdr:row>
      <xdr:rowOff>701040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B14CF3D-7B90-4C07-AFEC-378AFDA36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3460" y="670560"/>
          <a:ext cx="3451860" cy="547116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</xdr:colOff>
      <xdr:row>1</xdr:row>
      <xdr:rowOff>38100</xdr:rowOff>
    </xdr:from>
    <xdr:to>
      <xdr:col>12</xdr:col>
      <xdr:colOff>1821180</xdr:colOff>
      <xdr:row>23</xdr:row>
      <xdr:rowOff>693420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8F0D10E-9AD7-4334-B636-DB827A30E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3900" y="662940"/>
          <a:ext cx="3276600" cy="54711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30155</xdr:colOff>
      <xdr:row>4</xdr:row>
      <xdr:rowOff>23531</xdr:rowOff>
    </xdr:from>
    <xdr:to>
      <xdr:col>5</xdr:col>
      <xdr:colOff>660781</xdr:colOff>
      <xdr:row>13</xdr:row>
      <xdr:rowOff>159026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9765A7-217E-4E64-86C3-4368F546C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833" y="752401"/>
          <a:ext cx="3307565" cy="1685999"/>
        </a:xfrm>
        <a:prstGeom prst="rect">
          <a:avLst/>
        </a:prstGeom>
      </xdr:spPr>
    </xdr:pic>
    <xdr:clientData/>
  </xdr:twoCellAnchor>
  <xdr:twoCellAnchor editAs="oneCell">
    <xdr:from>
      <xdr:col>6</xdr:col>
      <xdr:colOff>14503</xdr:colOff>
      <xdr:row>16</xdr:row>
      <xdr:rowOff>14504</xdr:rowOff>
    </xdr:from>
    <xdr:to>
      <xdr:col>10</xdr:col>
      <xdr:colOff>622851</xdr:colOff>
      <xdr:row>24</xdr:row>
      <xdr:rowOff>145774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9CE5188-3340-4563-B119-563FA984E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5355" y="2724574"/>
          <a:ext cx="3285287" cy="1509496"/>
        </a:xfrm>
        <a:prstGeom prst="rect">
          <a:avLst/>
        </a:prstGeom>
      </xdr:spPr>
    </xdr:pic>
    <xdr:clientData/>
  </xdr:twoCellAnchor>
  <xdr:twoCellAnchor editAs="oneCell">
    <xdr:from>
      <xdr:col>6</xdr:col>
      <xdr:colOff>31982</xdr:colOff>
      <xdr:row>4</xdr:row>
      <xdr:rowOff>38609</xdr:rowOff>
    </xdr:from>
    <xdr:to>
      <xdr:col>10</xdr:col>
      <xdr:colOff>662608</xdr:colOff>
      <xdr:row>13</xdr:row>
      <xdr:rowOff>159026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C76610D-561D-491C-BBC2-E29C5F523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2834" y="767479"/>
          <a:ext cx="3307565" cy="1670921"/>
        </a:xfrm>
        <a:prstGeom prst="rect">
          <a:avLst/>
        </a:prstGeom>
      </xdr:spPr>
    </xdr:pic>
    <xdr:clientData/>
  </xdr:twoCellAnchor>
  <xdr:twoCellAnchor editAs="oneCell">
    <xdr:from>
      <xdr:col>1</xdr:col>
      <xdr:colOff>29581</xdr:colOff>
      <xdr:row>16</xdr:row>
      <xdr:rowOff>16331</xdr:rowOff>
    </xdr:from>
    <xdr:to>
      <xdr:col>5</xdr:col>
      <xdr:colOff>637929</xdr:colOff>
      <xdr:row>24</xdr:row>
      <xdr:rowOff>165652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945E6F4-6B09-458A-8523-47FFA1E1F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259" y="2726401"/>
          <a:ext cx="3285287" cy="1527547"/>
        </a:xfrm>
        <a:prstGeom prst="rect">
          <a:avLst/>
        </a:prstGeom>
      </xdr:spPr>
    </xdr:pic>
    <xdr:clientData/>
  </xdr:twoCellAnchor>
  <xdr:twoCellAnchor editAs="oneCell">
    <xdr:from>
      <xdr:col>1</xdr:col>
      <xdr:colOff>19878</xdr:colOff>
      <xdr:row>30</xdr:row>
      <xdr:rowOff>26504</xdr:rowOff>
    </xdr:from>
    <xdr:to>
      <xdr:col>5</xdr:col>
      <xdr:colOff>633866</xdr:colOff>
      <xdr:row>39</xdr:row>
      <xdr:rowOff>184618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5853642-95F5-4164-95A3-726EC0DA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556" y="5201478"/>
          <a:ext cx="3290927" cy="1708618"/>
        </a:xfrm>
        <a:prstGeom prst="rect">
          <a:avLst/>
        </a:prstGeom>
      </xdr:spPr>
    </xdr:pic>
    <xdr:clientData/>
  </xdr:twoCellAnchor>
  <xdr:twoCellAnchor editAs="oneCell">
    <xdr:from>
      <xdr:col>6</xdr:col>
      <xdr:colOff>35368</xdr:colOff>
      <xdr:row>30</xdr:row>
      <xdr:rowOff>27417</xdr:rowOff>
    </xdr:from>
    <xdr:to>
      <xdr:col>10</xdr:col>
      <xdr:colOff>649356</xdr:colOff>
      <xdr:row>40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740955A-B6BA-4838-990F-0CDBC45D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6220" y="5202391"/>
          <a:ext cx="3290927" cy="1708618"/>
        </a:xfrm>
        <a:prstGeom prst="rect">
          <a:avLst/>
        </a:prstGeom>
      </xdr:spPr>
    </xdr:pic>
    <xdr:clientData/>
  </xdr:twoCellAnchor>
  <xdr:twoCellAnchor editAs="oneCell">
    <xdr:from>
      <xdr:col>6</xdr:col>
      <xdr:colOff>27004</xdr:colOff>
      <xdr:row>42</xdr:row>
      <xdr:rowOff>45558</xdr:rowOff>
    </xdr:from>
    <xdr:to>
      <xdr:col>10</xdr:col>
      <xdr:colOff>640992</xdr:colOff>
      <xdr:row>50</xdr:row>
      <xdr:rowOff>172278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6B1D862-350E-491C-860F-D5C200CE4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7856" y="7195106"/>
          <a:ext cx="3290927" cy="1504946"/>
        </a:xfrm>
        <a:prstGeom prst="rect">
          <a:avLst/>
        </a:prstGeom>
      </xdr:spPr>
    </xdr:pic>
    <xdr:clientData/>
  </xdr:twoCellAnchor>
  <xdr:twoCellAnchor editAs="oneCell">
    <xdr:from>
      <xdr:col>1</xdr:col>
      <xdr:colOff>34874</xdr:colOff>
      <xdr:row>42</xdr:row>
      <xdr:rowOff>20961</xdr:rowOff>
    </xdr:from>
    <xdr:to>
      <xdr:col>5</xdr:col>
      <xdr:colOff>648862</xdr:colOff>
      <xdr:row>50</xdr:row>
      <xdr:rowOff>147681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1C85B23-8B6C-480C-9DF3-6962B0EF0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552" y="7170509"/>
          <a:ext cx="3290927" cy="15049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4</xdr:row>
      <xdr:rowOff>22860</xdr:rowOff>
    </xdr:from>
    <xdr:to>
      <xdr:col>5</xdr:col>
      <xdr:colOff>967740</xdr:colOff>
      <xdr:row>13</xdr:row>
      <xdr:rowOff>160020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E2F8C77-29CD-476D-B76B-76D98BD1C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46760"/>
          <a:ext cx="3634740" cy="1714500"/>
        </a:xfrm>
        <a:prstGeom prst="rect">
          <a:avLst/>
        </a:prstGeom>
      </xdr:spPr>
    </xdr:pic>
    <xdr:clientData/>
  </xdr:twoCellAnchor>
  <xdr:twoCellAnchor editAs="oneCell">
    <xdr:from>
      <xdr:col>6</xdr:col>
      <xdr:colOff>28080</xdr:colOff>
      <xdr:row>4</xdr:row>
      <xdr:rowOff>20460</xdr:rowOff>
    </xdr:from>
    <xdr:to>
      <xdr:col>10</xdr:col>
      <xdr:colOff>1043940</xdr:colOff>
      <xdr:row>13</xdr:row>
      <xdr:rowOff>157620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2D47760-D0F2-4F9C-A1E4-CB088A6C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8580" y="744360"/>
          <a:ext cx="36981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33300</xdr:colOff>
      <xdr:row>16</xdr:row>
      <xdr:rowOff>18060</xdr:rowOff>
    </xdr:from>
    <xdr:to>
      <xdr:col>5</xdr:col>
      <xdr:colOff>975360</xdr:colOff>
      <xdr:row>24</xdr:row>
      <xdr:rowOff>167640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B57A159-46E8-4105-A6ED-4F71CA394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60" y="2867940"/>
          <a:ext cx="3624300" cy="1551660"/>
        </a:xfrm>
        <a:prstGeom prst="rect">
          <a:avLst/>
        </a:prstGeom>
      </xdr:spPr>
    </xdr:pic>
    <xdr:clientData/>
  </xdr:twoCellAnchor>
  <xdr:twoCellAnchor editAs="oneCell">
    <xdr:from>
      <xdr:col>6</xdr:col>
      <xdr:colOff>23280</xdr:colOff>
      <xdr:row>16</xdr:row>
      <xdr:rowOff>46140</xdr:rowOff>
    </xdr:from>
    <xdr:to>
      <xdr:col>10</xdr:col>
      <xdr:colOff>965340</xdr:colOff>
      <xdr:row>25</xdr:row>
      <xdr:rowOff>12840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01AA38F-5B68-4C91-93E4-5D98A328B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3780" y="2896020"/>
          <a:ext cx="3624300" cy="1551660"/>
        </a:xfrm>
        <a:prstGeom prst="rect">
          <a:avLst/>
        </a:prstGeom>
      </xdr:spPr>
    </xdr:pic>
    <xdr:clientData/>
  </xdr:twoCellAnchor>
  <xdr:twoCellAnchor editAs="oneCell">
    <xdr:from>
      <xdr:col>6</xdr:col>
      <xdr:colOff>41760</xdr:colOff>
      <xdr:row>38</xdr:row>
      <xdr:rowOff>34140</xdr:rowOff>
    </xdr:from>
    <xdr:to>
      <xdr:col>10</xdr:col>
      <xdr:colOff>993000</xdr:colOff>
      <xdr:row>46</xdr:row>
      <xdr:rowOff>129540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9EE2EBA-F842-4481-B8E3-F68998EBD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2260" y="6777840"/>
          <a:ext cx="3633480" cy="1497480"/>
        </a:xfrm>
        <a:prstGeom prst="rect">
          <a:avLst/>
        </a:prstGeom>
      </xdr:spPr>
    </xdr:pic>
    <xdr:clientData/>
  </xdr:twoCellAnchor>
  <xdr:twoCellAnchor editAs="oneCell">
    <xdr:from>
      <xdr:col>1</xdr:col>
      <xdr:colOff>16500</xdr:colOff>
      <xdr:row>38</xdr:row>
      <xdr:rowOff>31740</xdr:rowOff>
    </xdr:from>
    <xdr:to>
      <xdr:col>5</xdr:col>
      <xdr:colOff>967740</xdr:colOff>
      <xdr:row>46</xdr:row>
      <xdr:rowOff>127140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3E60A45-B0C7-4791-8689-32BDB9DB9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160" y="6775440"/>
          <a:ext cx="3633480" cy="1497480"/>
        </a:xfrm>
        <a:prstGeom prst="rect">
          <a:avLst/>
        </a:prstGeom>
      </xdr:spPr>
    </xdr:pic>
    <xdr:clientData/>
  </xdr:twoCellAnchor>
  <xdr:twoCellAnchor editAs="oneCell">
    <xdr:from>
      <xdr:col>6</xdr:col>
      <xdr:colOff>44580</xdr:colOff>
      <xdr:row>27</xdr:row>
      <xdr:rowOff>52200</xdr:rowOff>
    </xdr:from>
    <xdr:to>
      <xdr:col>10</xdr:col>
      <xdr:colOff>939660</xdr:colOff>
      <xdr:row>35</xdr:row>
      <xdr:rowOff>167640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8C2E6BB-1F8B-4F63-AD4F-E0558DFC8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5080" y="4852800"/>
          <a:ext cx="3577320" cy="1517520"/>
        </a:xfrm>
        <a:prstGeom prst="rect">
          <a:avLst/>
        </a:prstGeom>
      </xdr:spPr>
    </xdr:pic>
    <xdr:clientData/>
  </xdr:twoCellAnchor>
  <xdr:twoCellAnchor editAs="oneCell">
    <xdr:from>
      <xdr:col>1</xdr:col>
      <xdr:colOff>34560</xdr:colOff>
      <xdr:row>27</xdr:row>
      <xdr:rowOff>4080</xdr:rowOff>
    </xdr:from>
    <xdr:to>
      <xdr:col>5</xdr:col>
      <xdr:colOff>929640</xdr:colOff>
      <xdr:row>35</xdr:row>
      <xdr:rowOff>119520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29F078D-FEF1-4C20-9802-6DF987EB3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220" y="4804680"/>
          <a:ext cx="3577320" cy="15175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52</xdr:row>
      <xdr:rowOff>22860</xdr:rowOff>
    </xdr:from>
    <xdr:to>
      <xdr:col>5</xdr:col>
      <xdr:colOff>960120</xdr:colOff>
      <xdr:row>61</xdr:row>
      <xdr:rowOff>167640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2058A6E-D732-43FE-BCFC-9F5E16F4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" y="9258300"/>
          <a:ext cx="3596640" cy="1722120"/>
        </a:xfrm>
        <a:prstGeom prst="rect">
          <a:avLst/>
        </a:prstGeom>
      </xdr:spPr>
    </xdr:pic>
    <xdr:clientData/>
  </xdr:twoCellAnchor>
  <xdr:twoCellAnchor editAs="oneCell">
    <xdr:from>
      <xdr:col>6</xdr:col>
      <xdr:colOff>58560</xdr:colOff>
      <xdr:row>52</xdr:row>
      <xdr:rowOff>50940</xdr:rowOff>
    </xdr:from>
    <xdr:to>
      <xdr:col>10</xdr:col>
      <xdr:colOff>1051560</xdr:colOff>
      <xdr:row>61</xdr:row>
      <xdr:rowOff>144780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FBC1FD1-457B-46CA-A32C-D25505427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9060" y="9286380"/>
          <a:ext cx="3675240" cy="1671180"/>
        </a:xfrm>
        <a:prstGeom prst="rect">
          <a:avLst/>
        </a:prstGeom>
      </xdr:spPr>
    </xdr:pic>
    <xdr:clientData/>
  </xdr:twoCellAnchor>
  <xdr:twoCellAnchor editAs="oneCell">
    <xdr:from>
      <xdr:col>1</xdr:col>
      <xdr:colOff>18060</xdr:colOff>
      <xdr:row>64</xdr:row>
      <xdr:rowOff>25680</xdr:rowOff>
    </xdr:from>
    <xdr:to>
      <xdr:col>5</xdr:col>
      <xdr:colOff>975360</xdr:colOff>
      <xdr:row>72</xdr:row>
      <xdr:rowOff>131940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C1DE0E1-DDDF-46DB-83CC-521E1DE04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20" y="11257560"/>
          <a:ext cx="3639540" cy="1508340"/>
        </a:xfrm>
        <a:prstGeom prst="rect">
          <a:avLst/>
        </a:prstGeom>
      </xdr:spPr>
    </xdr:pic>
    <xdr:clientData/>
  </xdr:twoCellAnchor>
  <xdr:twoCellAnchor editAs="oneCell">
    <xdr:from>
      <xdr:col>6</xdr:col>
      <xdr:colOff>15660</xdr:colOff>
      <xdr:row>64</xdr:row>
      <xdr:rowOff>38520</xdr:rowOff>
    </xdr:from>
    <xdr:to>
      <xdr:col>10</xdr:col>
      <xdr:colOff>1036320</xdr:colOff>
      <xdr:row>72</xdr:row>
      <xdr:rowOff>144780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4A050DF-528E-4FB5-BEF0-BCFAA2F0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6160" y="11270400"/>
          <a:ext cx="3702900" cy="1508340"/>
        </a:xfrm>
        <a:prstGeom prst="rect">
          <a:avLst/>
        </a:prstGeom>
      </xdr:spPr>
    </xdr:pic>
    <xdr:clientData/>
  </xdr:twoCellAnchor>
  <xdr:twoCellAnchor editAs="oneCell">
    <xdr:from>
      <xdr:col>1</xdr:col>
      <xdr:colOff>18900</xdr:colOff>
      <xdr:row>84</xdr:row>
      <xdr:rowOff>64620</xdr:rowOff>
    </xdr:from>
    <xdr:to>
      <xdr:col>5</xdr:col>
      <xdr:colOff>952500</xdr:colOff>
      <xdr:row>92</xdr:row>
      <xdr:rowOff>175260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6538FE3-A7CC-4919-A328-75EEFEF16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560" y="14710260"/>
          <a:ext cx="3615840" cy="1512720"/>
        </a:xfrm>
        <a:prstGeom prst="rect">
          <a:avLst/>
        </a:prstGeom>
      </xdr:spPr>
    </xdr:pic>
    <xdr:clientData/>
  </xdr:twoCellAnchor>
  <xdr:twoCellAnchor editAs="oneCell">
    <xdr:from>
      <xdr:col>6</xdr:col>
      <xdr:colOff>62220</xdr:colOff>
      <xdr:row>84</xdr:row>
      <xdr:rowOff>46980</xdr:rowOff>
    </xdr:from>
    <xdr:to>
      <xdr:col>10</xdr:col>
      <xdr:colOff>1021080</xdr:colOff>
      <xdr:row>92</xdr:row>
      <xdr:rowOff>157620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0D70BD3-B562-47AB-97D2-A8479AA7E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2720" y="14692620"/>
          <a:ext cx="3641100" cy="1512720"/>
        </a:xfrm>
        <a:prstGeom prst="rect">
          <a:avLst/>
        </a:prstGeom>
      </xdr:spPr>
    </xdr:pic>
    <xdr:clientData/>
  </xdr:twoCellAnchor>
  <xdr:twoCellAnchor editAs="oneCell">
    <xdr:from>
      <xdr:col>6</xdr:col>
      <xdr:colOff>21720</xdr:colOff>
      <xdr:row>75</xdr:row>
      <xdr:rowOff>21720</xdr:rowOff>
    </xdr:from>
    <xdr:to>
      <xdr:col>10</xdr:col>
      <xdr:colOff>1051560</xdr:colOff>
      <xdr:row>83</xdr:row>
      <xdr:rowOff>124320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15AAB9C-4194-4003-819B-74078D491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2220" y="13082400"/>
          <a:ext cx="3712080" cy="1504680"/>
        </a:xfrm>
        <a:prstGeom prst="rect">
          <a:avLst/>
        </a:prstGeom>
      </xdr:spPr>
    </xdr:pic>
    <xdr:clientData/>
  </xdr:twoCellAnchor>
  <xdr:twoCellAnchor editAs="oneCell">
    <xdr:from>
      <xdr:col>1</xdr:col>
      <xdr:colOff>26940</xdr:colOff>
      <xdr:row>75</xdr:row>
      <xdr:rowOff>42180</xdr:rowOff>
    </xdr:from>
    <xdr:to>
      <xdr:col>5</xdr:col>
      <xdr:colOff>975360</xdr:colOff>
      <xdr:row>83</xdr:row>
      <xdr:rowOff>144780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A50B648-C4C2-4A96-9A7E-36E547B4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600" y="13102860"/>
          <a:ext cx="3630660" cy="15046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18</xdr:row>
      <xdr:rowOff>0</xdr:rowOff>
    </xdr:from>
    <xdr:to>
      <xdr:col>24</xdr:col>
      <xdr:colOff>304800</xdr:colOff>
      <xdr:row>18</xdr:row>
      <xdr:rowOff>308611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A641F42-09F4-46FB-9774-CFA7C7D360CA}"/>
            </a:ext>
          </a:extLst>
        </xdr:cNvPr>
        <xdr:cNvSpPr>
          <a:spLocks noChangeAspect="1" noChangeArrowheads="1"/>
        </xdr:cNvSpPr>
      </xdr:nvSpPr>
      <xdr:spPr bwMode="auto">
        <a:xfrm>
          <a:off x="19869150" y="4057650"/>
          <a:ext cx="304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126999</xdr:rowOff>
    </xdr:to>
    <xdr:sp macro="" textlink="">
      <xdr:nvSpPr>
        <xdr:cNvPr id="8194" name="AutoShape 2" descr="garis merah = X ke closure">
          <a:extLst>
            <a:ext uri="{FF2B5EF4-FFF2-40B4-BE49-F238E27FC236}">
              <a16:creationId xmlns:a16="http://schemas.microsoft.com/office/drawing/2014/main" id="{920BB3EE-403C-271D-A32E-428634315D39}"/>
            </a:ext>
          </a:extLst>
        </xdr:cNvPr>
        <xdr:cNvSpPr>
          <a:spLocks noChangeAspect="1" noChangeArrowheads="1"/>
        </xdr:cNvSpPr>
      </xdr:nvSpPr>
      <xdr:spPr bwMode="auto">
        <a:xfrm>
          <a:off x="2457450" y="7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24</xdr:col>
      <xdr:colOff>0</xdr:colOff>
      <xdr:row>50</xdr:row>
      <xdr:rowOff>0</xdr:rowOff>
    </xdr:from>
    <xdr:ext cx="304800" cy="314614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06E42E1-AF20-4353-BF5A-14474E9294B5}"/>
            </a:ext>
          </a:extLst>
        </xdr:cNvPr>
        <xdr:cNvSpPr>
          <a:spLocks noChangeAspect="1" noChangeArrowheads="1"/>
        </xdr:cNvSpPr>
      </xdr:nvSpPr>
      <xdr:spPr bwMode="auto">
        <a:xfrm>
          <a:off x="19835091" y="3913909"/>
          <a:ext cx="304800" cy="314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924560</xdr:colOff>
      <xdr:row>3</xdr:row>
      <xdr:rowOff>40640</xdr:rowOff>
    </xdr:from>
    <xdr:to>
      <xdr:col>11</xdr:col>
      <xdr:colOff>393725</xdr:colOff>
      <xdr:row>29</xdr:row>
      <xdr:rowOff>406400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B90119-DA95-4865-8E18-8A74A8446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609600"/>
          <a:ext cx="9771405" cy="60655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311150</xdr:colOff>
      <xdr:row>6</xdr:row>
      <xdr:rowOff>222250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CFF897-31A2-46BB-B21C-C9371BB14A40}"/>
            </a:ext>
          </a:extLst>
        </xdr:cNvPr>
        <xdr:cNvSpPr txBox="1"/>
      </xdr:nvSpPr>
      <xdr:spPr>
        <a:xfrm>
          <a:off x="9620250" y="85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121227</xdr:colOff>
      <xdr:row>0</xdr:row>
      <xdr:rowOff>103910</xdr:rowOff>
    </xdr:from>
    <xdr:to>
      <xdr:col>2</xdr:col>
      <xdr:colOff>1529908</xdr:colOff>
      <xdr:row>3</xdr:row>
      <xdr:rowOff>104932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B695B8-EA79-4C03-84CD-D8632C84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77" y="103910"/>
          <a:ext cx="1649981" cy="595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311150</xdr:colOff>
      <xdr:row>99</xdr:row>
      <xdr:rowOff>222250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ECD018-2991-4453-A60A-9EA25618ACCD}"/>
            </a:ext>
          </a:extLst>
        </xdr:cNvPr>
        <xdr:cNvSpPr txBox="1"/>
      </xdr:nvSpPr>
      <xdr:spPr>
        <a:xfrm>
          <a:off x="9628332" y="15268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16</xdr:col>
      <xdr:colOff>185057</xdr:colOff>
      <xdr:row>0</xdr:row>
      <xdr:rowOff>97971</xdr:rowOff>
    </xdr:from>
    <xdr:to>
      <xdr:col>19</xdr:col>
      <xdr:colOff>314234</xdr:colOff>
      <xdr:row>3</xdr:row>
      <xdr:rowOff>61322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3FD3941-770C-4E54-8B08-135F0C25B3E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19514" y="97971"/>
          <a:ext cx="1620520" cy="551180"/>
        </a:xfrm>
        <a:prstGeom prst="rect">
          <a:avLst/>
        </a:prstGeom>
      </xdr:spPr>
    </xdr:pic>
    <xdr:clientData/>
  </xdr:twoCellAnchor>
  <xdr:twoCellAnchor editAs="oneCell">
    <xdr:from>
      <xdr:col>2</xdr:col>
      <xdr:colOff>1608363</xdr:colOff>
      <xdr:row>7</xdr:row>
      <xdr:rowOff>174170</xdr:rowOff>
    </xdr:from>
    <xdr:to>
      <xdr:col>16</xdr:col>
      <xdr:colOff>457199</xdr:colOff>
      <xdr:row>41</xdr:row>
      <xdr:rowOff>102851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9ED62E-4C00-42FB-895A-0EE51EACE1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5499"/>
        <a:stretch/>
      </xdr:blipFill>
      <xdr:spPr>
        <a:xfrm>
          <a:off x="2588077" y="1828799"/>
          <a:ext cx="12325351" cy="7570452"/>
        </a:xfrm>
        <a:prstGeom prst="rect">
          <a:avLst/>
        </a:prstGeom>
      </xdr:spPr>
    </xdr:pic>
    <xdr:clientData/>
  </xdr:twoCellAnchor>
  <xdr:twoCellAnchor editAs="oneCell">
    <xdr:from>
      <xdr:col>4</xdr:col>
      <xdr:colOff>1426029</xdr:colOff>
      <xdr:row>38</xdr:row>
      <xdr:rowOff>94282</xdr:rowOff>
    </xdr:from>
    <xdr:to>
      <xdr:col>6</xdr:col>
      <xdr:colOff>1077687</xdr:colOff>
      <xdr:row>40</xdr:row>
      <xdr:rowOff>274358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B7C2E7-C35C-4FDA-A532-A581705D9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1315" y="8585139"/>
          <a:ext cx="2220686" cy="702590"/>
        </a:xfrm>
        <a:prstGeom prst="rect">
          <a:avLst/>
        </a:prstGeom>
      </xdr:spPr>
    </xdr:pic>
    <xdr:clientData/>
  </xdr:twoCellAnchor>
  <xdr:twoCellAnchor editAs="oneCell">
    <xdr:from>
      <xdr:col>2</xdr:col>
      <xdr:colOff>1567545</xdr:colOff>
      <xdr:row>53</xdr:row>
      <xdr:rowOff>119743</xdr:rowOff>
    </xdr:from>
    <xdr:to>
      <xdr:col>16</xdr:col>
      <xdr:colOff>160314</xdr:colOff>
      <xdr:row>88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F66056-6BE0-4313-AB3E-CB9040BFCA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5499"/>
        <a:stretch/>
      </xdr:blipFill>
      <xdr:spPr>
        <a:xfrm>
          <a:off x="2547259" y="12768943"/>
          <a:ext cx="12069284" cy="7413171"/>
        </a:xfrm>
        <a:prstGeom prst="rect">
          <a:avLst/>
        </a:prstGeom>
      </xdr:spPr>
    </xdr:pic>
    <xdr:clientData/>
  </xdr:twoCellAnchor>
  <xdr:twoCellAnchor editAs="oneCell">
    <xdr:from>
      <xdr:col>6</xdr:col>
      <xdr:colOff>979715</xdr:colOff>
      <xdr:row>85</xdr:row>
      <xdr:rowOff>97971</xdr:rowOff>
    </xdr:from>
    <xdr:to>
      <xdr:col>9</xdr:col>
      <xdr:colOff>544286</xdr:colOff>
      <xdr:row>87</xdr:row>
      <xdr:rowOff>234504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6C8BAFC-D83D-4AA6-ACE0-171B59D14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4029" y="19202400"/>
          <a:ext cx="2220686" cy="7025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86591</xdr:colOff>
      <xdr:row>0</xdr:row>
      <xdr:rowOff>103908</xdr:rowOff>
    </xdr:from>
    <xdr:to>
      <xdr:col>3</xdr:col>
      <xdr:colOff>508136</xdr:colOff>
      <xdr:row>3</xdr:row>
      <xdr:rowOff>70293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3C0D6-6E6A-4F28-8A01-A4F24E44A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191" y="103908"/>
          <a:ext cx="1640745" cy="595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46383</xdr:colOff>
      <xdr:row>1</xdr:row>
      <xdr:rowOff>79512</xdr:rowOff>
    </xdr:from>
    <xdr:to>
      <xdr:col>19</xdr:col>
      <xdr:colOff>336867</xdr:colOff>
      <xdr:row>4</xdr:row>
      <xdr:rowOff>439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F67244-E9D9-4B2C-80D8-0F334B5BA49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3374" y="278295"/>
          <a:ext cx="1628954" cy="554191"/>
        </a:xfrm>
        <a:prstGeom prst="rect">
          <a:avLst/>
        </a:prstGeom>
      </xdr:spPr>
    </xdr:pic>
    <xdr:clientData/>
  </xdr:twoCellAnchor>
  <xdr:twoCellAnchor editAs="oneCell">
    <xdr:from>
      <xdr:col>2</xdr:col>
      <xdr:colOff>477573</xdr:colOff>
      <xdr:row>14</xdr:row>
      <xdr:rowOff>56233</xdr:rowOff>
    </xdr:from>
    <xdr:to>
      <xdr:col>16</xdr:col>
      <xdr:colOff>616300</xdr:colOff>
      <xdr:row>44</xdr:row>
      <xdr:rowOff>70088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7DFE39-5AFE-4734-92E6-1CD329ECA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2279" y="4188962"/>
          <a:ext cx="9551668" cy="60919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</xdr:colOff>
      <xdr:row>0</xdr:row>
      <xdr:rowOff>116364</xdr:rowOff>
    </xdr:from>
    <xdr:to>
      <xdr:col>14</xdr:col>
      <xdr:colOff>28103</xdr:colOff>
      <xdr:row>37</xdr:row>
      <xdr:rowOff>33407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3BB650-B4A9-4151-A6AA-8609B53B6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" y="116364"/>
          <a:ext cx="8973983" cy="6401663"/>
        </a:xfrm>
        <a:prstGeom prst="rect">
          <a:avLst/>
        </a:prstGeom>
      </xdr:spPr>
    </xdr:pic>
    <xdr:clientData/>
  </xdr:twoCellAnchor>
  <xdr:twoCellAnchor editAs="oneCell">
    <xdr:from>
      <xdr:col>14</xdr:col>
      <xdr:colOff>600786</xdr:colOff>
      <xdr:row>0</xdr:row>
      <xdr:rowOff>76200</xdr:rowOff>
    </xdr:from>
    <xdr:to>
      <xdr:col>28</xdr:col>
      <xdr:colOff>276287</xdr:colOff>
      <xdr:row>37</xdr:row>
      <xdr:rowOff>87086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30B31-E573-45A4-B217-9E85925C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49586" y="76200"/>
          <a:ext cx="9124301" cy="6455229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39</xdr:row>
      <xdr:rowOff>38100</xdr:rowOff>
    </xdr:from>
    <xdr:to>
      <xdr:col>14</xdr:col>
      <xdr:colOff>138199</xdr:colOff>
      <xdr:row>73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02D297-F81F-47BF-9203-8D0BA9DEF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6724650"/>
          <a:ext cx="8958349" cy="5810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~1\DTC101~1\LOCALS~1\Temp\Tempor&#228;res%20Verzeichnis%202%20f&#252;r%2020070208_Revenue_Planung_v.0.5.zip\Revenue%20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pm.indosat.com/Documents%20and%20Settings/dtc101929/My%20Documents/020_Projects/020_SumTel/020_Strategy/Rollout/03%20SM%20SFI%20200707010%20Revenue%20and%20Demand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tc101929\My%20Documents\020_Projects\020_SumTel\020_Strategy\Rollout\03%20SM%20SFI%20200707010%20Revenue%20and%20Demand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enue Forecast"/>
      <sheetName val="Statements"/>
      <sheetName val="G-Rev vs. subs"/>
      <sheetName val="revenue main"/>
      <sheetName val="revenue sub"/>
      <sheetName val="revenue main data"/>
      <sheetName val="revenue sub data"/>
      <sheetName val="Graph_Tables"/>
      <sheetName val="Graph_Data"/>
      <sheetName val="Scenario Summary"/>
      <sheetName val="Calc"/>
      <sheetName val="Revenue_Forecast"/>
      <sheetName val="G-Rev_vs__subs"/>
      <sheetName val="revenue_main"/>
      <sheetName val="revenue_sub"/>
      <sheetName val="revenue_main_data"/>
      <sheetName val="revenue_sub_data"/>
      <sheetName val="Scenario_Summary"/>
      <sheetName val="CONFIGURATION"/>
      <sheetName val="Revenue_Forecast1"/>
      <sheetName val="Instructions"/>
      <sheetName val="Revenue_Forecast2"/>
      <sheetName val="G-Rev_vs__subs1"/>
      <sheetName val="revenue_main1"/>
      <sheetName val="revenue_sub1"/>
      <sheetName val="revenue_main_data1"/>
      <sheetName val="revenue_sub_data1"/>
      <sheetName val="Scenario_Summary1"/>
      <sheetName val="Assumption"/>
      <sheetName val="Sc1 - Summary"/>
      <sheetName val="Configuration A - Summary"/>
      <sheetName val="Cover"/>
      <sheetName val="Antennas"/>
      <sheetName val="trunking"/>
      <sheetName val="项目管理GBOM"/>
      <sheetName val="项目信息表"/>
      <sheetName val="TBS vs PRB"/>
      <sheetName val="TBS vs CQI"/>
      <sheetName val="Guidelines"/>
      <sheetName val="名称"/>
      <sheetName val="DataValidation"/>
      <sheetName val="Full Report Plan"/>
      <sheetName val="Hidden"/>
      <sheetName val="2. Pricing-1yr Credit"/>
      <sheetName val="Input_Schluessel"/>
      <sheetName val="Revenue_Forecast3"/>
      <sheetName val="G-Rev_vs__subs2"/>
      <sheetName val="revenue_main2"/>
      <sheetName val="revenue_sub2"/>
      <sheetName val="revenue_main_data2"/>
      <sheetName val="revenue_sub_data2"/>
      <sheetName val="Scenario_Summary2"/>
      <sheetName val="Configuration_A_-_Summary"/>
      <sheetName val="Sc1_-_Summary"/>
      <sheetName val="TBS_vs_PRB"/>
      <sheetName val="TBS_vs_CQI"/>
      <sheetName val="Full_Report_Plan"/>
      <sheetName val="Parameters"/>
      <sheetName val="Sheet1"/>
      <sheetName val="Sheet7"/>
      <sheetName val="BS pricing"/>
      <sheetName val="MSH51C"/>
      <sheetName val="DROP DOWN LIST"/>
      <sheetName val="Travel Expenses"/>
      <sheetName val="UNITPRICE"/>
      <sheetName val="Drop List"/>
      <sheetName val="Quotation"/>
      <sheetName val="Internal Summary"/>
      <sheetName val="费率"/>
      <sheetName val="网元数量yu"/>
      <sheetName val="2-Master Pricebook"/>
      <sheetName val="Validation Data"/>
      <sheetName val="EurotoolsXRates"/>
      <sheetName val="Input"/>
      <sheetName val="SP Input"/>
      <sheetName val="Financial Input"/>
      <sheetName val="WFMaas_DataSource"/>
      <sheetName val="Sheet2"/>
      <sheetName val="Turnover"/>
      <sheetName val="New L21 Massive"/>
      <sheetName val="SSR"/>
      <sheetName val="POTEN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coring &amp; Roll-out&gt;"/>
      <sheetName val="Assumption"/>
      <sheetName val="C-Scoring"/>
      <sheetName val="T-Scoring"/>
      <sheetName val="Scoring"/>
      <sheetName val="Roll-out"/>
      <sheetName val="COVERAGE&gt;"/>
      <sheetName val="Scoring_&amp;_Roll-out&gt;"/>
      <sheetName val="03%20SM%20SFI%20200707010%20Rev"/>
      <sheetName val="03 SM SFI 200707010 Revenue and"/>
      <sheetName val="Packet"/>
      <sheetName val="HFC Input"/>
      <sheetName val="sales"/>
      <sheetName val="cmn"/>
      <sheetName val="chd"/>
      <sheetName val="csd"/>
      <sheetName val="Discount Tables"/>
      <sheetName val="Curr, Site Names, Flex conf"/>
      <sheetName val="graph_data"/>
      <sheetName val="Scoring_&amp;_Roll-out&gt;1"/>
      <sheetName val="03_SM_SFI_200707010_Revenue_and"/>
      <sheetName val="HFC_Input"/>
      <sheetName val="Factors"/>
    </sheetNames>
    <sheetDataSet>
      <sheetData sheetId="0">
        <row r="18">
          <cell r="F18">
            <v>0.65</v>
          </cell>
        </row>
      </sheetData>
      <sheetData sheetId="1">
        <row r="18">
          <cell r="F18">
            <v>0.65</v>
          </cell>
        </row>
      </sheetData>
      <sheetData sheetId="2">
        <row r="18">
          <cell r="F18">
            <v>0.65</v>
          </cell>
        </row>
        <row r="29">
          <cell r="D29">
            <v>0.5</v>
          </cell>
        </row>
        <row r="30">
          <cell r="D30">
            <v>0.6</v>
          </cell>
        </row>
        <row r="31">
          <cell r="D31">
            <v>0.7</v>
          </cell>
        </row>
        <row r="34">
          <cell r="D34">
            <v>0.05</v>
          </cell>
          <cell r="F34">
            <v>1.4</v>
          </cell>
          <cell r="J34">
            <v>0.649519052838329</v>
          </cell>
        </row>
        <row r="35">
          <cell r="D35">
            <v>0.55000000000000004</v>
          </cell>
          <cell r="F35">
            <v>1</v>
          </cell>
          <cell r="J35">
            <v>5.8456714755449601</v>
          </cell>
        </row>
        <row r="36">
          <cell r="D36">
            <v>0.39999999999999991</v>
          </cell>
          <cell r="F36">
            <v>0.95000000000000018</v>
          </cell>
          <cell r="J36">
            <v>16.237976320958225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coring &amp; Roll-out&gt;"/>
      <sheetName val="Assumption"/>
      <sheetName val="C-Scoring"/>
      <sheetName val="T-Scoring"/>
      <sheetName val="Scoring"/>
      <sheetName val="Roll-out"/>
      <sheetName val="COVERAGE&gt;"/>
      <sheetName val="Scoring_&amp;_Roll-out&gt;"/>
      <sheetName val="03%20SM%20SFI%20200707010%20Rev"/>
      <sheetName val="03 SM SFI 200707010 Revenue and"/>
      <sheetName val="HFC Input"/>
      <sheetName val="Packet"/>
      <sheetName val="sales"/>
      <sheetName val="cmn"/>
      <sheetName val="chd"/>
      <sheetName val="csd"/>
      <sheetName val="graph_data"/>
      <sheetName val="Discount Tables"/>
      <sheetName val="Curr, Site Names, Flex conf"/>
      <sheetName val="Factors"/>
      <sheetName val="Scoring_&amp;_Roll-out&gt;1"/>
      <sheetName val="03_SM_SFI_200707010_Revenue_and"/>
      <sheetName val="HFC_Input"/>
    </sheetNames>
    <sheetDataSet>
      <sheetData sheetId="0">
        <row r="18">
          <cell r="F18">
            <v>0.65</v>
          </cell>
        </row>
      </sheetData>
      <sheetData sheetId="1"/>
      <sheetData sheetId="2">
        <row r="18">
          <cell r="F18">
            <v>0.65</v>
          </cell>
        </row>
        <row r="29">
          <cell r="D29">
            <v>0.5</v>
          </cell>
        </row>
        <row r="30">
          <cell r="D30">
            <v>0.6</v>
          </cell>
        </row>
        <row r="31">
          <cell r="D31">
            <v>0.7</v>
          </cell>
        </row>
        <row r="34">
          <cell r="D34">
            <v>0.05</v>
          </cell>
          <cell r="F34">
            <v>1.4</v>
          </cell>
          <cell r="J34">
            <v>0.649519052838329</v>
          </cell>
        </row>
        <row r="35">
          <cell r="D35">
            <v>0.55000000000000004</v>
          </cell>
          <cell r="F35">
            <v>1</v>
          </cell>
          <cell r="J35">
            <v>5.8456714755449601</v>
          </cell>
        </row>
        <row r="36">
          <cell r="D36">
            <v>0.39999999999999991</v>
          </cell>
          <cell r="F36">
            <v>0.95000000000000018</v>
          </cell>
          <cell r="J36">
            <v>16.237976320958225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3E3D-B66A-4ECF-A046-086AE4B250D5}">
  <dimension ref="A1:BB61"/>
  <sheetViews>
    <sheetView showGridLines="0" tabSelected="1" view="pageBreakPreview" topLeftCell="A4" zoomScale="115" zoomScaleNormal="77" zoomScaleSheetLayoutView="115" workbookViewId="0">
      <selection activeCell="AK16" sqref="AK16"/>
    </sheetView>
  </sheetViews>
  <sheetFormatPr defaultColWidth="8.3984375" defaultRowHeight="13.2"/>
  <cols>
    <col min="1" max="11" width="2.59765625" style="4" customWidth="1"/>
    <col min="12" max="12" width="5" style="4" customWidth="1"/>
    <col min="13" max="53" width="2.59765625" style="4" customWidth="1"/>
    <col min="54" max="54" width="2.59765625" style="4" hidden="1" customWidth="1"/>
    <col min="55" max="80" width="2.59765625" style="4" customWidth="1"/>
    <col min="81" max="16384" width="8.3984375" style="4"/>
  </cols>
  <sheetData>
    <row r="1" spans="1:5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spans="1:54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</row>
    <row r="3" spans="1:54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7"/>
    </row>
    <row r="4" spans="1:5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7"/>
    </row>
    <row r="5" spans="1:5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7"/>
    </row>
    <row r="6" spans="1:5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7"/>
    </row>
    <row r="7" spans="1:5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7"/>
    </row>
    <row r="8" spans="1:5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7"/>
    </row>
    <row r="9" spans="1:54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7"/>
    </row>
    <row r="10" spans="1:54" ht="21">
      <c r="A10" s="5"/>
      <c r="B10" s="187" t="s">
        <v>180</v>
      </c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7"/>
    </row>
    <row r="11" spans="1:54" ht="21">
      <c r="A11" s="5"/>
      <c r="B11" s="187" t="s">
        <v>0</v>
      </c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7"/>
      <c r="BB11" s="158" t="str">
        <f>L22</f>
        <v>IF-PCN-FiberImprovement-DF162</v>
      </c>
    </row>
    <row r="12" spans="1:54" ht="21">
      <c r="A12" s="5"/>
      <c r="B12" s="187" t="s">
        <v>1</v>
      </c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7"/>
      <c r="BB12" s="158" t="str">
        <f t="shared" ref="BB12:BB17" si="0">L23</f>
        <v>16PCN0025 - 16PCN0023</v>
      </c>
    </row>
    <row r="13" spans="1:54" s="9" customFormat="1" ht="13.8">
      <c r="A13" s="188" t="s">
        <v>159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9"/>
      <c r="BB13" s="158" t="str">
        <f t="shared" si="0"/>
        <v>16PCN0025</v>
      </c>
    </row>
    <row r="14" spans="1:54" s="9" customFormat="1" ht="13.8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11"/>
      <c r="BB14" s="158" t="str">
        <f t="shared" si="0"/>
        <v>PURWOREJO_PCN_ST</v>
      </c>
    </row>
    <row r="15" spans="1:54" s="9" customFormat="1" ht="13.8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11"/>
      <c r="BB15" s="158"/>
    </row>
    <row r="16" spans="1:54" s="9" customFormat="1" ht="13.8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1"/>
      <c r="BB16" s="158" t="str">
        <f t="shared" si="0"/>
        <v>16PCN0023</v>
      </c>
    </row>
    <row r="17" spans="1:54" s="9" customFormat="1" ht="13.8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1"/>
      <c r="BB17" s="158" t="str">
        <f t="shared" si="0"/>
        <v>NGELEBENGAN_TB</v>
      </c>
    </row>
    <row r="18" spans="1:54" s="9" customFormat="1" ht="13.8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1"/>
    </row>
    <row r="19" spans="1:54" s="9" customFormat="1" ht="13.8">
      <c r="A19" s="10"/>
      <c r="B19" s="12" t="s">
        <v>2</v>
      </c>
      <c r="C19" s="12"/>
      <c r="D19" s="12"/>
      <c r="E19" s="12"/>
      <c r="F19" s="12"/>
      <c r="G19" s="12"/>
      <c r="H19" s="12"/>
      <c r="I19" s="12"/>
      <c r="J19" s="12"/>
      <c r="K19" s="12" t="s">
        <v>3</v>
      </c>
      <c r="L19" s="12" t="s">
        <v>4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1"/>
      <c r="BB19" s="9" t="str">
        <f>CONCATENATE("(",L25," - ",L28,")")</f>
        <v>(PURWOREJO_PCN_ST - NGELEBENGAN_TB)</v>
      </c>
    </row>
    <row r="20" spans="1:54" s="9" customFormat="1" ht="13.8">
      <c r="A20" s="10"/>
      <c r="B20" s="12" t="s">
        <v>5</v>
      </c>
      <c r="C20" s="12"/>
      <c r="D20" s="12"/>
      <c r="E20" s="12"/>
      <c r="F20" s="12"/>
      <c r="G20" s="12"/>
      <c r="H20" s="12"/>
      <c r="I20" s="12"/>
      <c r="J20" s="12"/>
      <c r="K20" s="12" t="s">
        <v>3</v>
      </c>
      <c r="L20" s="190" t="s">
        <v>182</v>
      </c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2"/>
      <c r="AB20" s="12"/>
      <c r="AC20" s="12"/>
      <c r="AD20" s="11"/>
      <c r="AE20" s="156" t="s">
        <v>177</v>
      </c>
    </row>
    <row r="21" spans="1:54" s="9" customFormat="1" ht="13.8">
      <c r="A21" s="10"/>
      <c r="B21" s="12" t="s">
        <v>6</v>
      </c>
      <c r="C21" s="12"/>
      <c r="D21" s="12"/>
      <c r="E21" s="12"/>
      <c r="F21" s="12"/>
      <c r="G21" s="12"/>
      <c r="H21" s="12"/>
      <c r="I21" s="12"/>
      <c r="J21" s="12"/>
      <c r="K21" s="12" t="s">
        <v>3</v>
      </c>
      <c r="L21" s="171" t="s">
        <v>181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2"/>
      <c r="AB21" s="12"/>
      <c r="AC21" s="12"/>
      <c r="AD21" s="11"/>
    </row>
    <row r="22" spans="1:54" s="9" customFormat="1" ht="14.4">
      <c r="A22" s="10"/>
      <c r="B22" s="12" t="s">
        <v>7</v>
      </c>
      <c r="C22" s="12"/>
      <c r="D22" s="12"/>
      <c r="E22" s="12"/>
      <c r="F22" s="12"/>
      <c r="G22" s="12"/>
      <c r="H22" s="12"/>
      <c r="I22" s="12"/>
      <c r="J22" s="12"/>
      <c r="K22" s="12" t="s">
        <v>3</v>
      </c>
      <c r="L22" s="178" t="s">
        <v>186</v>
      </c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2"/>
      <c r="AB22" s="12"/>
      <c r="AC22" s="12"/>
      <c r="AD22" s="11"/>
    </row>
    <row r="23" spans="1:54" s="9" customFormat="1" ht="14.4">
      <c r="A23" s="10"/>
      <c r="B23" s="14" t="s">
        <v>8</v>
      </c>
      <c r="C23" s="12"/>
      <c r="D23" s="12"/>
      <c r="E23" s="12"/>
      <c r="F23" s="12"/>
      <c r="G23" s="12"/>
      <c r="H23" s="12"/>
      <c r="I23" s="12"/>
      <c r="J23" s="12"/>
      <c r="K23" s="12" t="s">
        <v>3</v>
      </c>
      <c r="L23" s="178" t="str">
        <f>CONCATENATE(L24," - ",L27)</f>
        <v>16PCN0025 - 16PCN0023</v>
      </c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2"/>
      <c r="AB23" s="12"/>
      <c r="AC23" s="12"/>
      <c r="AD23" s="11"/>
    </row>
    <row r="24" spans="1:54" s="9" customFormat="1" ht="14.4">
      <c r="A24" s="10"/>
      <c r="B24" s="12" t="s">
        <v>9</v>
      </c>
      <c r="C24" s="12"/>
      <c r="D24" s="12"/>
      <c r="E24" s="12"/>
      <c r="F24" s="12"/>
      <c r="G24" s="12"/>
      <c r="H24" s="12"/>
      <c r="I24" s="12"/>
      <c r="J24" s="12"/>
      <c r="K24" s="12" t="s">
        <v>3</v>
      </c>
      <c r="L24" s="178" t="s">
        <v>184</v>
      </c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2"/>
      <c r="AB24" s="12"/>
      <c r="AC24" s="12"/>
      <c r="AD24" s="11"/>
    </row>
    <row r="25" spans="1:54" s="9" customFormat="1" ht="14.4">
      <c r="A25" s="10"/>
      <c r="B25" s="12" t="s">
        <v>10</v>
      </c>
      <c r="C25" s="12"/>
      <c r="D25" s="12"/>
      <c r="E25" s="12"/>
      <c r="F25" s="12"/>
      <c r="G25" s="12"/>
      <c r="H25" s="12"/>
      <c r="I25" s="12"/>
      <c r="J25" s="12"/>
      <c r="K25" s="12" t="s">
        <v>3</v>
      </c>
      <c r="L25" s="178" t="s">
        <v>185</v>
      </c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2"/>
      <c r="AB25" s="12"/>
      <c r="AC25" s="12"/>
      <c r="AD25" s="11"/>
    </row>
    <row r="26" spans="1:54" s="9" customFormat="1" ht="14.4">
      <c r="A26" s="10"/>
      <c r="B26" s="12" t="s">
        <v>11</v>
      </c>
      <c r="C26" s="12"/>
      <c r="D26" s="12"/>
      <c r="E26" s="12"/>
      <c r="F26" s="12"/>
      <c r="G26" s="12"/>
      <c r="H26" s="12"/>
      <c r="I26" s="12"/>
      <c r="J26" s="12"/>
      <c r="K26" s="12" t="s">
        <v>12</v>
      </c>
      <c r="L26" s="15" t="s">
        <v>13</v>
      </c>
      <c r="M26" s="179" t="s">
        <v>190</v>
      </c>
      <c r="N26" s="180"/>
      <c r="O26" s="180"/>
      <c r="P26" s="180"/>
      <c r="Q26" s="180"/>
      <c r="R26" s="180"/>
      <c r="S26" s="180"/>
      <c r="T26" s="16" t="s">
        <v>14</v>
      </c>
      <c r="U26" s="16"/>
      <c r="V26" s="181" t="s">
        <v>191</v>
      </c>
      <c r="W26" s="182"/>
      <c r="X26" s="182"/>
      <c r="Y26" s="182"/>
      <c r="Z26" s="182"/>
      <c r="AA26" s="12"/>
      <c r="AB26" s="12"/>
      <c r="AC26" s="12"/>
      <c r="AD26" s="11"/>
    </row>
    <row r="27" spans="1:54" s="9" customFormat="1" ht="14.4">
      <c r="A27" s="10"/>
      <c r="B27" s="14" t="s">
        <v>15</v>
      </c>
      <c r="C27" s="12"/>
      <c r="D27" s="12"/>
      <c r="E27" s="12"/>
      <c r="F27" s="12"/>
      <c r="G27" s="12"/>
      <c r="H27" s="12"/>
      <c r="I27" s="12"/>
      <c r="J27" s="12"/>
      <c r="K27" s="12" t="s">
        <v>3</v>
      </c>
      <c r="L27" s="178" t="s">
        <v>187</v>
      </c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2"/>
      <c r="AB27" s="12"/>
      <c r="AC27" s="12"/>
      <c r="AD27" s="11"/>
    </row>
    <row r="28" spans="1:54" s="9" customFormat="1" ht="14.4">
      <c r="A28" s="10"/>
      <c r="B28" s="14" t="s">
        <v>16</v>
      </c>
      <c r="C28" s="12"/>
      <c r="D28" s="12"/>
      <c r="E28" s="12"/>
      <c r="F28" s="12"/>
      <c r="G28" s="12"/>
      <c r="H28" s="12"/>
      <c r="I28" s="12"/>
      <c r="J28" s="12"/>
      <c r="K28" s="12" t="s">
        <v>3</v>
      </c>
      <c r="L28" s="178" t="s">
        <v>188</v>
      </c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2"/>
      <c r="AB28" s="12"/>
      <c r="AC28" s="12"/>
      <c r="AD28" s="11"/>
    </row>
    <row r="29" spans="1:54" s="9" customFormat="1" ht="14.4">
      <c r="A29" s="10"/>
      <c r="B29" s="14" t="s">
        <v>17</v>
      </c>
      <c r="C29" s="12"/>
      <c r="D29" s="12"/>
      <c r="E29" s="12"/>
      <c r="F29" s="12"/>
      <c r="G29" s="12"/>
      <c r="H29" s="12"/>
      <c r="I29" s="12"/>
      <c r="J29" s="12"/>
      <c r="K29" s="12" t="s">
        <v>12</v>
      </c>
      <c r="L29" s="15" t="s">
        <v>13</v>
      </c>
      <c r="M29" s="179" t="s">
        <v>193</v>
      </c>
      <c r="N29" s="180"/>
      <c r="O29" s="180"/>
      <c r="P29" s="180"/>
      <c r="Q29" s="180"/>
      <c r="R29" s="180"/>
      <c r="S29" s="180"/>
      <c r="T29" s="16" t="s">
        <v>14</v>
      </c>
      <c r="U29" s="16"/>
      <c r="V29" s="411" t="s">
        <v>194</v>
      </c>
      <c r="W29" s="182"/>
      <c r="X29" s="182"/>
      <c r="Y29" s="182"/>
      <c r="Z29" s="182"/>
      <c r="AA29" s="12"/>
      <c r="AB29" s="12"/>
      <c r="AC29" s="12"/>
      <c r="AD29" s="11"/>
    </row>
    <row r="30" spans="1:54" s="9" customFormat="1" ht="14.4">
      <c r="A30" s="10"/>
      <c r="B30" s="12" t="s">
        <v>18</v>
      </c>
      <c r="C30" s="12"/>
      <c r="D30" s="12"/>
      <c r="E30" s="12"/>
      <c r="F30" s="12"/>
      <c r="G30" s="12"/>
      <c r="H30" s="12"/>
      <c r="I30" s="12"/>
      <c r="J30" s="12"/>
      <c r="K30" s="12" t="s">
        <v>3</v>
      </c>
      <c r="L30" s="178" t="s">
        <v>192</v>
      </c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2"/>
      <c r="AB30" s="12"/>
      <c r="AC30" s="12"/>
      <c r="AD30" s="11"/>
    </row>
    <row r="31" spans="1:54" s="9" customFormat="1" ht="14.4">
      <c r="A31" s="10"/>
      <c r="B31" s="14" t="s">
        <v>19</v>
      </c>
      <c r="C31" s="12"/>
      <c r="D31" s="12"/>
      <c r="E31" s="12"/>
      <c r="F31" s="12"/>
      <c r="G31" s="12"/>
      <c r="H31" s="12"/>
      <c r="I31" s="12"/>
      <c r="J31" s="12"/>
      <c r="K31" s="155" t="s">
        <v>3</v>
      </c>
      <c r="L31" s="167" t="s">
        <v>181</v>
      </c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2"/>
      <c r="AB31" s="12"/>
      <c r="AC31" s="12"/>
      <c r="AD31" s="11"/>
      <c r="AE31" s="156"/>
    </row>
    <row r="32" spans="1:54" s="9" customFormat="1" ht="14.4">
      <c r="A32" s="10"/>
      <c r="B32" s="14" t="s">
        <v>20</v>
      </c>
      <c r="C32" s="12"/>
      <c r="D32" s="12"/>
      <c r="E32" s="12"/>
      <c r="F32" s="12"/>
      <c r="G32" s="12"/>
      <c r="H32" s="12"/>
      <c r="I32" s="12"/>
      <c r="J32" s="12"/>
      <c r="K32" s="12" t="s">
        <v>3</v>
      </c>
      <c r="L32" s="178" t="s">
        <v>179</v>
      </c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2"/>
      <c r="AB32" s="12"/>
      <c r="AC32" s="12"/>
      <c r="AD32" s="11"/>
      <c r="AE32" s="157"/>
    </row>
    <row r="33" spans="1:30" s="9" customFormat="1" ht="14.4">
      <c r="A33" s="10"/>
      <c r="B33" s="14" t="s">
        <v>21</v>
      </c>
      <c r="C33" s="12"/>
      <c r="D33" s="12"/>
      <c r="E33" s="12"/>
      <c r="F33" s="12"/>
      <c r="G33" s="12"/>
      <c r="H33" s="12"/>
      <c r="I33" s="12"/>
      <c r="J33" s="12"/>
      <c r="K33" s="12" t="s">
        <v>3</v>
      </c>
      <c r="L33" s="183" t="s">
        <v>181</v>
      </c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2"/>
      <c r="AB33" s="12"/>
      <c r="AC33" s="12"/>
      <c r="AD33" s="11"/>
    </row>
    <row r="34" spans="1:30" s="9" customFormat="1" ht="14.4">
      <c r="A34" s="10"/>
      <c r="B34" s="14" t="s">
        <v>22</v>
      </c>
      <c r="C34" s="12"/>
      <c r="D34" s="12"/>
      <c r="E34" s="12"/>
      <c r="F34" s="12"/>
      <c r="G34" s="12"/>
      <c r="H34" s="12"/>
      <c r="I34" s="12"/>
      <c r="J34" s="12"/>
      <c r="K34" s="12" t="s">
        <v>3</v>
      </c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2"/>
      <c r="AB34" s="12"/>
      <c r="AC34" s="12"/>
      <c r="AD34" s="11"/>
    </row>
    <row r="35" spans="1:30" s="9" customFormat="1" ht="13.8">
      <c r="A35" s="10"/>
      <c r="B35" s="12" t="s">
        <v>23</v>
      </c>
      <c r="C35" s="12"/>
      <c r="D35" s="12"/>
      <c r="E35" s="12"/>
      <c r="F35" s="12"/>
      <c r="G35" s="12"/>
      <c r="H35" s="12"/>
      <c r="I35" s="12"/>
      <c r="J35" s="12"/>
      <c r="K35" s="12" t="s">
        <v>3</v>
      </c>
      <c r="L35" s="176" t="s">
        <v>183</v>
      </c>
      <c r="M35" s="12" t="s">
        <v>24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1"/>
    </row>
    <row r="36" spans="1:30" s="9" customFormat="1" ht="4.5" customHeight="1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1"/>
    </row>
    <row r="37" spans="1:30" s="9" customFormat="1" ht="13.8">
      <c r="A37" s="10"/>
      <c r="B37" s="18"/>
      <c r="C37" s="12"/>
      <c r="D37" s="12"/>
      <c r="E37" s="12"/>
      <c r="F37" s="12"/>
      <c r="G37" s="12"/>
      <c r="H37" s="12"/>
      <c r="I37" s="12"/>
      <c r="J37" s="12"/>
      <c r="K37" s="12"/>
      <c r="L37" s="17"/>
      <c r="M37" s="12" t="s">
        <v>25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1"/>
    </row>
    <row r="38" spans="1:30" s="9" customFormat="1" ht="4.5" customHeight="1">
      <c r="A38" s="10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"/>
      <c r="Q38" s="185"/>
      <c r="R38" s="185"/>
      <c r="S38" s="185"/>
      <c r="T38" s="185"/>
      <c r="U38" s="185"/>
      <c r="V38" s="185"/>
      <c r="W38" s="18"/>
      <c r="X38" s="12"/>
      <c r="Y38" s="12"/>
      <c r="Z38" s="12"/>
      <c r="AA38" s="12"/>
      <c r="AB38" s="12"/>
      <c r="AC38" s="12"/>
      <c r="AD38" s="11"/>
    </row>
    <row r="39" spans="1:30" s="9" customFormat="1" ht="13.8">
      <c r="A39" s="10"/>
      <c r="B39" s="186"/>
      <c r="C39" s="186"/>
      <c r="D39" s="12"/>
      <c r="E39" s="12"/>
      <c r="F39" s="12"/>
      <c r="G39" s="12"/>
      <c r="H39" s="12"/>
      <c r="I39" s="12"/>
      <c r="J39" s="12"/>
      <c r="K39" s="12"/>
      <c r="L39" s="17"/>
      <c r="M39" s="12" t="s">
        <v>26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1"/>
    </row>
    <row r="40" spans="1:30" s="9" customFormat="1" ht="13.8">
      <c r="A40" s="10"/>
      <c r="B40" s="19"/>
      <c r="C40" s="19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1"/>
    </row>
    <row r="41" spans="1:30" s="9" customFormat="1" ht="13.8">
      <c r="A41" s="10"/>
      <c r="B41" s="19"/>
      <c r="C41" s="19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1"/>
    </row>
    <row r="42" spans="1:30" s="9" customFormat="1" ht="13.8">
      <c r="A42" s="10"/>
      <c r="B42" s="19"/>
      <c r="C42" s="19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1"/>
    </row>
    <row r="43" spans="1:30" s="9" customFormat="1" ht="13.8">
      <c r="A43" s="10"/>
      <c r="B43" s="19"/>
      <c r="C43" s="19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1"/>
    </row>
    <row r="44" spans="1:30" s="9" customFormat="1" ht="13.8">
      <c r="A44" s="10"/>
      <c r="B44" s="19"/>
      <c r="C44" s="19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1"/>
    </row>
    <row r="45" spans="1:30" s="9" customFormat="1" ht="13.8">
      <c r="A45" s="10"/>
      <c r="B45" s="19"/>
      <c r="C45" s="19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1"/>
    </row>
    <row r="46" spans="1:30" s="9" customFormat="1" ht="13.8">
      <c r="A46" s="10"/>
      <c r="B46" s="19"/>
      <c r="C46" s="19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1"/>
    </row>
    <row r="47" spans="1:30" s="9" customFormat="1" ht="13.8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1"/>
    </row>
    <row r="48" spans="1:30" s="9" customFormat="1" ht="13.8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1"/>
    </row>
    <row r="49" spans="1:30" s="9" customFormat="1" ht="13.8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1"/>
    </row>
    <row r="50" spans="1:30" s="9" customFormat="1" ht="13.8">
      <c r="A50" s="1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1"/>
    </row>
    <row r="51" spans="1:30" s="9" customFormat="1" ht="13.8">
      <c r="A51" s="10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1"/>
    </row>
    <row r="52" spans="1:30" s="9" customFormat="1" ht="13.8">
      <c r="A52" s="10"/>
      <c r="B52" s="12"/>
      <c r="C52" s="184" t="s">
        <v>164</v>
      </c>
      <c r="D52" s="184"/>
      <c r="E52" s="184"/>
      <c r="F52" s="184"/>
      <c r="G52" s="184"/>
      <c r="H52" s="184"/>
      <c r="I52" s="184"/>
      <c r="J52" s="184"/>
      <c r="K52" s="184"/>
      <c r="L52" s="184"/>
      <c r="M52" s="12"/>
      <c r="N52" s="12"/>
      <c r="O52" s="12"/>
      <c r="P52" s="12"/>
      <c r="Q52" s="12"/>
      <c r="R52" s="12"/>
      <c r="S52" s="177" t="s">
        <v>27</v>
      </c>
      <c r="T52" s="177"/>
      <c r="U52" s="177"/>
      <c r="V52" s="177"/>
      <c r="W52" s="177"/>
      <c r="X52" s="177"/>
      <c r="Y52" s="177"/>
      <c r="Z52" s="177"/>
      <c r="AA52" s="177"/>
      <c r="AB52" s="177"/>
      <c r="AC52" s="12"/>
      <c r="AD52" s="11"/>
    </row>
    <row r="53" spans="1:30" s="9" customFormat="1" ht="13.8">
      <c r="A53" s="10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1"/>
    </row>
    <row r="54" spans="1:30" s="9" customFormat="1" ht="13.8">
      <c r="A54" s="1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1"/>
    </row>
    <row r="55" spans="1:30" s="9" customFormat="1" ht="13.8">
      <c r="A55" s="1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1"/>
    </row>
    <row r="56" spans="1:30" s="9" customFormat="1" ht="13.8">
      <c r="A56" s="1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1"/>
    </row>
    <row r="57" spans="1:30" s="9" customFormat="1" ht="13.8">
      <c r="A57" s="1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1"/>
    </row>
    <row r="58" spans="1:30" s="9" customFormat="1" ht="13.8">
      <c r="A58" s="10"/>
      <c r="B58" s="12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12"/>
      <c r="N58" s="12"/>
      <c r="O58" s="12"/>
      <c r="P58" s="12"/>
      <c r="Q58" s="12"/>
      <c r="R58" s="12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12"/>
      <c r="AD58" s="11"/>
    </row>
    <row r="59" spans="1:30" s="9" customFormat="1" ht="13.8">
      <c r="A59" s="1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1"/>
    </row>
    <row r="60" spans="1:30" s="9" customFormat="1" ht="25.5" customHeight="1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1"/>
    </row>
    <row r="61" spans="1:30" s="9" customFormat="1" ht="14.4" thickBot="1">
      <c r="A61" s="21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3"/>
    </row>
  </sheetData>
  <mergeCells count="25">
    <mergeCell ref="L27:Z27"/>
    <mergeCell ref="B10:AC10"/>
    <mergeCell ref="B11:AC11"/>
    <mergeCell ref="B12:AC12"/>
    <mergeCell ref="A13:AD13"/>
    <mergeCell ref="L20:Z20"/>
    <mergeCell ref="L22:Z22"/>
    <mergeCell ref="L23:Z23"/>
    <mergeCell ref="L24:Z24"/>
    <mergeCell ref="L25:Z25"/>
    <mergeCell ref="M26:S26"/>
    <mergeCell ref="V26:Z26"/>
    <mergeCell ref="S52:AB52"/>
    <mergeCell ref="L28:Z28"/>
    <mergeCell ref="M29:S29"/>
    <mergeCell ref="V29:Z29"/>
    <mergeCell ref="L30:Z30"/>
    <mergeCell ref="L32:Z32"/>
    <mergeCell ref="L33:Z33"/>
    <mergeCell ref="C52:L52"/>
    <mergeCell ref="L34:Z34"/>
    <mergeCell ref="B38:C38"/>
    <mergeCell ref="D38:O38"/>
    <mergeCell ref="Q38:V38"/>
    <mergeCell ref="B39:C39"/>
  </mergeCells>
  <printOptions horizontalCentered="1"/>
  <pageMargins left="0.7" right="0.7" top="0.75" bottom="0.75" header="0.3" footer="0.3"/>
  <pageSetup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20B5-0E0D-4973-9F93-0CF95BDCD5C3}">
  <dimension ref="A1:AE99"/>
  <sheetViews>
    <sheetView showGridLines="0" view="pageBreakPreview" zoomScale="115" zoomScaleNormal="100" zoomScaleSheetLayoutView="115" workbookViewId="0">
      <selection activeCell="AC52" sqref="AC52"/>
    </sheetView>
  </sheetViews>
  <sheetFormatPr defaultColWidth="8.3984375" defaultRowHeight="13.2"/>
  <cols>
    <col min="1" max="1" width="1" style="26" customWidth="1"/>
    <col min="2" max="2" width="2.59765625" style="26" customWidth="1"/>
    <col min="3" max="3" width="4.09765625" style="26" customWidth="1"/>
    <col min="4" max="4" width="4.5" style="26" customWidth="1"/>
    <col min="5" max="5" width="2.59765625" style="26" customWidth="1"/>
    <col min="6" max="6" width="3.09765625" style="26" customWidth="1"/>
    <col min="7" max="7" width="2.59765625" style="26" customWidth="1"/>
    <col min="8" max="8" width="6.3984375" style="26" bestFit="1" customWidth="1"/>
    <col min="9" max="9" width="2.69921875" style="26" customWidth="1"/>
    <col min="10" max="11" width="3.296875" style="26" customWidth="1"/>
    <col min="12" max="12" width="3.5" style="26" customWidth="1"/>
    <col min="13" max="13" width="3.296875" style="26" customWidth="1"/>
    <col min="14" max="14" width="4.09765625" style="26" customWidth="1"/>
    <col min="15" max="15" width="7.69921875" style="26" customWidth="1"/>
    <col min="16" max="16" width="3.5" style="26" customWidth="1"/>
    <col min="17" max="17" width="2.59765625" style="26" customWidth="1"/>
    <col min="18" max="18" width="4.296875" style="26" customWidth="1"/>
    <col min="19" max="19" width="4.09765625" style="26" customWidth="1"/>
    <col min="20" max="20" width="3.296875" style="26" customWidth="1"/>
    <col min="21" max="23" width="2.59765625" style="26" customWidth="1"/>
    <col min="24" max="24" width="2.296875" style="26" customWidth="1"/>
    <col min="25" max="79" width="2.59765625" style="26" customWidth="1"/>
    <col min="80" max="16384" width="8.3984375" style="26"/>
  </cols>
  <sheetData>
    <row r="1" spans="1:29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>
      <c r="A2" s="27"/>
      <c r="O2" s="154" t="s">
        <v>167</v>
      </c>
    </row>
    <row r="3" spans="1:29">
      <c r="A3" s="27"/>
    </row>
    <row r="4" spans="1:29">
      <c r="A4" s="27"/>
    </row>
    <row r="5" spans="1:29">
      <c r="A5" s="27"/>
    </row>
    <row r="6" spans="1:29" ht="13.8">
      <c r="A6" s="27"/>
      <c r="B6" s="28" t="s">
        <v>28</v>
      </c>
    </row>
    <row r="7" spans="1:29">
      <c r="A7" s="27"/>
      <c r="B7" s="272" t="s">
        <v>8</v>
      </c>
      <c r="C7" s="272"/>
      <c r="D7" s="272"/>
      <c r="E7" s="273" t="str">
        <f>'Cover Isat (FLP) '!L23</f>
        <v>16PCN0025 - 16PCN0023</v>
      </c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</row>
    <row r="8" spans="1:29">
      <c r="A8" s="27"/>
      <c r="B8" s="274" t="s">
        <v>29</v>
      </c>
      <c r="C8" s="274"/>
      <c r="D8" s="274"/>
      <c r="E8" s="272" t="s">
        <v>30</v>
      </c>
      <c r="F8" s="272"/>
      <c r="G8" s="272"/>
      <c r="H8" s="273" t="str">
        <f>'Cover Isat (FLP) '!L24</f>
        <v>16PCN0025</v>
      </c>
      <c r="I8" s="273"/>
      <c r="J8" s="273"/>
      <c r="K8" s="273"/>
      <c r="L8" s="273"/>
      <c r="M8" s="273"/>
      <c r="N8" s="273"/>
      <c r="O8" s="273"/>
      <c r="P8" s="273"/>
      <c r="Q8" s="272" t="s">
        <v>31</v>
      </c>
      <c r="R8" s="272"/>
      <c r="S8" s="272"/>
      <c r="T8" s="273" t="str">
        <f>'Cover Isat (FLP) '!L25</f>
        <v>PURWOREJO_PCN_ST</v>
      </c>
      <c r="U8" s="273"/>
      <c r="V8" s="273"/>
      <c r="W8" s="273"/>
      <c r="X8" s="273"/>
      <c r="Y8" s="273"/>
      <c r="Z8" s="273"/>
      <c r="AA8" s="273"/>
      <c r="AB8" s="273"/>
      <c r="AC8" s="273"/>
    </row>
    <row r="9" spans="1:29">
      <c r="A9" s="27"/>
      <c r="B9" s="274"/>
      <c r="C9" s="274"/>
      <c r="D9" s="274"/>
      <c r="E9" s="272" t="s">
        <v>32</v>
      </c>
      <c r="F9" s="272"/>
      <c r="G9" s="272"/>
      <c r="H9" s="275" t="str">
        <f>'Cover Isat (FLP) '!M26</f>
        <v xml:space="preserve">-8.193392 S </v>
      </c>
      <c r="I9" s="273"/>
      <c r="J9" s="273"/>
      <c r="K9" s="273"/>
      <c r="L9" s="273"/>
      <c r="M9" s="273"/>
      <c r="N9" s="273"/>
      <c r="O9" s="273"/>
      <c r="P9" s="273"/>
      <c r="Q9" s="272" t="s">
        <v>33</v>
      </c>
      <c r="R9" s="272"/>
      <c r="S9" s="272"/>
      <c r="T9" s="273" t="str">
        <f>'Cover Isat (FLP) '!V26</f>
        <v>111.129138 E</v>
      </c>
      <c r="U9" s="273"/>
      <c r="V9" s="273"/>
      <c r="W9" s="273"/>
      <c r="X9" s="273"/>
      <c r="Y9" s="273"/>
      <c r="Z9" s="273"/>
      <c r="AA9" s="273"/>
      <c r="AB9" s="273"/>
      <c r="AC9" s="273"/>
    </row>
    <row r="10" spans="1:29" ht="14.55" customHeight="1">
      <c r="A10" s="27"/>
      <c r="B10" s="274" t="s">
        <v>34</v>
      </c>
      <c r="C10" s="274"/>
      <c r="D10" s="274"/>
      <c r="E10" s="272" t="s">
        <v>30</v>
      </c>
      <c r="F10" s="272"/>
      <c r="G10" s="272"/>
      <c r="H10" s="275" t="str">
        <f>'Cover Isat (FLP) '!L27</f>
        <v>16PCN0023</v>
      </c>
      <c r="I10" s="275"/>
      <c r="J10" s="275"/>
      <c r="K10" s="275"/>
      <c r="L10" s="275"/>
      <c r="M10" s="275"/>
      <c r="N10" s="275"/>
      <c r="O10" s="275"/>
      <c r="P10" s="275"/>
      <c r="Q10" s="272" t="s">
        <v>31</v>
      </c>
      <c r="R10" s="272"/>
      <c r="S10" s="272"/>
      <c r="T10" s="273" t="str">
        <f>'Cover Isat (FLP) '!L28</f>
        <v>NGELEBENGAN_TB</v>
      </c>
      <c r="U10" s="273"/>
      <c r="V10" s="273"/>
      <c r="W10" s="273"/>
      <c r="X10" s="273"/>
      <c r="Y10" s="273"/>
      <c r="Z10" s="273"/>
      <c r="AA10" s="273"/>
      <c r="AB10" s="273"/>
      <c r="AC10" s="273"/>
    </row>
    <row r="11" spans="1:29" ht="13.05" customHeight="1">
      <c r="A11" s="27"/>
      <c r="B11" s="274"/>
      <c r="C11" s="274"/>
      <c r="D11" s="274"/>
      <c r="E11" s="276" t="s">
        <v>32</v>
      </c>
      <c r="F11" s="276"/>
      <c r="G11" s="276"/>
      <c r="H11" s="275" t="str">
        <f>'Cover Isat (FLP) '!M29</f>
        <v xml:space="preserve">-8.196840 S </v>
      </c>
      <c r="I11" s="273"/>
      <c r="J11" s="273"/>
      <c r="K11" s="273"/>
      <c r="L11" s="273"/>
      <c r="M11" s="273"/>
      <c r="N11" s="273"/>
      <c r="O11" s="273"/>
      <c r="P11" s="273"/>
      <c r="Q11" s="276" t="s">
        <v>33</v>
      </c>
      <c r="R11" s="276"/>
      <c r="S11" s="276"/>
      <c r="T11" s="273" t="str">
        <f>'Cover Isat (FLP) '!V29</f>
        <v>111.121630 E</v>
      </c>
      <c r="U11" s="273"/>
      <c r="V11" s="273"/>
      <c r="W11" s="273"/>
      <c r="X11" s="273"/>
      <c r="Y11" s="273"/>
      <c r="Z11" s="273"/>
      <c r="AA11" s="273"/>
      <c r="AB11" s="273"/>
      <c r="AC11" s="273"/>
    </row>
    <row r="12" spans="1:29">
      <c r="A12" s="27"/>
      <c r="B12" s="272" t="s">
        <v>35</v>
      </c>
      <c r="C12" s="272"/>
      <c r="D12" s="272"/>
      <c r="E12" s="273" t="str">
        <f>'Cover Isat (FLP) '!L33</f>
        <v>-</v>
      </c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273"/>
      <c r="Z12" s="273"/>
      <c r="AA12" s="273"/>
      <c r="AB12" s="273"/>
      <c r="AC12" s="273"/>
    </row>
    <row r="13" spans="1:29">
      <c r="A13" s="27"/>
      <c r="B13" s="272" t="s">
        <v>20</v>
      </c>
      <c r="C13" s="272"/>
      <c r="D13" s="272"/>
      <c r="E13" s="273" t="str">
        <f>'Cover Isat (FLP) '!L32</f>
        <v>2 Core</v>
      </c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3"/>
      <c r="Z13" s="273"/>
      <c r="AA13" s="273"/>
      <c r="AB13" s="273"/>
      <c r="AC13" s="273"/>
    </row>
    <row r="14" spans="1:29">
      <c r="A14" s="27"/>
    </row>
    <row r="15" spans="1:29" ht="13.8">
      <c r="A15" s="27"/>
      <c r="B15" s="28" t="s">
        <v>36</v>
      </c>
    </row>
    <row r="16" spans="1:29">
      <c r="A16" s="27"/>
      <c r="B16" s="201" t="s">
        <v>37</v>
      </c>
      <c r="C16" s="202"/>
      <c r="D16" s="201" t="s">
        <v>38</v>
      </c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2"/>
      <c r="Q16" s="201" t="s">
        <v>39</v>
      </c>
      <c r="R16" s="203"/>
      <c r="S16" s="203"/>
      <c r="T16" s="203"/>
      <c r="U16" s="203"/>
      <c r="V16" s="203"/>
      <c r="W16" s="203"/>
      <c r="X16" s="202"/>
    </row>
    <row r="17" spans="1:31" ht="4.5" customHeight="1">
      <c r="A17" s="27"/>
      <c r="B17" s="192"/>
      <c r="C17" s="193"/>
      <c r="Q17" s="27"/>
      <c r="X17" s="32"/>
    </row>
    <row r="18" spans="1:31">
      <c r="A18" s="27"/>
      <c r="B18" s="192" t="s">
        <v>40</v>
      </c>
      <c r="C18" s="193"/>
      <c r="D18" s="194" t="s">
        <v>41</v>
      </c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6"/>
      <c r="Q18" s="27"/>
      <c r="R18" s="36" t="s">
        <v>183</v>
      </c>
      <c r="S18" s="26" t="s">
        <v>42</v>
      </c>
      <c r="U18" s="29"/>
      <c r="V18" s="26" t="s">
        <v>43</v>
      </c>
      <c r="X18" s="32"/>
    </row>
    <row r="19" spans="1:31" ht="4.5" customHeight="1">
      <c r="A19" s="27"/>
      <c r="B19" s="192"/>
      <c r="C19" s="193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4"/>
      <c r="Q19" s="27"/>
      <c r="X19" s="32"/>
    </row>
    <row r="20" spans="1:31">
      <c r="A20" s="27"/>
      <c r="B20" s="192" t="s">
        <v>44</v>
      </c>
      <c r="C20" s="193"/>
      <c r="D20" s="194" t="s">
        <v>45</v>
      </c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6"/>
      <c r="Q20" s="27"/>
      <c r="R20" s="36" t="s">
        <v>183</v>
      </c>
      <c r="S20" s="26" t="s">
        <v>42</v>
      </c>
      <c r="U20" s="29"/>
      <c r="V20" s="26" t="s">
        <v>43</v>
      </c>
      <c r="X20" s="32"/>
    </row>
    <row r="21" spans="1:31" ht="4.5" customHeight="1">
      <c r="A21" s="27"/>
      <c r="B21" s="30"/>
      <c r="C21" s="31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4"/>
      <c r="Q21" s="27"/>
      <c r="X21" s="32"/>
    </row>
    <row r="22" spans="1:31">
      <c r="A22" s="27"/>
      <c r="B22" s="192" t="s">
        <v>46</v>
      </c>
      <c r="C22" s="193"/>
      <c r="D22" s="194" t="s">
        <v>47</v>
      </c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6"/>
      <c r="Q22" s="27"/>
      <c r="R22" s="36" t="s">
        <v>183</v>
      </c>
      <c r="S22" s="26" t="s">
        <v>42</v>
      </c>
      <c r="U22" s="29"/>
      <c r="V22" s="26" t="s">
        <v>43</v>
      </c>
      <c r="X22" s="32"/>
    </row>
    <row r="23" spans="1:31" ht="4.5" customHeight="1">
      <c r="A23" s="27"/>
      <c r="B23" s="30"/>
      <c r="C23" s="31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4"/>
      <c r="Q23" s="27"/>
      <c r="X23" s="32"/>
    </row>
    <row r="24" spans="1:31">
      <c r="A24" s="27"/>
      <c r="B24" s="192" t="s">
        <v>48</v>
      </c>
      <c r="C24" s="193"/>
      <c r="D24" s="194" t="s">
        <v>49</v>
      </c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6"/>
      <c r="Q24" s="27"/>
      <c r="R24" s="36" t="s">
        <v>183</v>
      </c>
      <c r="S24" s="26" t="s">
        <v>42</v>
      </c>
      <c r="U24" s="29"/>
      <c r="V24" s="26" t="s">
        <v>43</v>
      </c>
      <c r="X24" s="32"/>
    </row>
    <row r="25" spans="1:31" ht="4.5" customHeight="1">
      <c r="A25" s="27"/>
      <c r="B25" s="38"/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1"/>
      <c r="R25" s="40"/>
      <c r="S25" s="40"/>
      <c r="T25" s="40"/>
      <c r="U25" s="40"/>
      <c r="V25" s="40"/>
      <c r="W25" s="40"/>
      <c r="X25" s="42"/>
    </row>
    <row r="26" spans="1:31">
      <c r="A26" s="27"/>
    </row>
    <row r="27" spans="1:31">
      <c r="A27" s="27"/>
      <c r="B27" s="43" t="s">
        <v>50</v>
      </c>
    </row>
    <row r="28" spans="1:31">
      <c r="A28" s="27"/>
      <c r="B28" s="43" t="s">
        <v>51</v>
      </c>
      <c r="H28" s="26">
        <v>0.33</v>
      </c>
      <c r="I28" s="26" t="s">
        <v>52</v>
      </c>
    </row>
    <row r="29" spans="1:31">
      <c r="A29" s="27"/>
      <c r="B29" s="43"/>
      <c r="C29" s="26" t="s">
        <v>53</v>
      </c>
    </row>
    <row r="30" spans="1:31">
      <c r="A30" s="27"/>
    </row>
    <row r="31" spans="1:31" s="49" customFormat="1" ht="24">
      <c r="A31" s="44"/>
      <c r="B31" s="271" t="s">
        <v>54</v>
      </c>
      <c r="C31" s="271"/>
      <c r="D31" s="271"/>
      <c r="E31" s="222" t="s">
        <v>55</v>
      </c>
      <c r="F31" s="223"/>
      <c r="G31" s="224"/>
      <c r="H31" s="222" t="s">
        <v>56</v>
      </c>
      <c r="I31" s="223"/>
      <c r="J31" s="223"/>
      <c r="K31" s="224"/>
      <c r="L31" s="231" t="s">
        <v>57</v>
      </c>
      <c r="M31" s="232"/>
      <c r="N31" s="233"/>
      <c r="O31" s="46" t="s">
        <v>58</v>
      </c>
      <c r="P31" s="231" t="s">
        <v>59</v>
      </c>
      <c r="Q31" s="232"/>
      <c r="R31" s="233"/>
      <c r="S31" s="231" t="s">
        <v>60</v>
      </c>
      <c r="T31" s="233"/>
      <c r="U31" s="231" t="s">
        <v>61</v>
      </c>
      <c r="V31" s="232"/>
      <c r="W31" s="232"/>
      <c r="X31" s="233"/>
      <c r="Y31" s="269"/>
      <c r="Z31" s="270"/>
      <c r="AA31" s="48"/>
      <c r="AB31" s="243"/>
      <c r="AC31" s="244"/>
      <c r="AD31" s="244"/>
      <c r="AE31" s="244"/>
    </row>
    <row r="32" spans="1:31" s="49" customFormat="1" ht="12">
      <c r="A32" s="44"/>
      <c r="B32" s="215" t="s">
        <v>62</v>
      </c>
      <c r="C32" s="215"/>
      <c r="D32" s="215"/>
      <c r="E32" s="215">
        <v>1</v>
      </c>
      <c r="F32" s="215"/>
      <c r="G32" s="215"/>
      <c r="H32" s="208">
        <f>1.498</f>
        <v>1.498</v>
      </c>
      <c r="I32" s="260"/>
      <c r="J32" s="260"/>
      <c r="K32" s="209"/>
      <c r="L32" s="261">
        <v>0.16400000000000001</v>
      </c>
      <c r="M32" s="262"/>
      <c r="N32" s="263"/>
      <c r="O32" s="50" t="str">
        <f>IF(L32&lt;=$H$28,"PASS","FAILED")</f>
        <v>PASS</v>
      </c>
      <c r="P32" s="264">
        <v>0.17</v>
      </c>
      <c r="Q32" s="265"/>
      <c r="R32" s="266"/>
      <c r="S32" s="267" t="str">
        <f>IF(P32&lt;=$H$28,"PASS","FAILED")</f>
        <v>PASS</v>
      </c>
      <c r="T32" s="267"/>
      <c r="U32" s="213" t="str">
        <f>IF(AND(S32="PASS",O32="PASS"),"PASS","FAILED")</f>
        <v>PASS</v>
      </c>
      <c r="V32" s="268"/>
      <c r="W32" s="268"/>
      <c r="X32" s="214"/>
      <c r="Y32" s="241"/>
      <c r="Z32" s="242"/>
      <c r="AA32" s="48"/>
      <c r="AB32" s="243"/>
      <c r="AC32" s="244"/>
      <c r="AD32" s="244"/>
      <c r="AE32" s="244"/>
    </row>
    <row r="33" spans="1:31" s="49" customFormat="1" ht="12">
      <c r="A33" s="44"/>
      <c r="B33" s="215"/>
      <c r="C33" s="215"/>
      <c r="D33" s="215"/>
      <c r="E33" s="215">
        <v>2</v>
      </c>
      <c r="F33" s="215"/>
      <c r="G33" s="215"/>
      <c r="H33" s="208">
        <f>H32</f>
        <v>1.498</v>
      </c>
      <c r="I33" s="260"/>
      <c r="J33" s="260"/>
      <c r="K33" s="209"/>
      <c r="L33" s="261">
        <v>0.161</v>
      </c>
      <c r="M33" s="262"/>
      <c r="N33" s="263"/>
      <c r="O33" s="50" t="str">
        <f>IF(L33&lt;=$H$28,"PASS","FAILED")</f>
        <v>PASS</v>
      </c>
      <c r="P33" s="264">
        <v>0.16700000000000001</v>
      </c>
      <c r="Q33" s="265"/>
      <c r="R33" s="266"/>
      <c r="S33" s="267" t="str">
        <f t="shared" ref="S33:S35" si="0">IF(P33&lt;=$H$28,"PASS","FAILED")</f>
        <v>PASS</v>
      </c>
      <c r="T33" s="267"/>
      <c r="U33" s="213" t="str">
        <f t="shared" ref="U33:U35" si="1">IF(AND(S33="PASS",O33="PASS"),"PASS","FAILED")</f>
        <v>PASS</v>
      </c>
      <c r="V33" s="268"/>
      <c r="W33" s="268"/>
      <c r="X33" s="214"/>
      <c r="Y33" s="241"/>
      <c r="Z33" s="242"/>
      <c r="AA33" s="48"/>
      <c r="AB33" s="243"/>
      <c r="AC33" s="244"/>
      <c r="AD33" s="244"/>
      <c r="AE33" s="244"/>
    </row>
    <row r="34" spans="1:31" s="49" customFormat="1" ht="12">
      <c r="A34" s="44"/>
      <c r="B34" s="215"/>
      <c r="C34" s="215"/>
      <c r="D34" s="215"/>
      <c r="E34" s="215">
        <v>3</v>
      </c>
      <c r="F34" s="215"/>
      <c r="G34" s="215"/>
      <c r="H34" s="208"/>
      <c r="I34" s="260"/>
      <c r="J34" s="260"/>
      <c r="K34" s="209"/>
      <c r="L34" s="261"/>
      <c r="M34" s="262"/>
      <c r="N34" s="263"/>
      <c r="O34" s="50" t="str">
        <f t="shared" ref="O34:O35" si="2">IF(L34&lt;=$H$28,"PASS","FAILED")</f>
        <v>PASS</v>
      </c>
      <c r="P34" s="264"/>
      <c r="Q34" s="265"/>
      <c r="R34" s="266"/>
      <c r="S34" s="267" t="str">
        <f t="shared" si="0"/>
        <v>PASS</v>
      </c>
      <c r="T34" s="267"/>
      <c r="U34" s="213" t="str">
        <f t="shared" si="1"/>
        <v>PASS</v>
      </c>
      <c r="V34" s="268"/>
      <c r="W34" s="268"/>
      <c r="X34" s="214"/>
      <c r="Y34" s="241"/>
      <c r="Z34" s="242"/>
      <c r="AA34" s="48"/>
      <c r="AB34" s="243"/>
      <c r="AC34" s="244"/>
      <c r="AD34" s="244"/>
      <c r="AE34" s="244"/>
    </row>
    <row r="35" spans="1:31" s="49" customFormat="1" ht="12">
      <c r="A35" s="44"/>
      <c r="B35" s="215"/>
      <c r="C35" s="215"/>
      <c r="D35" s="215"/>
      <c r="E35" s="215">
        <v>5</v>
      </c>
      <c r="F35" s="215"/>
      <c r="G35" s="215"/>
      <c r="H35" s="208"/>
      <c r="I35" s="260"/>
      <c r="J35" s="260"/>
      <c r="K35" s="209"/>
      <c r="L35" s="261"/>
      <c r="M35" s="262"/>
      <c r="N35" s="263"/>
      <c r="O35" s="50" t="str">
        <f t="shared" si="2"/>
        <v>PASS</v>
      </c>
      <c r="P35" s="264"/>
      <c r="Q35" s="265"/>
      <c r="R35" s="266"/>
      <c r="S35" s="267" t="str">
        <f t="shared" si="0"/>
        <v>PASS</v>
      </c>
      <c r="T35" s="267"/>
      <c r="U35" s="213" t="str">
        <f t="shared" si="1"/>
        <v>PASS</v>
      </c>
      <c r="V35" s="268"/>
      <c r="W35" s="268"/>
      <c r="X35" s="214"/>
      <c r="Y35" s="241"/>
      <c r="Z35" s="242"/>
      <c r="AA35" s="48"/>
      <c r="AB35" s="243"/>
      <c r="AC35" s="244"/>
      <c r="AD35" s="244"/>
      <c r="AE35" s="244"/>
    </row>
    <row r="36" spans="1:31" s="49" customFormat="1" ht="12">
      <c r="A36" s="44"/>
      <c r="B36" s="215"/>
      <c r="C36" s="215"/>
      <c r="D36" s="215"/>
      <c r="E36" s="215">
        <v>6</v>
      </c>
      <c r="F36" s="215"/>
      <c r="G36" s="215"/>
      <c r="H36" s="208"/>
      <c r="I36" s="260"/>
      <c r="J36" s="260"/>
      <c r="K36" s="209"/>
      <c r="L36" s="261"/>
      <c r="M36" s="262"/>
      <c r="N36" s="263"/>
      <c r="O36" s="50" t="str">
        <f>IF(L36&lt;=$H$28,"PASS","FAILED")</f>
        <v>PASS</v>
      </c>
      <c r="P36" s="264"/>
      <c r="Q36" s="265"/>
      <c r="R36" s="266"/>
      <c r="S36" s="267" t="str">
        <f>IF(P36&lt;=$H$28,"PASS","FAILED")</f>
        <v>PASS</v>
      </c>
      <c r="T36" s="267"/>
      <c r="U36" s="213" t="str">
        <f>IF(AND(S36="PASS",O36="PASS"),"PASS","FAILED")</f>
        <v>PASS</v>
      </c>
      <c r="V36" s="268"/>
      <c r="W36" s="268"/>
      <c r="X36" s="214"/>
      <c r="Y36" s="241"/>
      <c r="Z36" s="242"/>
      <c r="AA36" s="48"/>
      <c r="AB36" s="243"/>
      <c r="AC36" s="244"/>
      <c r="AD36" s="244"/>
      <c r="AE36" s="244"/>
    </row>
    <row r="37" spans="1:31" s="49" customFormat="1" ht="12">
      <c r="A37" s="44"/>
      <c r="B37" s="215"/>
      <c r="C37" s="215"/>
      <c r="D37" s="215"/>
      <c r="E37" s="215">
        <v>7</v>
      </c>
      <c r="F37" s="215"/>
      <c r="G37" s="215"/>
      <c r="H37" s="208"/>
      <c r="I37" s="260"/>
      <c r="J37" s="260"/>
      <c r="K37" s="209"/>
      <c r="L37" s="261"/>
      <c r="M37" s="262"/>
      <c r="N37" s="263"/>
      <c r="O37" s="50" t="str">
        <f t="shared" ref="O37:O39" si="3">IF(L37&lt;=$H$28,"PASS","FAILED")</f>
        <v>PASS</v>
      </c>
      <c r="P37" s="264"/>
      <c r="Q37" s="265"/>
      <c r="R37" s="266"/>
      <c r="S37" s="267" t="str">
        <f t="shared" ref="S37:S39" si="4">IF(P37&lt;=$H$28,"PASS","FAILED")</f>
        <v>PASS</v>
      </c>
      <c r="T37" s="267"/>
      <c r="U37" s="213" t="str">
        <f t="shared" ref="U37:U39" si="5">IF(AND(S37="PASS",O37="PASS"),"PASS","FAILED")</f>
        <v>PASS</v>
      </c>
      <c r="V37" s="268"/>
      <c r="W37" s="268"/>
      <c r="X37" s="214"/>
      <c r="Y37" s="241"/>
      <c r="Z37" s="242"/>
      <c r="AA37" s="48"/>
      <c r="AB37" s="243"/>
      <c r="AC37" s="244"/>
      <c r="AD37" s="244"/>
      <c r="AE37" s="244"/>
    </row>
    <row r="38" spans="1:31" s="49" customFormat="1" ht="12">
      <c r="A38" s="44"/>
      <c r="B38" s="215"/>
      <c r="C38" s="215"/>
      <c r="D38" s="215"/>
      <c r="E38" s="215">
        <v>8</v>
      </c>
      <c r="F38" s="215"/>
      <c r="G38" s="215"/>
      <c r="H38" s="208"/>
      <c r="I38" s="260"/>
      <c r="J38" s="260"/>
      <c r="K38" s="209"/>
      <c r="L38" s="261"/>
      <c r="M38" s="262"/>
      <c r="N38" s="263"/>
      <c r="O38" s="50" t="str">
        <f t="shared" si="3"/>
        <v>PASS</v>
      </c>
      <c r="P38" s="264"/>
      <c r="Q38" s="265"/>
      <c r="R38" s="266"/>
      <c r="S38" s="267" t="str">
        <f t="shared" si="4"/>
        <v>PASS</v>
      </c>
      <c r="T38" s="267"/>
      <c r="U38" s="213" t="str">
        <f t="shared" si="5"/>
        <v>PASS</v>
      </c>
      <c r="V38" s="268"/>
      <c r="W38" s="268"/>
      <c r="X38" s="214"/>
      <c r="Y38" s="241"/>
      <c r="Z38" s="242"/>
      <c r="AA38" s="48"/>
      <c r="AB38" s="243"/>
      <c r="AC38" s="244"/>
      <c r="AD38" s="244"/>
      <c r="AE38" s="244"/>
    </row>
    <row r="39" spans="1:31" s="49" customFormat="1" ht="12">
      <c r="A39" s="44"/>
      <c r="B39" s="215"/>
      <c r="C39" s="215"/>
      <c r="D39" s="215"/>
      <c r="E39" s="215">
        <v>9</v>
      </c>
      <c r="F39" s="215"/>
      <c r="G39" s="215"/>
      <c r="H39" s="208"/>
      <c r="I39" s="260"/>
      <c r="J39" s="260"/>
      <c r="K39" s="209"/>
      <c r="L39" s="261"/>
      <c r="M39" s="262"/>
      <c r="N39" s="263"/>
      <c r="O39" s="50" t="str">
        <f t="shared" si="3"/>
        <v>PASS</v>
      </c>
      <c r="P39" s="264"/>
      <c r="Q39" s="265"/>
      <c r="R39" s="266"/>
      <c r="S39" s="267" t="str">
        <f t="shared" si="4"/>
        <v>PASS</v>
      </c>
      <c r="T39" s="267"/>
      <c r="U39" s="213" t="str">
        <f t="shared" si="5"/>
        <v>PASS</v>
      </c>
      <c r="V39" s="268"/>
      <c r="W39" s="268"/>
      <c r="X39" s="214"/>
      <c r="Y39" s="241"/>
      <c r="Z39" s="242"/>
      <c r="AA39" s="48"/>
      <c r="AB39" s="243"/>
      <c r="AC39" s="244"/>
      <c r="AD39" s="244"/>
      <c r="AE39" s="244"/>
    </row>
    <row r="40" spans="1:31" s="49" customFormat="1" ht="12">
      <c r="A40" s="44"/>
      <c r="B40" s="215"/>
      <c r="C40" s="215"/>
      <c r="D40" s="215"/>
      <c r="E40" s="215">
        <v>10</v>
      </c>
      <c r="F40" s="215"/>
      <c r="G40" s="215"/>
      <c r="H40" s="208"/>
      <c r="I40" s="260"/>
      <c r="J40" s="260"/>
      <c r="K40" s="209"/>
      <c r="L40" s="261"/>
      <c r="M40" s="262"/>
      <c r="N40" s="263"/>
      <c r="O40" s="50" t="str">
        <f>IF(L40&lt;=$H$28,"PASS","FAILED")</f>
        <v>PASS</v>
      </c>
      <c r="P40" s="264"/>
      <c r="Q40" s="265"/>
      <c r="R40" s="266"/>
      <c r="S40" s="267" t="str">
        <f>IF(P40&lt;=$H$28,"PASS","FAILED")</f>
        <v>PASS</v>
      </c>
      <c r="T40" s="267"/>
      <c r="U40" s="213" t="str">
        <f>IF(AND(S40="PASS",O40="PASS"),"PASS","FAILED")</f>
        <v>PASS</v>
      </c>
      <c r="V40" s="268"/>
      <c r="W40" s="268"/>
      <c r="X40" s="214"/>
      <c r="Y40" s="241"/>
      <c r="Z40" s="242"/>
      <c r="AA40" s="48"/>
      <c r="AB40" s="243"/>
      <c r="AC40" s="244"/>
      <c r="AD40" s="244"/>
      <c r="AE40" s="244"/>
    </row>
    <row r="41" spans="1:31" s="49" customFormat="1" ht="12">
      <c r="A41" s="44"/>
      <c r="B41" s="215"/>
      <c r="C41" s="215"/>
      <c r="D41" s="215"/>
      <c r="E41" s="215">
        <v>11</v>
      </c>
      <c r="F41" s="215"/>
      <c r="G41" s="215"/>
      <c r="H41" s="208"/>
      <c r="I41" s="260"/>
      <c r="J41" s="260"/>
      <c r="K41" s="209"/>
      <c r="L41" s="261"/>
      <c r="M41" s="262"/>
      <c r="N41" s="263"/>
      <c r="O41" s="50" t="str">
        <f t="shared" ref="O41:O43" si="6">IF(L41&lt;=$H$28,"PASS","FAILED")</f>
        <v>PASS</v>
      </c>
      <c r="P41" s="264"/>
      <c r="Q41" s="265"/>
      <c r="R41" s="266"/>
      <c r="S41" s="267" t="str">
        <f t="shared" ref="S41:S43" si="7">IF(P41&lt;=$H$28,"PASS","FAILED")</f>
        <v>PASS</v>
      </c>
      <c r="T41" s="267"/>
      <c r="U41" s="213" t="str">
        <f t="shared" ref="U41:U43" si="8">IF(AND(S41="PASS",O41="PASS"),"PASS","FAILED")</f>
        <v>PASS</v>
      </c>
      <c r="V41" s="268"/>
      <c r="W41" s="268"/>
      <c r="X41" s="214"/>
      <c r="Y41" s="241"/>
      <c r="Z41" s="242"/>
      <c r="AA41" s="48"/>
      <c r="AB41" s="243"/>
      <c r="AC41" s="244"/>
      <c r="AD41" s="244"/>
      <c r="AE41" s="244"/>
    </row>
    <row r="42" spans="1:31" s="49" customFormat="1" ht="12">
      <c r="A42" s="44"/>
      <c r="B42" s="215"/>
      <c r="C42" s="215"/>
      <c r="D42" s="215"/>
      <c r="E42" s="215">
        <v>12</v>
      </c>
      <c r="F42" s="215"/>
      <c r="G42" s="215"/>
      <c r="H42" s="208"/>
      <c r="I42" s="260"/>
      <c r="J42" s="260"/>
      <c r="K42" s="209"/>
      <c r="L42" s="261"/>
      <c r="M42" s="262"/>
      <c r="N42" s="263"/>
      <c r="O42" s="50" t="str">
        <f t="shared" si="6"/>
        <v>PASS</v>
      </c>
      <c r="P42" s="264"/>
      <c r="Q42" s="265"/>
      <c r="R42" s="266"/>
      <c r="S42" s="267" t="str">
        <f t="shared" si="7"/>
        <v>PASS</v>
      </c>
      <c r="T42" s="267"/>
      <c r="U42" s="213" t="str">
        <f t="shared" si="8"/>
        <v>PASS</v>
      </c>
      <c r="V42" s="268"/>
      <c r="W42" s="268"/>
      <c r="X42" s="214"/>
      <c r="Y42" s="241"/>
      <c r="Z42" s="242"/>
      <c r="AA42" s="48"/>
      <c r="AB42" s="243"/>
      <c r="AC42" s="244"/>
      <c r="AD42" s="244"/>
      <c r="AE42" s="244"/>
    </row>
    <row r="43" spans="1:31" s="49" customFormat="1" ht="12">
      <c r="A43" s="44"/>
      <c r="B43" s="215"/>
      <c r="C43" s="215"/>
      <c r="D43" s="215"/>
      <c r="E43" s="215">
        <v>13</v>
      </c>
      <c r="F43" s="215"/>
      <c r="G43" s="215"/>
      <c r="H43" s="208"/>
      <c r="I43" s="260"/>
      <c r="J43" s="260"/>
      <c r="K43" s="209"/>
      <c r="L43" s="261"/>
      <c r="M43" s="262"/>
      <c r="N43" s="263"/>
      <c r="O43" s="50" t="str">
        <f t="shared" si="6"/>
        <v>PASS</v>
      </c>
      <c r="P43" s="264"/>
      <c r="Q43" s="265"/>
      <c r="R43" s="266"/>
      <c r="S43" s="267" t="str">
        <f t="shared" si="7"/>
        <v>PASS</v>
      </c>
      <c r="T43" s="267"/>
      <c r="U43" s="213" t="str">
        <f t="shared" si="8"/>
        <v>PASS</v>
      </c>
      <c r="V43" s="268"/>
      <c r="W43" s="268"/>
      <c r="X43" s="214"/>
      <c r="Y43" s="241"/>
      <c r="Z43" s="242"/>
      <c r="AA43" s="48"/>
      <c r="AB43" s="243"/>
      <c r="AC43" s="244"/>
      <c r="AD43" s="244"/>
      <c r="AE43" s="244"/>
    </row>
    <row r="44" spans="1:31" s="49" customFormat="1" ht="12">
      <c r="A44" s="44"/>
      <c r="B44" s="215"/>
      <c r="C44" s="215"/>
      <c r="D44" s="215"/>
      <c r="E44" s="215">
        <v>14</v>
      </c>
      <c r="F44" s="215"/>
      <c r="G44" s="215"/>
      <c r="H44" s="208"/>
      <c r="I44" s="260"/>
      <c r="J44" s="260"/>
      <c r="K44" s="209"/>
      <c r="L44" s="261"/>
      <c r="M44" s="262"/>
      <c r="N44" s="263"/>
      <c r="O44" s="50" t="str">
        <f>IF(L44&lt;=$H$28,"PASS","FAILED")</f>
        <v>PASS</v>
      </c>
      <c r="P44" s="264"/>
      <c r="Q44" s="265"/>
      <c r="R44" s="266"/>
      <c r="S44" s="267" t="str">
        <f>IF(P44&lt;=$H$28,"PASS","FAILED")</f>
        <v>PASS</v>
      </c>
      <c r="T44" s="267"/>
      <c r="U44" s="213" t="str">
        <f>IF(AND(S44="PASS",O44="PASS"),"PASS","FAILED")</f>
        <v>PASS</v>
      </c>
      <c r="V44" s="268"/>
      <c r="W44" s="268"/>
      <c r="X44" s="214"/>
      <c r="Y44" s="241"/>
      <c r="Z44" s="242"/>
      <c r="AA44" s="48"/>
      <c r="AB44" s="243"/>
      <c r="AC44" s="244"/>
      <c r="AD44" s="244"/>
      <c r="AE44" s="244"/>
    </row>
    <row r="45" spans="1:31" s="49" customFormat="1" ht="12">
      <c r="A45" s="44"/>
      <c r="B45" s="215"/>
      <c r="C45" s="215"/>
      <c r="D45" s="215"/>
      <c r="E45" s="215">
        <v>15</v>
      </c>
      <c r="F45" s="215"/>
      <c r="G45" s="215"/>
      <c r="H45" s="208"/>
      <c r="I45" s="260"/>
      <c r="J45" s="260"/>
      <c r="K45" s="209"/>
      <c r="L45" s="261"/>
      <c r="M45" s="262"/>
      <c r="N45" s="263"/>
      <c r="O45" s="50" t="str">
        <f t="shared" ref="O45" si="9">IF(L45&lt;=$H$28,"PASS","FAILED")</f>
        <v>PASS</v>
      </c>
      <c r="P45" s="264"/>
      <c r="Q45" s="265"/>
      <c r="R45" s="266"/>
      <c r="S45" s="267" t="str">
        <f t="shared" ref="S45" si="10">IF(P45&lt;=$H$28,"PASS","FAILED")</f>
        <v>PASS</v>
      </c>
      <c r="T45" s="267"/>
      <c r="U45" s="213" t="str">
        <f t="shared" ref="U45" si="11">IF(AND(S45="PASS",O45="PASS"),"PASS","FAILED")</f>
        <v>PASS</v>
      </c>
      <c r="V45" s="268"/>
      <c r="W45" s="268"/>
      <c r="X45" s="214"/>
      <c r="Y45" s="241"/>
      <c r="Z45" s="242"/>
      <c r="AA45" s="48"/>
      <c r="AB45" s="243"/>
      <c r="AC45" s="244"/>
      <c r="AD45" s="244"/>
      <c r="AE45" s="244"/>
    </row>
    <row r="46" spans="1:31">
      <c r="A46" s="27"/>
      <c r="B46" s="245"/>
      <c r="C46" s="245"/>
      <c r="D46" s="245"/>
    </row>
    <row r="47" spans="1:31">
      <c r="A47" s="27"/>
      <c r="B47" s="43" t="s">
        <v>63</v>
      </c>
    </row>
    <row r="48" spans="1:31" ht="12.75" customHeight="1">
      <c r="A48" s="27"/>
      <c r="B48" s="246" t="s">
        <v>64</v>
      </c>
      <c r="C48" s="247"/>
      <c r="D48" s="247"/>
      <c r="E48" s="247"/>
      <c r="F48" s="247"/>
      <c r="G48" s="248"/>
      <c r="H48" s="255" t="s">
        <v>65</v>
      </c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7"/>
      <c r="V48" s="258"/>
      <c r="W48" s="258"/>
      <c r="X48" s="258"/>
      <c r="Y48" s="249"/>
      <c r="Z48" s="52"/>
      <c r="AA48" s="52"/>
    </row>
    <row r="49" spans="1:29" ht="15" customHeight="1">
      <c r="A49" s="27"/>
      <c r="B49" s="249"/>
      <c r="C49" s="250"/>
      <c r="D49" s="250"/>
      <c r="E49" s="250"/>
      <c r="F49" s="250"/>
      <c r="G49" s="251"/>
      <c r="H49" s="255" t="s">
        <v>66</v>
      </c>
      <c r="I49" s="257"/>
      <c r="J49" s="255" t="s">
        <v>67</v>
      </c>
      <c r="K49" s="256"/>
      <c r="L49" s="256"/>
      <c r="M49" s="257"/>
      <c r="N49" s="255" t="s">
        <v>68</v>
      </c>
      <c r="O49" s="256"/>
      <c r="P49" s="256"/>
      <c r="Q49" s="259" t="s">
        <v>69</v>
      </c>
      <c r="R49" s="259"/>
      <c r="S49" s="259"/>
      <c r="T49" s="259"/>
      <c r="U49" s="259"/>
      <c r="V49" s="258"/>
      <c r="W49" s="258"/>
      <c r="X49" s="258"/>
      <c r="Y49" s="249"/>
      <c r="Z49" s="52"/>
      <c r="AA49" s="52"/>
    </row>
    <row r="50" spans="1:29" ht="14.55" customHeight="1">
      <c r="A50" s="27"/>
      <c r="B50" s="252"/>
      <c r="C50" s="253"/>
      <c r="D50" s="253"/>
      <c r="E50" s="253"/>
      <c r="F50" s="253"/>
      <c r="G50" s="254"/>
      <c r="H50" s="234">
        <v>-7.28</v>
      </c>
      <c r="I50" s="235"/>
      <c r="J50" s="234">
        <v>-7.05</v>
      </c>
      <c r="K50" s="236"/>
      <c r="L50" s="236"/>
      <c r="M50" s="235"/>
      <c r="N50" s="234">
        <v>-7.19</v>
      </c>
      <c r="O50" s="236"/>
      <c r="P50" s="236"/>
      <c r="Q50" s="237">
        <f>AVERAGE(H50:P50)</f>
        <v>-7.1733333333333329</v>
      </c>
      <c r="R50" s="237"/>
      <c r="S50" s="237"/>
      <c r="T50" s="237"/>
      <c r="U50" s="237"/>
      <c r="V50" s="238"/>
      <c r="W50" s="238"/>
      <c r="X50" s="238"/>
      <c r="Y50" s="239"/>
      <c r="Z50" s="53"/>
      <c r="AA50" s="53"/>
    </row>
    <row r="51" spans="1:29" ht="12.75" customHeight="1">
      <c r="A51" s="27"/>
      <c r="B51" s="51"/>
      <c r="C51" s="51"/>
      <c r="D51" s="51"/>
      <c r="E51" s="51"/>
      <c r="F51" s="51"/>
      <c r="G51" s="51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43"/>
      <c r="AC51" s="43"/>
    </row>
    <row r="52" spans="1:29" ht="12.75" customHeight="1">
      <c r="A52" s="27"/>
      <c r="B52" s="240" t="s">
        <v>70</v>
      </c>
      <c r="C52" s="240"/>
      <c r="D52" s="240"/>
      <c r="E52" s="240"/>
      <c r="F52" s="240"/>
      <c r="G52" s="56" t="s">
        <v>71</v>
      </c>
      <c r="H52" s="57">
        <f>(AVERAGE(H32:K35)*0.22)+(V53*0.15)+(V52*0.25)</f>
        <v>1.1295600000000001</v>
      </c>
      <c r="I52" s="58" t="s">
        <v>72</v>
      </c>
      <c r="P52" s="55" t="s">
        <v>73</v>
      </c>
      <c r="U52" s="59" t="s">
        <v>3</v>
      </c>
      <c r="V52" s="26">
        <v>2</v>
      </c>
      <c r="W52" s="43"/>
      <c r="X52" s="43"/>
      <c r="Y52" s="43"/>
      <c r="Z52" s="43"/>
      <c r="AA52" s="43"/>
      <c r="AB52" s="43"/>
      <c r="AC52" s="43"/>
    </row>
    <row r="53" spans="1:29" ht="12.75" customHeight="1">
      <c r="A53" s="27"/>
      <c r="B53" s="55"/>
      <c r="C53" s="55"/>
      <c r="D53" s="55"/>
      <c r="E53" s="55"/>
      <c r="F53" s="55"/>
      <c r="P53" s="26" t="s">
        <v>74</v>
      </c>
      <c r="U53" s="59" t="s">
        <v>3</v>
      </c>
      <c r="V53" s="26">
        <v>2</v>
      </c>
      <c r="W53" s="43"/>
      <c r="X53" s="43"/>
      <c r="Y53" s="43"/>
      <c r="Z53" s="43"/>
      <c r="AA53" s="43"/>
      <c r="AB53" s="43"/>
      <c r="AC53" s="43"/>
    </row>
    <row r="54" spans="1:29" ht="12.75" customHeight="1">
      <c r="A54" s="27"/>
      <c r="B54" s="55"/>
      <c r="C54" s="55"/>
      <c r="D54" s="55"/>
      <c r="E54" s="55"/>
      <c r="F54" s="55"/>
      <c r="P54" s="43" t="s">
        <v>75</v>
      </c>
      <c r="Q54" s="43"/>
      <c r="R54" s="43"/>
      <c r="S54" s="43"/>
      <c r="T54" s="43"/>
      <c r="U54" s="60"/>
      <c r="V54" s="43"/>
      <c r="W54" s="43"/>
      <c r="X54" s="43"/>
      <c r="Y54" s="43"/>
      <c r="Z54" s="43"/>
      <c r="AA54" s="43"/>
      <c r="AB54" s="43"/>
      <c r="AC54" s="43"/>
    </row>
    <row r="55" spans="1:29" ht="12.75" customHeight="1">
      <c r="A55" s="27"/>
      <c r="B55" s="55"/>
      <c r="C55" s="55"/>
      <c r="D55" s="55"/>
      <c r="E55" s="55"/>
      <c r="F55" s="55"/>
      <c r="P55" s="43"/>
      <c r="W55" s="43"/>
    </row>
    <row r="56" spans="1:29" ht="12.75" customHeight="1">
      <c r="A56" s="27"/>
      <c r="B56" s="61" t="s">
        <v>76</v>
      </c>
      <c r="D56" s="55"/>
      <c r="E56" s="55"/>
      <c r="F56" s="55"/>
    </row>
    <row r="57" spans="1:29" ht="12.75" customHeight="1">
      <c r="A57" s="27"/>
      <c r="B57" s="55"/>
      <c r="C57" s="55"/>
      <c r="D57" s="55"/>
      <c r="E57" s="55"/>
      <c r="F57" s="55"/>
      <c r="H57" s="40"/>
    </row>
    <row r="58" spans="1:29" s="49" customFormat="1" ht="12">
      <c r="A58" s="44"/>
      <c r="B58" s="216" t="s">
        <v>54</v>
      </c>
      <c r="C58" s="217"/>
      <c r="D58" s="218"/>
      <c r="E58" s="216" t="s">
        <v>55</v>
      </c>
      <c r="F58" s="217"/>
      <c r="G58" s="218"/>
      <c r="H58" s="222" t="s">
        <v>77</v>
      </c>
      <c r="I58" s="223"/>
      <c r="J58" s="223"/>
      <c r="K58" s="223"/>
      <c r="L58" s="223"/>
      <c r="M58" s="223"/>
      <c r="N58" s="223"/>
      <c r="O58" s="223"/>
      <c r="P58" s="223"/>
      <c r="Q58" s="223"/>
      <c r="R58" s="223"/>
      <c r="S58" s="223"/>
      <c r="T58" s="224"/>
      <c r="U58" s="225" t="s">
        <v>61</v>
      </c>
      <c r="V58" s="226"/>
      <c r="W58" s="226"/>
      <c r="X58" s="227"/>
      <c r="Y58" s="48"/>
      <c r="Z58" s="47"/>
      <c r="AA58" s="47"/>
      <c r="AB58" s="47"/>
      <c r="AC58" s="47"/>
    </row>
    <row r="59" spans="1:29" s="49" customFormat="1" ht="12">
      <c r="A59" s="44"/>
      <c r="B59" s="219"/>
      <c r="C59" s="220"/>
      <c r="D59" s="221"/>
      <c r="E59" s="219"/>
      <c r="F59" s="220"/>
      <c r="G59" s="221"/>
      <c r="H59" s="222" t="s">
        <v>78</v>
      </c>
      <c r="I59" s="224"/>
      <c r="J59" s="231" t="s">
        <v>79</v>
      </c>
      <c r="K59" s="232"/>
      <c r="L59" s="233"/>
      <c r="M59" s="231" t="s">
        <v>58</v>
      </c>
      <c r="N59" s="224"/>
      <c r="O59" s="45" t="s">
        <v>80</v>
      </c>
      <c r="P59" s="231" t="s">
        <v>81</v>
      </c>
      <c r="Q59" s="232"/>
      <c r="R59" s="233"/>
      <c r="S59" s="231" t="s">
        <v>60</v>
      </c>
      <c r="T59" s="224"/>
      <c r="U59" s="228"/>
      <c r="V59" s="229"/>
      <c r="W59" s="229"/>
      <c r="X59" s="230"/>
      <c r="Y59" s="47"/>
      <c r="Z59" s="47"/>
    </row>
    <row r="60" spans="1:29" s="49" customFormat="1" ht="11.4">
      <c r="A60" s="44"/>
      <c r="B60" s="215" t="s">
        <v>62</v>
      </c>
      <c r="C60" s="215"/>
      <c r="D60" s="215"/>
      <c r="E60" s="205">
        <v>1</v>
      </c>
      <c r="F60" s="206"/>
      <c r="G60" s="207"/>
      <c r="H60" s="208">
        <v>-8.1999999999999993</v>
      </c>
      <c r="I60" s="209"/>
      <c r="J60" s="210">
        <f>$Q$50-H60</f>
        <v>1.0266666666666664</v>
      </c>
      <c r="K60" s="211"/>
      <c r="L60" s="212"/>
      <c r="M60" s="213" t="str">
        <f>IF(J60&lt;=$H$52,"PASS","FAILED")</f>
        <v>PASS</v>
      </c>
      <c r="N60" s="214"/>
      <c r="O60" s="62">
        <v>-8.2799999999999994</v>
      </c>
      <c r="P60" s="210">
        <f>$Q$50-O60</f>
        <v>1.1066666666666665</v>
      </c>
      <c r="Q60" s="211"/>
      <c r="R60" s="212"/>
      <c r="S60" s="213" t="str">
        <f>IF(P60&lt;=$H$52,"PASS","FAILED")</f>
        <v>PASS</v>
      </c>
      <c r="T60" s="214"/>
      <c r="U60" s="204" t="str">
        <f>IF(AND(M60="PASS",S60="PASS"),"PASS","FAILED")</f>
        <v>PASS</v>
      </c>
      <c r="V60" s="204"/>
      <c r="W60" s="204"/>
      <c r="X60" s="204"/>
      <c r="Y60" s="63"/>
      <c r="Z60" s="63"/>
    </row>
    <row r="61" spans="1:29" s="49" customFormat="1" ht="11.4">
      <c r="A61" s="44"/>
      <c r="B61" s="215"/>
      <c r="C61" s="215"/>
      <c r="D61" s="215"/>
      <c r="E61" s="205">
        <v>2</v>
      </c>
      <c r="F61" s="206"/>
      <c r="G61" s="207"/>
      <c r="H61" s="208">
        <v>-8.23</v>
      </c>
      <c r="I61" s="209"/>
      <c r="J61" s="210">
        <f t="shared" ref="J61:J63" si="12">$Q$50-H61</f>
        <v>1.0566666666666675</v>
      </c>
      <c r="K61" s="211"/>
      <c r="L61" s="212"/>
      <c r="M61" s="213" t="str">
        <f t="shared" ref="M61:M63" si="13">IF(J61&lt;=$H$52,"PASS","FAILED")</f>
        <v>PASS</v>
      </c>
      <c r="N61" s="214"/>
      <c r="O61" s="62">
        <v>-8.27</v>
      </c>
      <c r="P61" s="210">
        <f t="shared" ref="P61:P63" si="14">$Q$50-O61</f>
        <v>1.0966666666666667</v>
      </c>
      <c r="Q61" s="211"/>
      <c r="R61" s="212"/>
      <c r="S61" s="213" t="str">
        <f t="shared" ref="S61:S63" si="15">IF(P61&lt;=$H$52,"PASS","FAILED")</f>
        <v>PASS</v>
      </c>
      <c r="T61" s="214"/>
      <c r="U61" s="204" t="str">
        <f t="shared" ref="U61:U63" si="16">IF(AND(M61="PASS",S61="PASS"),"PASS","FAILED")</f>
        <v>PASS</v>
      </c>
      <c r="V61" s="204"/>
      <c r="W61" s="204"/>
      <c r="X61" s="204"/>
      <c r="Y61" s="63"/>
      <c r="Z61" s="63"/>
    </row>
    <row r="62" spans="1:29" s="49" customFormat="1" ht="11.4">
      <c r="A62" s="44"/>
      <c r="B62" s="215"/>
      <c r="C62" s="215"/>
      <c r="D62" s="215"/>
      <c r="E62" s="205">
        <v>3</v>
      </c>
      <c r="F62" s="206"/>
      <c r="G62" s="207"/>
      <c r="H62" s="208"/>
      <c r="I62" s="209"/>
      <c r="J62" s="210">
        <f t="shared" si="12"/>
        <v>-7.1733333333333329</v>
      </c>
      <c r="K62" s="211"/>
      <c r="L62" s="212"/>
      <c r="M62" s="213" t="str">
        <f t="shared" si="13"/>
        <v>PASS</v>
      </c>
      <c r="N62" s="214"/>
      <c r="O62" s="62"/>
      <c r="P62" s="210">
        <f t="shared" si="14"/>
        <v>-7.1733333333333329</v>
      </c>
      <c r="Q62" s="211"/>
      <c r="R62" s="212"/>
      <c r="S62" s="213" t="str">
        <f t="shared" si="15"/>
        <v>PASS</v>
      </c>
      <c r="T62" s="214"/>
      <c r="U62" s="204" t="str">
        <f t="shared" si="16"/>
        <v>PASS</v>
      </c>
      <c r="V62" s="204"/>
      <c r="W62" s="204"/>
      <c r="X62" s="204"/>
      <c r="Y62" s="63"/>
      <c r="Z62" s="63"/>
    </row>
    <row r="63" spans="1:29" s="49" customFormat="1" ht="11.4">
      <c r="A63" s="44"/>
      <c r="B63" s="215"/>
      <c r="C63" s="215"/>
      <c r="D63" s="215"/>
      <c r="E63" s="205">
        <v>4</v>
      </c>
      <c r="F63" s="206"/>
      <c r="G63" s="207"/>
      <c r="H63" s="208"/>
      <c r="I63" s="209"/>
      <c r="J63" s="210">
        <f t="shared" si="12"/>
        <v>-7.1733333333333329</v>
      </c>
      <c r="K63" s="211"/>
      <c r="L63" s="212"/>
      <c r="M63" s="213" t="str">
        <f t="shared" si="13"/>
        <v>PASS</v>
      </c>
      <c r="N63" s="214"/>
      <c r="O63" s="62"/>
      <c r="P63" s="210">
        <f t="shared" si="14"/>
        <v>-7.1733333333333329</v>
      </c>
      <c r="Q63" s="211"/>
      <c r="R63" s="212"/>
      <c r="S63" s="213" t="str">
        <f t="shared" si="15"/>
        <v>PASS</v>
      </c>
      <c r="T63" s="214"/>
      <c r="U63" s="204" t="str">
        <f t="shared" si="16"/>
        <v>PASS</v>
      </c>
      <c r="V63" s="204"/>
      <c r="W63" s="204"/>
      <c r="X63" s="204"/>
      <c r="Y63" s="63"/>
      <c r="Z63" s="63"/>
    </row>
    <row r="64" spans="1:29" s="49" customFormat="1" ht="11.4">
      <c r="A64" s="44"/>
      <c r="B64" s="215"/>
      <c r="C64" s="215"/>
      <c r="D64" s="215"/>
      <c r="E64" s="205">
        <v>5</v>
      </c>
      <c r="F64" s="206"/>
      <c r="G64" s="207"/>
      <c r="H64" s="208"/>
      <c r="I64" s="209"/>
      <c r="J64" s="210">
        <f>$Q$50-H64</f>
        <v>-7.1733333333333329</v>
      </c>
      <c r="K64" s="211"/>
      <c r="L64" s="212"/>
      <c r="M64" s="213" t="str">
        <f>IF(J64&lt;=$H$52,"PASS","FAILED")</f>
        <v>PASS</v>
      </c>
      <c r="N64" s="214"/>
      <c r="O64" s="62"/>
      <c r="P64" s="210">
        <f>$Q$50-O64</f>
        <v>-7.1733333333333329</v>
      </c>
      <c r="Q64" s="211"/>
      <c r="R64" s="212"/>
      <c r="S64" s="213" t="str">
        <f>IF(P64&lt;=$H$52,"PASS","FAILED")</f>
        <v>PASS</v>
      </c>
      <c r="T64" s="214"/>
      <c r="U64" s="204" t="str">
        <f>IF(AND(M64="PASS",S64="PASS"),"PASS","FAILED")</f>
        <v>PASS</v>
      </c>
      <c r="V64" s="204"/>
      <c r="W64" s="204"/>
      <c r="X64" s="204"/>
      <c r="Y64" s="63"/>
      <c r="Z64" s="63"/>
    </row>
    <row r="65" spans="1:29" s="49" customFormat="1" ht="11.4">
      <c r="A65" s="44"/>
      <c r="B65" s="215"/>
      <c r="C65" s="215"/>
      <c r="D65" s="215"/>
      <c r="E65" s="205">
        <v>6</v>
      </c>
      <c r="F65" s="206"/>
      <c r="G65" s="207"/>
      <c r="H65" s="208"/>
      <c r="I65" s="209"/>
      <c r="J65" s="210">
        <f t="shared" ref="J65:J67" si="17">$Q$50-H65</f>
        <v>-7.1733333333333329</v>
      </c>
      <c r="K65" s="211"/>
      <c r="L65" s="212"/>
      <c r="M65" s="213" t="str">
        <f t="shared" ref="M65:M67" si="18">IF(J65&lt;=$H$52,"PASS","FAILED")</f>
        <v>PASS</v>
      </c>
      <c r="N65" s="214"/>
      <c r="O65" s="62"/>
      <c r="P65" s="210">
        <f t="shared" ref="P65:P67" si="19">$Q$50-O65</f>
        <v>-7.1733333333333329</v>
      </c>
      <c r="Q65" s="211"/>
      <c r="R65" s="212"/>
      <c r="S65" s="213" t="str">
        <f t="shared" ref="S65:S67" si="20">IF(P65&lt;=$H$52,"PASS","FAILED")</f>
        <v>PASS</v>
      </c>
      <c r="T65" s="214"/>
      <c r="U65" s="204" t="str">
        <f t="shared" ref="U65:U67" si="21">IF(AND(M65="PASS",S65="PASS"),"PASS","FAILED")</f>
        <v>PASS</v>
      </c>
      <c r="V65" s="204"/>
      <c r="W65" s="204"/>
      <c r="X65" s="204"/>
      <c r="Y65" s="63"/>
      <c r="Z65" s="63"/>
    </row>
    <row r="66" spans="1:29" s="49" customFormat="1" ht="11.4">
      <c r="A66" s="44"/>
      <c r="B66" s="215"/>
      <c r="C66" s="215"/>
      <c r="D66" s="215"/>
      <c r="E66" s="205">
        <v>7</v>
      </c>
      <c r="F66" s="206"/>
      <c r="G66" s="207"/>
      <c r="H66" s="208"/>
      <c r="I66" s="209"/>
      <c r="J66" s="210">
        <f t="shared" si="17"/>
        <v>-7.1733333333333329</v>
      </c>
      <c r="K66" s="211"/>
      <c r="L66" s="212"/>
      <c r="M66" s="213" t="str">
        <f t="shared" si="18"/>
        <v>PASS</v>
      </c>
      <c r="N66" s="214"/>
      <c r="O66" s="62"/>
      <c r="P66" s="210">
        <f t="shared" si="19"/>
        <v>-7.1733333333333329</v>
      </c>
      <c r="Q66" s="211"/>
      <c r="R66" s="212"/>
      <c r="S66" s="213" t="str">
        <f t="shared" si="20"/>
        <v>PASS</v>
      </c>
      <c r="T66" s="214"/>
      <c r="U66" s="204" t="str">
        <f t="shared" si="21"/>
        <v>PASS</v>
      </c>
      <c r="V66" s="204"/>
      <c r="W66" s="204"/>
      <c r="X66" s="204"/>
      <c r="Y66" s="63"/>
      <c r="Z66" s="63"/>
    </row>
    <row r="67" spans="1:29" s="49" customFormat="1" ht="11.4">
      <c r="A67" s="44"/>
      <c r="B67" s="215"/>
      <c r="C67" s="215"/>
      <c r="D67" s="215"/>
      <c r="E67" s="205">
        <v>8</v>
      </c>
      <c r="F67" s="206"/>
      <c r="G67" s="207"/>
      <c r="H67" s="208"/>
      <c r="I67" s="209"/>
      <c r="J67" s="210">
        <f t="shared" si="17"/>
        <v>-7.1733333333333329</v>
      </c>
      <c r="K67" s="211"/>
      <c r="L67" s="212"/>
      <c r="M67" s="213" t="str">
        <f t="shared" si="18"/>
        <v>PASS</v>
      </c>
      <c r="N67" s="214"/>
      <c r="O67" s="62"/>
      <c r="P67" s="210">
        <f t="shared" si="19"/>
        <v>-7.1733333333333329</v>
      </c>
      <c r="Q67" s="211"/>
      <c r="R67" s="212"/>
      <c r="S67" s="213" t="str">
        <f t="shared" si="20"/>
        <v>PASS</v>
      </c>
      <c r="T67" s="214"/>
      <c r="U67" s="204" t="str">
        <f t="shared" si="21"/>
        <v>PASS</v>
      </c>
      <c r="V67" s="204"/>
      <c r="W67" s="204"/>
      <c r="X67" s="204"/>
      <c r="Y67" s="63"/>
      <c r="Z67" s="63"/>
    </row>
    <row r="68" spans="1:29" s="49" customFormat="1" ht="11.4">
      <c r="A68" s="44"/>
      <c r="B68" s="215"/>
      <c r="C68" s="215"/>
      <c r="D68" s="215"/>
      <c r="E68" s="205">
        <v>9</v>
      </c>
      <c r="F68" s="206"/>
      <c r="G68" s="207"/>
      <c r="H68" s="208"/>
      <c r="I68" s="209"/>
      <c r="J68" s="210">
        <f>$Q$50-H68</f>
        <v>-7.1733333333333329</v>
      </c>
      <c r="K68" s="211"/>
      <c r="L68" s="212"/>
      <c r="M68" s="213" t="str">
        <f>IF(J68&lt;=$H$52,"PASS","FAILED")</f>
        <v>PASS</v>
      </c>
      <c r="N68" s="214"/>
      <c r="O68" s="62"/>
      <c r="P68" s="210">
        <f>$Q$50-O68</f>
        <v>-7.1733333333333329</v>
      </c>
      <c r="Q68" s="211"/>
      <c r="R68" s="212"/>
      <c r="S68" s="213" t="str">
        <f>IF(P68&lt;=$H$52,"PASS","FAILED")</f>
        <v>PASS</v>
      </c>
      <c r="T68" s="214"/>
      <c r="U68" s="204" t="str">
        <f>IF(AND(M68="PASS",S68="PASS"),"PASS","FAILED")</f>
        <v>PASS</v>
      </c>
      <c r="V68" s="204"/>
      <c r="W68" s="204"/>
      <c r="X68" s="204"/>
      <c r="Y68" s="63"/>
      <c r="Z68" s="63"/>
    </row>
    <row r="69" spans="1:29" s="49" customFormat="1" ht="11.4">
      <c r="A69" s="44"/>
      <c r="B69" s="215"/>
      <c r="C69" s="215"/>
      <c r="D69" s="215"/>
      <c r="E69" s="205">
        <v>10</v>
      </c>
      <c r="F69" s="206"/>
      <c r="G69" s="207"/>
      <c r="H69" s="208"/>
      <c r="I69" s="209"/>
      <c r="J69" s="210">
        <f t="shared" ref="J69:J71" si="22">$Q$50-H69</f>
        <v>-7.1733333333333329</v>
      </c>
      <c r="K69" s="211"/>
      <c r="L69" s="212"/>
      <c r="M69" s="213" t="str">
        <f t="shared" ref="M69:M71" si="23">IF(J69&lt;=$H$52,"PASS","FAILED")</f>
        <v>PASS</v>
      </c>
      <c r="N69" s="214"/>
      <c r="O69" s="62"/>
      <c r="P69" s="210">
        <f t="shared" ref="P69:P71" si="24">$Q$50-O69</f>
        <v>-7.1733333333333329</v>
      </c>
      <c r="Q69" s="211"/>
      <c r="R69" s="212"/>
      <c r="S69" s="213" t="str">
        <f t="shared" ref="S69:S71" si="25">IF(P69&lt;=$H$52,"PASS","FAILED")</f>
        <v>PASS</v>
      </c>
      <c r="T69" s="214"/>
      <c r="U69" s="204" t="str">
        <f t="shared" ref="U69:U71" si="26">IF(AND(M69="PASS",S69="PASS"),"PASS","FAILED")</f>
        <v>PASS</v>
      </c>
      <c r="V69" s="204"/>
      <c r="W69" s="204"/>
      <c r="X69" s="204"/>
      <c r="Y69" s="63"/>
      <c r="Z69" s="63"/>
    </row>
    <row r="70" spans="1:29" s="49" customFormat="1" ht="11.4">
      <c r="A70" s="44"/>
      <c r="B70" s="215"/>
      <c r="C70" s="215"/>
      <c r="D70" s="215"/>
      <c r="E70" s="205">
        <v>11</v>
      </c>
      <c r="F70" s="206"/>
      <c r="G70" s="207"/>
      <c r="H70" s="208"/>
      <c r="I70" s="209"/>
      <c r="J70" s="210">
        <f t="shared" si="22"/>
        <v>-7.1733333333333329</v>
      </c>
      <c r="K70" s="211"/>
      <c r="L70" s="212"/>
      <c r="M70" s="213" t="str">
        <f t="shared" si="23"/>
        <v>PASS</v>
      </c>
      <c r="N70" s="214"/>
      <c r="O70" s="62"/>
      <c r="P70" s="210">
        <f t="shared" si="24"/>
        <v>-7.1733333333333329</v>
      </c>
      <c r="Q70" s="211"/>
      <c r="R70" s="212"/>
      <c r="S70" s="213" t="str">
        <f t="shared" si="25"/>
        <v>PASS</v>
      </c>
      <c r="T70" s="214"/>
      <c r="U70" s="204" t="str">
        <f t="shared" si="26"/>
        <v>PASS</v>
      </c>
      <c r="V70" s="204"/>
      <c r="W70" s="204"/>
      <c r="X70" s="204"/>
      <c r="Y70" s="63"/>
      <c r="Z70" s="63"/>
    </row>
    <row r="71" spans="1:29" s="49" customFormat="1" ht="11.4">
      <c r="A71" s="44"/>
      <c r="B71" s="215"/>
      <c r="C71" s="215"/>
      <c r="D71" s="215"/>
      <c r="E71" s="205">
        <v>12</v>
      </c>
      <c r="F71" s="206"/>
      <c r="G71" s="207"/>
      <c r="H71" s="208"/>
      <c r="I71" s="209"/>
      <c r="J71" s="210">
        <f t="shared" si="22"/>
        <v>-7.1733333333333329</v>
      </c>
      <c r="K71" s="211"/>
      <c r="L71" s="212"/>
      <c r="M71" s="213" t="str">
        <f t="shared" si="23"/>
        <v>PASS</v>
      </c>
      <c r="N71" s="214"/>
      <c r="O71" s="62"/>
      <c r="P71" s="210">
        <f t="shared" si="24"/>
        <v>-7.1733333333333329</v>
      </c>
      <c r="Q71" s="211"/>
      <c r="R71" s="212"/>
      <c r="S71" s="213" t="str">
        <f t="shared" si="25"/>
        <v>PASS</v>
      </c>
      <c r="T71" s="214"/>
      <c r="U71" s="204" t="str">
        <f t="shared" si="26"/>
        <v>PASS</v>
      </c>
      <c r="V71" s="204"/>
      <c r="W71" s="204"/>
      <c r="X71" s="204"/>
      <c r="Y71" s="63"/>
      <c r="Z71" s="63"/>
    </row>
    <row r="72" spans="1:29" s="49" customFormat="1" ht="11.4">
      <c r="A72" s="44"/>
      <c r="B72" s="215"/>
      <c r="C72" s="215"/>
      <c r="D72" s="215"/>
      <c r="E72" s="205">
        <v>13</v>
      </c>
      <c r="F72" s="206"/>
      <c r="G72" s="207"/>
      <c r="H72" s="208"/>
      <c r="I72" s="209"/>
      <c r="J72" s="210">
        <f>$Q$50-H72</f>
        <v>-7.1733333333333329</v>
      </c>
      <c r="K72" s="211"/>
      <c r="L72" s="212"/>
      <c r="M72" s="213" t="str">
        <f>IF(J72&lt;=$H$52,"PASS","FAILED")</f>
        <v>PASS</v>
      </c>
      <c r="N72" s="214"/>
      <c r="O72" s="62"/>
      <c r="P72" s="210">
        <f>$Q$50-O72</f>
        <v>-7.1733333333333329</v>
      </c>
      <c r="Q72" s="211"/>
      <c r="R72" s="212"/>
      <c r="S72" s="213" t="str">
        <f>IF(P72&lt;=$H$52,"PASS","FAILED")</f>
        <v>PASS</v>
      </c>
      <c r="T72" s="214"/>
      <c r="U72" s="204" t="str">
        <f>IF(AND(M72="PASS",S72="PASS"),"PASS","FAILED")</f>
        <v>PASS</v>
      </c>
      <c r="V72" s="204"/>
      <c r="W72" s="204"/>
      <c r="X72" s="204"/>
      <c r="Y72" s="63"/>
      <c r="Z72" s="63"/>
    </row>
    <row r="73" spans="1:29" s="49" customFormat="1" ht="11.4">
      <c r="A73" s="44"/>
      <c r="B73" s="215"/>
      <c r="C73" s="215"/>
      <c r="D73" s="215"/>
      <c r="E73" s="205">
        <v>14</v>
      </c>
      <c r="F73" s="206"/>
      <c r="G73" s="207"/>
      <c r="H73" s="208"/>
      <c r="I73" s="209"/>
      <c r="J73" s="210">
        <f t="shared" ref="J73" si="27">$Q$50-H73</f>
        <v>-7.1733333333333329</v>
      </c>
      <c r="K73" s="211"/>
      <c r="L73" s="212"/>
      <c r="M73" s="213" t="str">
        <f t="shared" ref="M73" si="28">IF(J73&lt;=$H$52,"PASS","FAILED")</f>
        <v>PASS</v>
      </c>
      <c r="N73" s="214"/>
      <c r="O73" s="62"/>
      <c r="P73" s="210">
        <f t="shared" ref="P73" si="29">$Q$50-O73</f>
        <v>-7.1733333333333329</v>
      </c>
      <c r="Q73" s="211"/>
      <c r="R73" s="212"/>
      <c r="S73" s="213" t="str">
        <f t="shared" ref="S73" si="30">IF(P73&lt;=$H$52,"PASS","FAILED")</f>
        <v>PASS</v>
      </c>
      <c r="T73" s="214"/>
      <c r="U73" s="204" t="str">
        <f t="shared" ref="U73" si="31">IF(AND(M73="PASS",S73="PASS"),"PASS","FAILED")</f>
        <v>PASS</v>
      </c>
      <c r="V73" s="204"/>
      <c r="W73" s="204"/>
      <c r="X73" s="204"/>
      <c r="Y73" s="63"/>
      <c r="Z73" s="63"/>
    </row>
    <row r="74" spans="1:29">
      <c r="A74" s="27"/>
    </row>
    <row r="75" spans="1:29">
      <c r="A75" s="27"/>
    </row>
    <row r="76" spans="1:29" ht="13.8">
      <c r="A76" s="27"/>
      <c r="B76" s="28" t="s">
        <v>82</v>
      </c>
    </row>
    <row r="77" spans="1:29">
      <c r="A77" s="27"/>
      <c r="B77" s="201" t="s">
        <v>37</v>
      </c>
      <c r="C77" s="202"/>
      <c r="D77" s="201" t="s">
        <v>83</v>
      </c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2"/>
      <c r="Q77" s="201" t="s">
        <v>39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2"/>
    </row>
    <row r="78" spans="1:29" ht="4.5" customHeight="1">
      <c r="A78" s="27"/>
      <c r="B78" s="192"/>
      <c r="C78" s="193"/>
      <c r="Q78" s="24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64"/>
    </row>
    <row r="79" spans="1:29">
      <c r="A79" s="27"/>
      <c r="B79" s="192" t="s">
        <v>40</v>
      </c>
      <c r="C79" s="193"/>
      <c r="D79" s="194" t="s">
        <v>84</v>
      </c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6"/>
      <c r="Q79" s="27"/>
      <c r="R79" s="36" t="s">
        <v>183</v>
      </c>
      <c r="S79" s="26" t="s">
        <v>42</v>
      </c>
      <c r="U79" s="29"/>
      <c r="V79" s="26" t="s">
        <v>43</v>
      </c>
      <c r="X79" s="32"/>
      <c r="Y79" s="29"/>
      <c r="AA79" s="26" t="s">
        <v>85</v>
      </c>
      <c r="AC79" s="32"/>
    </row>
    <row r="80" spans="1:29" ht="4.5" customHeight="1">
      <c r="A80" s="27"/>
      <c r="B80" s="192"/>
      <c r="C80" s="193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4"/>
      <c r="Q80" s="27"/>
      <c r="AC80" s="32"/>
    </row>
    <row r="81" spans="1:29">
      <c r="A81" s="27"/>
      <c r="B81" s="192" t="s">
        <v>44</v>
      </c>
      <c r="C81" s="193"/>
      <c r="D81" s="194" t="s">
        <v>86</v>
      </c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6"/>
      <c r="Q81" s="27"/>
      <c r="R81" s="36" t="s">
        <v>183</v>
      </c>
      <c r="S81" s="26" t="s">
        <v>42</v>
      </c>
      <c r="U81" s="29"/>
      <c r="V81" s="26" t="s">
        <v>43</v>
      </c>
      <c r="X81" s="32"/>
      <c r="Y81" s="29"/>
      <c r="AA81" s="26" t="s">
        <v>85</v>
      </c>
      <c r="AC81" s="32"/>
    </row>
    <row r="82" spans="1:29" ht="4.5" customHeight="1">
      <c r="A82" s="27"/>
      <c r="B82" s="30"/>
      <c r="C82" s="31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4"/>
      <c r="Q82" s="27"/>
      <c r="AC82" s="32"/>
    </row>
    <row r="83" spans="1:29">
      <c r="A83" s="27"/>
      <c r="B83" s="192" t="s">
        <v>46</v>
      </c>
      <c r="C83" s="193"/>
      <c r="D83" s="33" t="s">
        <v>87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5"/>
      <c r="Q83" s="27"/>
      <c r="R83" s="36" t="s">
        <v>183</v>
      </c>
      <c r="S83" s="26" t="s">
        <v>42</v>
      </c>
      <c r="U83" s="29"/>
      <c r="V83" s="26" t="s">
        <v>43</v>
      </c>
      <c r="X83" s="32"/>
      <c r="Y83" s="29"/>
      <c r="AA83" s="26" t="s">
        <v>85</v>
      </c>
      <c r="AC83" s="32"/>
    </row>
    <row r="84" spans="1:29" ht="4.5" customHeight="1">
      <c r="A84" s="27"/>
      <c r="B84" s="30"/>
      <c r="C84" s="31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27"/>
      <c r="R84" s="40"/>
      <c r="U84" s="40"/>
      <c r="Y84" s="40"/>
      <c r="AC84" s="32"/>
    </row>
    <row r="85" spans="1:29">
      <c r="A85" s="27"/>
      <c r="B85" s="192">
        <v>4</v>
      </c>
      <c r="C85" s="193"/>
      <c r="D85" s="33" t="s">
        <v>88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5"/>
      <c r="Q85" s="27"/>
      <c r="R85" s="36" t="s">
        <v>183</v>
      </c>
      <c r="S85" s="26" t="s">
        <v>42</v>
      </c>
      <c r="U85" s="29"/>
      <c r="V85" s="26" t="s">
        <v>43</v>
      </c>
      <c r="X85" s="32"/>
      <c r="Y85" s="29"/>
      <c r="AA85" s="26" t="s">
        <v>85</v>
      </c>
      <c r="AC85" s="32"/>
    </row>
    <row r="86" spans="1:29">
      <c r="A86" s="27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1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2"/>
    </row>
    <row r="87" spans="1:29">
      <c r="A87" s="27"/>
    </row>
    <row r="88" spans="1:29">
      <c r="A88" s="27"/>
      <c r="B88" s="26" t="s">
        <v>89</v>
      </c>
    </row>
    <row r="89" spans="1:29">
      <c r="A89" s="27"/>
      <c r="B89" s="197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</row>
    <row r="90" spans="1:29">
      <c r="A90" s="27"/>
      <c r="B90" s="199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200"/>
    </row>
    <row r="91" spans="1:29">
      <c r="A91" s="27"/>
    </row>
    <row r="92" spans="1:29">
      <c r="A92" s="27"/>
      <c r="B92" s="26" t="s">
        <v>4</v>
      </c>
      <c r="T92" s="26" t="s">
        <v>90</v>
      </c>
    </row>
    <row r="93" spans="1:29">
      <c r="A93" s="27"/>
    </row>
    <row r="94" spans="1:29">
      <c r="A94" s="27"/>
      <c r="B94" s="51">
        <v>1</v>
      </c>
      <c r="C94" s="40"/>
      <c r="D94" s="40"/>
      <c r="E94" s="40"/>
      <c r="F94" s="40"/>
      <c r="G94" s="40"/>
      <c r="H94" s="40"/>
      <c r="I94" s="40"/>
      <c r="T94" s="51">
        <v>1</v>
      </c>
      <c r="U94" s="40"/>
      <c r="V94" s="40"/>
      <c r="W94" s="40"/>
      <c r="X94" s="40"/>
      <c r="Y94" s="40"/>
      <c r="Z94" s="40"/>
      <c r="AA94" s="40"/>
      <c r="AB94" s="40"/>
    </row>
    <row r="95" spans="1:29">
      <c r="A95" s="27"/>
      <c r="B95" s="51"/>
      <c r="T95" s="51"/>
    </row>
    <row r="96" spans="1:29">
      <c r="A96" s="27"/>
      <c r="B96" s="51">
        <v>2</v>
      </c>
      <c r="C96" s="40"/>
      <c r="D96" s="40"/>
      <c r="E96" s="40"/>
      <c r="F96" s="40"/>
      <c r="G96" s="40"/>
      <c r="H96" s="40"/>
      <c r="I96" s="40"/>
      <c r="T96" s="51">
        <v>2</v>
      </c>
      <c r="U96" s="40"/>
      <c r="V96" s="40"/>
      <c r="W96" s="40"/>
      <c r="X96" s="40"/>
      <c r="Y96" s="40"/>
      <c r="Z96" s="40"/>
      <c r="AA96" s="40"/>
      <c r="AB96" s="40"/>
    </row>
    <row r="97" spans="1:29">
      <c r="A97" s="27"/>
      <c r="B97" s="51"/>
      <c r="T97" s="51"/>
    </row>
    <row r="98" spans="1:29">
      <c r="A98" s="27"/>
      <c r="B98" s="51">
        <v>3</v>
      </c>
      <c r="C98" s="40"/>
      <c r="D98" s="40"/>
      <c r="E98" s="40"/>
      <c r="F98" s="40"/>
      <c r="G98" s="40"/>
      <c r="H98" s="40"/>
      <c r="I98" s="40"/>
      <c r="T98" s="51">
        <v>3</v>
      </c>
      <c r="U98" s="40"/>
      <c r="V98" s="40"/>
      <c r="W98" s="40"/>
      <c r="X98" s="40"/>
      <c r="Y98" s="40"/>
      <c r="Z98" s="40"/>
      <c r="AA98" s="40"/>
      <c r="AB98" s="40"/>
    </row>
    <row r="99" spans="1:29">
      <c r="A99" s="41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</sheetData>
  <sheetProtection algorithmName="SHA-512" hashValue="rl65Qwp+9JfpqxCi0wILU63EYcKMiWq6DNnoOivmGGIP5sg0yt+YTYPRjF3zi5yboyiDnaSlsj0cjW/E6QVoUw==" saltValue="HKr32Zs2rQSxdEzJfx1jJw==" spinCount="100000" sheet="1" scenarios="1"/>
  <mergeCells count="293">
    <mergeCell ref="B7:D7"/>
    <mergeCell ref="E7:AC7"/>
    <mergeCell ref="B8:D9"/>
    <mergeCell ref="E8:G8"/>
    <mergeCell ref="H8:P8"/>
    <mergeCell ref="Q8:S8"/>
    <mergeCell ref="T8:AC8"/>
    <mergeCell ref="E9:G9"/>
    <mergeCell ref="H9:P9"/>
    <mergeCell ref="Q9:S9"/>
    <mergeCell ref="T9:AC9"/>
    <mergeCell ref="B10:D11"/>
    <mergeCell ref="E10:G10"/>
    <mergeCell ref="H10:P10"/>
    <mergeCell ref="Q10:S10"/>
    <mergeCell ref="T10:AC10"/>
    <mergeCell ref="E11:G11"/>
    <mergeCell ref="H11:P11"/>
    <mergeCell ref="Q11:S11"/>
    <mergeCell ref="T11:AC11"/>
    <mergeCell ref="B17:C17"/>
    <mergeCell ref="B18:C18"/>
    <mergeCell ref="D18:P18"/>
    <mergeCell ref="B19:C19"/>
    <mergeCell ref="B20:C20"/>
    <mergeCell ref="D20:P20"/>
    <mergeCell ref="B12:D12"/>
    <mergeCell ref="E12:AC12"/>
    <mergeCell ref="B13:D13"/>
    <mergeCell ref="E13:AC13"/>
    <mergeCell ref="B16:C16"/>
    <mergeCell ref="D16:P16"/>
    <mergeCell ref="Q16:X16"/>
    <mergeCell ref="B22:C22"/>
    <mergeCell ref="D22:P22"/>
    <mergeCell ref="B24:C24"/>
    <mergeCell ref="D24:P24"/>
    <mergeCell ref="B31:D31"/>
    <mergeCell ref="E31:G31"/>
    <mergeCell ref="H31:K31"/>
    <mergeCell ref="L31:N31"/>
    <mergeCell ref="P31:R31"/>
    <mergeCell ref="S31:T31"/>
    <mergeCell ref="U31:X31"/>
    <mergeCell ref="Y31:Z31"/>
    <mergeCell ref="AB31:AE31"/>
    <mergeCell ref="B32:D45"/>
    <mergeCell ref="E32:G32"/>
    <mergeCell ref="H32:K32"/>
    <mergeCell ref="L32:N32"/>
    <mergeCell ref="P32:R32"/>
    <mergeCell ref="S32:T32"/>
    <mergeCell ref="U32:X32"/>
    <mergeCell ref="Y32:Z32"/>
    <mergeCell ref="AB32:AE32"/>
    <mergeCell ref="E33:G33"/>
    <mergeCell ref="H33:K33"/>
    <mergeCell ref="L33:N33"/>
    <mergeCell ref="P33:R33"/>
    <mergeCell ref="S33:T33"/>
    <mergeCell ref="U33:X33"/>
    <mergeCell ref="Y33:Z33"/>
    <mergeCell ref="AB33:AE33"/>
    <mergeCell ref="E34:G34"/>
    <mergeCell ref="H34:K34"/>
    <mergeCell ref="L34:N34"/>
    <mergeCell ref="P34:R34"/>
    <mergeCell ref="S34:T34"/>
    <mergeCell ref="U34:X34"/>
    <mergeCell ref="Y34:Z34"/>
    <mergeCell ref="AB34:AE34"/>
    <mergeCell ref="Y35:Z35"/>
    <mergeCell ref="AB35:AE35"/>
    <mergeCell ref="E36:G36"/>
    <mergeCell ref="H36:K36"/>
    <mergeCell ref="L36:N36"/>
    <mergeCell ref="P36:R36"/>
    <mergeCell ref="S36:T36"/>
    <mergeCell ref="U36:X36"/>
    <mergeCell ref="Y36:Z36"/>
    <mergeCell ref="AB36:AE36"/>
    <mergeCell ref="E35:G35"/>
    <mergeCell ref="H35:K35"/>
    <mergeCell ref="L35:N35"/>
    <mergeCell ref="P35:R35"/>
    <mergeCell ref="S35:T35"/>
    <mergeCell ref="U35:X35"/>
    <mergeCell ref="Y37:Z37"/>
    <mergeCell ref="AB37:AE37"/>
    <mergeCell ref="E38:G38"/>
    <mergeCell ref="H38:K38"/>
    <mergeCell ref="L38:N38"/>
    <mergeCell ref="P38:R38"/>
    <mergeCell ref="S38:T38"/>
    <mergeCell ref="U38:X38"/>
    <mergeCell ref="Y38:Z38"/>
    <mergeCell ref="AB38:AE38"/>
    <mergeCell ref="E37:G37"/>
    <mergeCell ref="H37:K37"/>
    <mergeCell ref="L37:N37"/>
    <mergeCell ref="P37:R37"/>
    <mergeCell ref="S37:T37"/>
    <mergeCell ref="U37:X37"/>
    <mergeCell ref="Y39:Z39"/>
    <mergeCell ref="AB39:AE39"/>
    <mergeCell ref="E40:G40"/>
    <mergeCell ref="H40:K40"/>
    <mergeCell ref="L40:N40"/>
    <mergeCell ref="P40:R40"/>
    <mergeCell ref="S40:T40"/>
    <mergeCell ref="U40:X40"/>
    <mergeCell ref="Y40:Z40"/>
    <mergeCell ref="AB40:AE40"/>
    <mergeCell ref="E39:G39"/>
    <mergeCell ref="H39:K39"/>
    <mergeCell ref="L39:N39"/>
    <mergeCell ref="P39:R39"/>
    <mergeCell ref="S39:T39"/>
    <mergeCell ref="U39:X39"/>
    <mergeCell ref="Y41:Z41"/>
    <mergeCell ref="AB41:AE41"/>
    <mergeCell ref="E42:G42"/>
    <mergeCell ref="H42:K42"/>
    <mergeCell ref="L42:N42"/>
    <mergeCell ref="P42:R42"/>
    <mergeCell ref="S42:T42"/>
    <mergeCell ref="U42:X42"/>
    <mergeCell ref="Y42:Z42"/>
    <mergeCell ref="AB42:AE42"/>
    <mergeCell ref="E41:G41"/>
    <mergeCell ref="H41:K41"/>
    <mergeCell ref="L41:N41"/>
    <mergeCell ref="P41:R41"/>
    <mergeCell ref="S41:T41"/>
    <mergeCell ref="U41:X41"/>
    <mergeCell ref="Y43:Z43"/>
    <mergeCell ref="AB43:AE43"/>
    <mergeCell ref="E44:G44"/>
    <mergeCell ref="H44:K44"/>
    <mergeCell ref="L44:N44"/>
    <mergeCell ref="P44:R44"/>
    <mergeCell ref="S44:T44"/>
    <mergeCell ref="U44:X44"/>
    <mergeCell ref="Y44:Z44"/>
    <mergeCell ref="AB44:AE44"/>
    <mergeCell ref="E43:G43"/>
    <mergeCell ref="H43:K43"/>
    <mergeCell ref="L43:N43"/>
    <mergeCell ref="P43:R43"/>
    <mergeCell ref="S43:T43"/>
    <mergeCell ref="U43:X43"/>
    <mergeCell ref="H50:I50"/>
    <mergeCell ref="J50:M50"/>
    <mergeCell ref="N50:P50"/>
    <mergeCell ref="Q50:U50"/>
    <mergeCell ref="V50:Y50"/>
    <mergeCell ref="B52:F52"/>
    <mergeCell ref="Y45:Z45"/>
    <mergeCell ref="AB45:AE45"/>
    <mergeCell ref="B46:D46"/>
    <mergeCell ref="B48:G50"/>
    <mergeCell ref="H48:U48"/>
    <mergeCell ref="V48:Y49"/>
    <mergeCell ref="H49:I49"/>
    <mergeCell ref="J49:M49"/>
    <mergeCell ref="N49:P49"/>
    <mergeCell ref="Q49:U49"/>
    <mergeCell ref="E45:G45"/>
    <mergeCell ref="H45:K45"/>
    <mergeCell ref="L45:N45"/>
    <mergeCell ref="P45:R45"/>
    <mergeCell ref="S45:T45"/>
    <mergeCell ref="U45:X45"/>
    <mergeCell ref="B58:D59"/>
    <mergeCell ref="E58:G59"/>
    <mergeCell ref="H58:T58"/>
    <mergeCell ref="U58:X59"/>
    <mergeCell ref="H59:I59"/>
    <mergeCell ref="J59:L59"/>
    <mergeCell ref="M59:N59"/>
    <mergeCell ref="P59:R59"/>
    <mergeCell ref="S59:T59"/>
    <mergeCell ref="B60:D73"/>
    <mergeCell ref="E60:G60"/>
    <mergeCell ref="H60:I60"/>
    <mergeCell ref="J60:L60"/>
    <mergeCell ref="M60:N60"/>
    <mergeCell ref="P60:R60"/>
    <mergeCell ref="E62:G62"/>
    <mergeCell ref="H62:I62"/>
    <mergeCell ref="J62:L62"/>
    <mergeCell ref="M62:N62"/>
    <mergeCell ref="P62:R62"/>
    <mergeCell ref="S60:T60"/>
    <mergeCell ref="U60:X60"/>
    <mergeCell ref="E61:G61"/>
    <mergeCell ref="H61:I61"/>
    <mergeCell ref="J61:L61"/>
    <mergeCell ref="M61:N61"/>
    <mergeCell ref="P61:R61"/>
    <mergeCell ref="S61:T61"/>
    <mergeCell ref="U61:X61"/>
    <mergeCell ref="S62:T62"/>
    <mergeCell ref="U62:X62"/>
    <mergeCell ref="E63:G63"/>
    <mergeCell ref="H63:I63"/>
    <mergeCell ref="J63:L63"/>
    <mergeCell ref="M63:N63"/>
    <mergeCell ref="P63:R63"/>
    <mergeCell ref="S63:T63"/>
    <mergeCell ref="U63:X63"/>
    <mergeCell ref="U64:X64"/>
    <mergeCell ref="E65:G65"/>
    <mergeCell ref="H65:I65"/>
    <mergeCell ref="J65:L65"/>
    <mergeCell ref="M65:N65"/>
    <mergeCell ref="P65:R65"/>
    <mergeCell ref="S65:T65"/>
    <mergeCell ref="U65:X65"/>
    <mergeCell ref="E64:G64"/>
    <mergeCell ref="H64:I64"/>
    <mergeCell ref="J64:L64"/>
    <mergeCell ref="M64:N64"/>
    <mergeCell ref="P64:R64"/>
    <mergeCell ref="S64:T64"/>
    <mergeCell ref="U66:X66"/>
    <mergeCell ref="E67:G67"/>
    <mergeCell ref="H67:I67"/>
    <mergeCell ref="J67:L67"/>
    <mergeCell ref="M67:N67"/>
    <mergeCell ref="P67:R67"/>
    <mergeCell ref="S67:T67"/>
    <mergeCell ref="U67:X67"/>
    <mergeCell ref="E66:G66"/>
    <mergeCell ref="H66:I66"/>
    <mergeCell ref="J66:L66"/>
    <mergeCell ref="M66:N66"/>
    <mergeCell ref="P66:R66"/>
    <mergeCell ref="S66:T66"/>
    <mergeCell ref="U68:X68"/>
    <mergeCell ref="E69:G69"/>
    <mergeCell ref="H69:I69"/>
    <mergeCell ref="J69:L69"/>
    <mergeCell ref="M69:N69"/>
    <mergeCell ref="P69:R69"/>
    <mergeCell ref="S69:T69"/>
    <mergeCell ref="U69:X69"/>
    <mergeCell ref="E68:G68"/>
    <mergeCell ref="H68:I68"/>
    <mergeCell ref="J68:L68"/>
    <mergeCell ref="M68:N68"/>
    <mergeCell ref="P68:R68"/>
    <mergeCell ref="S68:T68"/>
    <mergeCell ref="U70:X70"/>
    <mergeCell ref="E71:G71"/>
    <mergeCell ref="H71:I71"/>
    <mergeCell ref="J71:L71"/>
    <mergeCell ref="M71:N71"/>
    <mergeCell ref="P71:R71"/>
    <mergeCell ref="S71:T71"/>
    <mergeCell ref="U71:X71"/>
    <mergeCell ref="E70:G70"/>
    <mergeCell ref="H70:I70"/>
    <mergeCell ref="J70:L70"/>
    <mergeCell ref="M70:N70"/>
    <mergeCell ref="P70:R70"/>
    <mergeCell ref="S70:T70"/>
    <mergeCell ref="U72:X72"/>
    <mergeCell ref="E73:G73"/>
    <mergeCell ref="H73:I73"/>
    <mergeCell ref="J73:L73"/>
    <mergeCell ref="M73:N73"/>
    <mergeCell ref="P73:R73"/>
    <mergeCell ref="S73:T73"/>
    <mergeCell ref="U73:X73"/>
    <mergeCell ref="E72:G72"/>
    <mergeCell ref="H72:I72"/>
    <mergeCell ref="J72:L72"/>
    <mergeCell ref="M72:N72"/>
    <mergeCell ref="P72:R72"/>
    <mergeCell ref="S72:T72"/>
    <mergeCell ref="B80:C80"/>
    <mergeCell ref="B81:C81"/>
    <mergeCell ref="D81:P81"/>
    <mergeCell ref="B83:C83"/>
    <mergeCell ref="B85:C85"/>
    <mergeCell ref="B89:AC90"/>
    <mergeCell ref="B77:C77"/>
    <mergeCell ref="D77:P77"/>
    <mergeCell ref="Q77:AC77"/>
    <mergeCell ref="B78:C78"/>
    <mergeCell ref="B79:C79"/>
    <mergeCell ref="D79:P79"/>
  </mergeCells>
  <conditionalFormatting sqref="M60:M73">
    <cfRule type="containsText" dxfId="13" priority="1" operator="containsText" text="FAILED">
      <formula>NOT(ISERROR(SEARCH("FAILED",M60)))</formula>
    </cfRule>
    <cfRule type="containsText" dxfId="12" priority="2" operator="containsText" text="PASS">
      <formula>NOT(ISERROR(SEARCH("PASS",M60)))</formula>
    </cfRule>
  </conditionalFormatting>
  <conditionalFormatting sqref="O32:O45">
    <cfRule type="containsText" dxfId="11" priority="9" operator="containsText" text="FAILED">
      <formula>NOT(ISERROR(SEARCH("FAILED",O32)))</formula>
    </cfRule>
    <cfRule type="containsText" dxfId="10" priority="10" operator="containsText" text="PASS">
      <formula>NOT(ISERROR(SEARCH("PASS",O32)))</formula>
    </cfRule>
  </conditionalFormatting>
  <conditionalFormatting sqref="S32:S45">
    <cfRule type="containsText" dxfId="9" priority="7" operator="containsText" text="FAILED">
      <formula>NOT(ISERROR(SEARCH("FAILED",S32)))</formula>
    </cfRule>
    <cfRule type="containsText" dxfId="8" priority="8" operator="containsText" text="PASS">
      <formula>NOT(ISERROR(SEARCH("PASS",S32)))</formula>
    </cfRule>
  </conditionalFormatting>
  <conditionalFormatting sqref="S60:S73">
    <cfRule type="containsText" dxfId="7" priority="5" operator="containsText" text="FAILED">
      <formula>NOT(ISERROR(SEARCH("FAILED",S60)))</formula>
    </cfRule>
    <cfRule type="containsText" dxfId="6" priority="6" operator="containsText" text="PASS">
      <formula>NOT(ISERROR(SEARCH("PASS",S60)))</formula>
    </cfRule>
  </conditionalFormatting>
  <conditionalFormatting sqref="U32:U45">
    <cfRule type="containsText" dxfId="5" priority="3" operator="containsText" text="FAILED">
      <formula>NOT(ISERROR(SEARCH("FAILED",U32)))</formula>
    </cfRule>
    <cfRule type="containsText" dxfId="4" priority="4" operator="containsText" text="PASS">
      <formula>NOT(ISERROR(SEARCH("PASS",U32)))</formula>
    </cfRule>
  </conditionalFormatting>
  <conditionalFormatting sqref="V50:V51 U60:U73">
    <cfRule type="containsText" dxfId="3" priority="13" operator="containsText" text="PASS">
      <formula>NOT(ISERROR(SEARCH("PASS",U50)))</formula>
    </cfRule>
    <cfRule type="containsText" dxfId="2" priority="14" operator="containsText" text="FAILED">
      <formula>NOT(ISERROR(SEARCH("FAILED",U50)))</formula>
    </cfRule>
  </conditionalFormatting>
  <conditionalFormatting sqref="Y32:Y45 AA32:AA45">
    <cfRule type="containsText" dxfId="1" priority="11" operator="containsText" text="FAILED">
      <formula>NOT(ISERROR(SEARCH("FAILED",Y32)))</formula>
    </cfRule>
    <cfRule type="containsText" dxfId="0" priority="12" operator="containsText" text="PASS">
      <formula>NOT(ISERROR(SEARCH("PASS",Y32)))</formula>
    </cfRule>
  </conditionalFormatting>
  <printOptions horizontalCentered="1"/>
  <pageMargins left="0.7" right="0.7" top="0.75" bottom="0.75" header="0.3" footer="0.3"/>
  <pageSetup paperSize="9" scale="5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1830-E190-4772-88C7-0C74A0C7236D}">
  <sheetPr>
    <pageSetUpPr fitToPage="1"/>
  </sheetPr>
  <dimension ref="A1:CJ60"/>
  <sheetViews>
    <sheetView showGridLines="0" view="pageBreakPreview" topLeftCell="E7" zoomScale="130" zoomScaleNormal="40" zoomScaleSheetLayoutView="130" workbookViewId="0">
      <selection activeCell="H32" sqref="H32:J45"/>
    </sheetView>
  </sheetViews>
  <sheetFormatPr defaultColWidth="7.8984375" defaultRowHeight="13.8"/>
  <cols>
    <col min="1" max="2" width="11.8984375" style="72" customWidth="1"/>
    <col min="3" max="3" width="20.5" style="72" bestFit="1" customWidth="1"/>
    <col min="4" max="4" width="20.5" style="72" customWidth="1"/>
    <col min="5" max="5" width="15.296875" style="72" customWidth="1"/>
    <col min="6" max="6" width="16" style="72" customWidth="1"/>
    <col min="7" max="7" width="10.5" style="72" customWidth="1"/>
    <col min="8" max="9" width="7.8984375" style="72"/>
    <col min="10" max="10" width="24.59765625" style="72" customWidth="1"/>
    <col min="11" max="11" width="15.296875" style="72" customWidth="1"/>
    <col min="12" max="12" width="16" style="72" customWidth="1"/>
    <col min="13" max="13" width="10.5" style="72" customWidth="1"/>
    <col min="14" max="14" width="15.296875" style="72" customWidth="1"/>
    <col min="15" max="15" width="16" style="72" customWidth="1"/>
    <col min="16" max="16" width="10.5" style="72" customWidth="1"/>
    <col min="17" max="17" width="15.296875" style="72" customWidth="1"/>
    <col min="18" max="18" width="16" style="72" customWidth="1"/>
    <col min="19" max="19" width="10.5" style="72" customWidth="1"/>
    <col min="20" max="21" width="7.8984375" style="72"/>
    <col min="22" max="22" width="24.59765625" style="72" customWidth="1"/>
    <col min="23" max="23" width="15.296875" style="72" customWidth="1"/>
    <col min="24" max="24" width="16" style="72" customWidth="1"/>
    <col min="25" max="25" width="10.5" style="72" customWidth="1"/>
    <col min="26" max="26" width="15.296875" style="72" customWidth="1"/>
    <col min="27" max="27" width="16" style="72" customWidth="1"/>
    <col min="28" max="28" width="10.5" style="72" customWidth="1"/>
    <col min="29" max="29" width="15.296875" style="72" customWidth="1"/>
    <col min="30" max="30" width="16" style="72" customWidth="1"/>
    <col min="31" max="31" width="10.5" style="72" customWidth="1"/>
    <col min="32" max="33" width="7.8984375" style="72"/>
    <col min="34" max="34" width="24.59765625" style="72" customWidth="1"/>
    <col min="35" max="35" width="15.296875" style="72" customWidth="1"/>
    <col min="36" max="36" width="16" style="72" customWidth="1"/>
    <col min="37" max="37" width="10.5" style="72" customWidth="1"/>
    <col min="38" max="38" width="15.296875" style="72" customWidth="1"/>
    <col min="39" max="39" width="16" style="72" customWidth="1"/>
    <col min="40" max="40" width="10.5" style="72" customWidth="1"/>
    <col min="41" max="41" width="15.296875" style="72" customWidth="1"/>
    <col min="42" max="42" width="16" style="72" customWidth="1"/>
    <col min="43" max="43" width="10.5" style="72" customWidth="1"/>
    <col min="44" max="45" width="7.8984375" style="72"/>
    <col min="46" max="46" width="24.59765625" style="72" customWidth="1"/>
    <col min="47" max="47" width="15.296875" style="72" customWidth="1"/>
    <col min="48" max="48" width="16" style="72" customWidth="1"/>
    <col min="49" max="49" width="10.5" style="72" customWidth="1"/>
    <col min="50" max="50" width="15.296875" style="72" customWidth="1"/>
    <col min="51" max="51" width="16" style="72" customWidth="1"/>
    <col min="52" max="52" width="10.5" style="72" customWidth="1"/>
    <col min="53" max="53" width="15.296875" style="72" customWidth="1"/>
    <col min="54" max="54" width="16" style="72" customWidth="1"/>
    <col min="55" max="55" width="10.5" style="72" customWidth="1"/>
    <col min="56" max="57" width="7.8984375" style="72"/>
    <col min="58" max="58" width="24.59765625" style="72" customWidth="1"/>
    <col min="59" max="59" width="15.296875" style="72" customWidth="1"/>
    <col min="60" max="60" width="16" style="72" customWidth="1"/>
    <col min="61" max="61" width="10.5" style="72" customWidth="1"/>
    <col min="62" max="62" width="15.296875" style="72" customWidth="1"/>
    <col min="63" max="63" width="16" style="72" customWidth="1"/>
    <col min="64" max="64" width="10.5" style="72" customWidth="1"/>
    <col min="65" max="65" width="15.296875" style="72" customWidth="1"/>
    <col min="66" max="66" width="16" style="72" customWidth="1"/>
    <col min="67" max="67" width="10.5" style="72" customWidth="1"/>
    <col min="68" max="69" width="7.8984375" style="72"/>
    <col min="70" max="70" width="24.59765625" style="72" customWidth="1"/>
    <col min="71" max="71" width="15.296875" style="72" customWidth="1"/>
    <col min="72" max="72" width="16" style="72" customWidth="1"/>
    <col min="73" max="73" width="10.5" style="72" customWidth="1"/>
    <col min="74" max="74" width="15.296875" style="72" customWidth="1"/>
    <col min="75" max="75" width="16" style="72" customWidth="1"/>
    <col min="76" max="76" width="10.5" style="72" customWidth="1"/>
    <col min="77" max="77" width="15.296875" style="72" customWidth="1"/>
    <col min="78" max="78" width="16" style="72" customWidth="1"/>
    <col min="79" max="79" width="10.5" style="72" customWidth="1"/>
    <col min="80" max="81" width="7.8984375" style="72"/>
    <col min="82" max="82" width="24.59765625" style="72" customWidth="1"/>
    <col min="83" max="83" width="15.296875" style="72" customWidth="1"/>
    <col min="84" max="84" width="16" style="72" customWidth="1"/>
    <col min="85" max="85" width="10.5" style="72" customWidth="1"/>
    <col min="86" max="86" width="15.296875" style="72" customWidth="1"/>
    <col min="87" max="87" width="16" style="72" customWidth="1"/>
    <col min="88" max="88" width="10.5" style="72" customWidth="1"/>
    <col min="89" max="16384" width="7.8984375" style="72"/>
  </cols>
  <sheetData>
    <row r="1" spans="1:88" s="66" customFormat="1" ht="26.25" customHeight="1" thickBot="1">
      <c r="A1" s="65" t="s">
        <v>91</v>
      </c>
      <c r="B1" s="65" t="s">
        <v>92</v>
      </c>
      <c r="C1" s="65" t="s">
        <v>93</v>
      </c>
      <c r="D1" s="65" t="s">
        <v>94</v>
      </c>
      <c r="E1" s="299" t="s">
        <v>95</v>
      </c>
      <c r="F1" s="300"/>
      <c r="G1" s="312"/>
      <c r="H1" s="299" t="s">
        <v>96</v>
      </c>
      <c r="I1" s="300"/>
      <c r="J1" s="301"/>
      <c r="K1" s="300" t="s">
        <v>95</v>
      </c>
      <c r="L1" s="300"/>
      <c r="M1" s="312"/>
      <c r="N1" s="299" t="s">
        <v>96</v>
      </c>
      <c r="O1" s="300"/>
      <c r="P1" s="301"/>
      <c r="Q1" s="300" t="s">
        <v>95</v>
      </c>
      <c r="R1" s="300"/>
      <c r="S1" s="312"/>
      <c r="T1" s="299" t="s">
        <v>96</v>
      </c>
      <c r="U1" s="300"/>
      <c r="V1" s="300"/>
      <c r="W1" s="311" t="s">
        <v>95</v>
      </c>
      <c r="X1" s="300"/>
      <c r="Y1" s="312"/>
      <c r="Z1" s="299" t="s">
        <v>96</v>
      </c>
      <c r="AA1" s="300"/>
      <c r="AB1" s="301"/>
      <c r="AC1" s="299" t="s">
        <v>95</v>
      </c>
      <c r="AD1" s="300"/>
      <c r="AE1" s="312"/>
      <c r="AF1" s="299" t="s">
        <v>96</v>
      </c>
      <c r="AG1" s="300"/>
      <c r="AH1" s="301"/>
      <c r="AI1" s="300" t="s">
        <v>95</v>
      </c>
      <c r="AJ1" s="300"/>
      <c r="AK1" s="312"/>
      <c r="AL1" s="299" t="s">
        <v>96</v>
      </c>
      <c r="AM1" s="300"/>
      <c r="AN1" s="301"/>
      <c r="AO1" s="300" t="s">
        <v>95</v>
      </c>
      <c r="AP1" s="300"/>
      <c r="AQ1" s="312"/>
      <c r="AR1" s="299" t="s">
        <v>96</v>
      </c>
      <c r="AS1" s="300"/>
      <c r="AT1" s="300"/>
      <c r="AU1" s="311" t="s">
        <v>95</v>
      </c>
      <c r="AV1" s="300"/>
      <c r="AW1" s="312"/>
      <c r="AX1" s="299" t="s">
        <v>96</v>
      </c>
      <c r="AY1" s="300"/>
      <c r="AZ1" s="301"/>
      <c r="BA1" s="299" t="s">
        <v>95</v>
      </c>
      <c r="BB1" s="300"/>
      <c r="BC1" s="312"/>
      <c r="BD1" s="299" t="s">
        <v>96</v>
      </c>
      <c r="BE1" s="300"/>
      <c r="BF1" s="301"/>
      <c r="BG1" s="300" t="s">
        <v>95</v>
      </c>
      <c r="BH1" s="300"/>
      <c r="BI1" s="312"/>
      <c r="BJ1" s="299" t="s">
        <v>96</v>
      </c>
      <c r="BK1" s="300"/>
      <c r="BL1" s="301"/>
      <c r="BM1" s="300" t="s">
        <v>95</v>
      </c>
      <c r="BN1" s="300"/>
      <c r="BO1" s="312"/>
      <c r="BP1" s="299" t="s">
        <v>96</v>
      </c>
      <c r="BQ1" s="300"/>
      <c r="BR1" s="300"/>
      <c r="BS1" s="311" t="s">
        <v>95</v>
      </c>
      <c r="BT1" s="300"/>
      <c r="BU1" s="312"/>
      <c r="BV1" s="299" t="s">
        <v>96</v>
      </c>
      <c r="BW1" s="300"/>
      <c r="BX1" s="301"/>
      <c r="BY1" s="299" t="s">
        <v>95</v>
      </c>
      <c r="BZ1" s="300"/>
      <c r="CA1" s="312"/>
      <c r="CB1" s="299" t="s">
        <v>96</v>
      </c>
      <c r="CC1" s="300"/>
      <c r="CD1" s="301"/>
      <c r="CE1" s="300" t="s">
        <v>95</v>
      </c>
      <c r="CF1" s="300"/>
      <c r="CG1" s="312"/>
      <c r="CH1" s="299" t="s">
        <v>96</v>
      </c>
      <c r="CI1" s="300"/>
      <c r="CJ1" s="301"/>
    </row>
    <row r="2" spans="1:88">
      <c r="A2" s="282" t="s">
        <v>97</v>
      </c>
      <c r="B2" s="302" t="str">
        <f>'Cover Isat (FLP) '!$BB$13</f>
        <v>16PCN0025</v>
      </c>
      <c r="C2" s="305" t="str">
        <f>'Cover Isat (FLP) '!$BB$14</f>
        <v>PURWOREJO_PCN_ST</v>
      </c>
      <c r="D2" s="308" t="s">
        <v>189</v>
      </c>
      <c r="E2" s="283" t="s">
        <v>98</v>
      </c>
      <c r="F2" s="284"/>
      <c r="G2" s="285"/>
      <c r="H2" s="283" t="s">
        <v>99</v>
      </c>
      <c r="I2" s="284"/>
      <c r="J2" s="292"/>
      <c r="K2" s="67"/>
      <c r="L2" s="67"/>
      <c r="M2" s="68"/>
      <c r="N2" s="69"/>
      <c r="O2" s="67"/>
      <c r="P2" s="70"/>
      <c r="Q2" s="67"/>
      <c r="R2" s="67"/>
      <c r="S2" s="68"/>
      <c r="T2" s="69"/>
      <c r="U2" s="67"/>
      <c r="V2" s="67"/>
      <c r="W2" s="71"/>
      <c r="X2" s="67"/>
      <c r="Y2" s="68"/>
      <c r="Z2" s="69"/>
      <c r="AA2" s="67"/>
      <c r="AB2" s="70"/>
      <c r="AC2" s="283" t="s">
        <v>98</v>
      </c>
      <c r="AD2" s="284"/>
      <c r="AE2" s="285"/>
      <c r="AF2" s="283" t="s">
        <v>99</v>
      </c>
      <c r="AG2" s="284"/>
      <c r="AH2" s="292"/>
      <c r="AI2" s="67"/>
      <c r="AJ2" s="67"/>
      <c r="AK2" s="68"/>
      <c r="AL2" s="69"/>
      <c r="AM2" s="67"/>
      <c r="AN2" s="70"/>
      <c r="AO2" s="67"/>
      <c r="AP2" s="67"/>
      <c r="AQ2" s="68"/>
      <c r="AR2" s="69"/>
      <c r="AS2" s="67"/>
      <c r="AT2" s="67"/>
      <c r="AU2" s="71"/>
      <c r="AV2" s="67"/>
      <c r="AW2" s="68"/>
      <c r="AX2" s="69"/>
      <c r="AY2" s="67"/>
      <c r="AZ2" s="70"/>
      <c r="BA2" s="283" t="s">
        <v>98</v>
      </c>
      <c r="BB2" s="284"/>
      <c r="BC2" s="285"/>
      <c r="BD2" s="283" t="s">
        <v>99</v>
      </c>
      <c r="BE2" s="284"/>
      <c r="BF2" s="292"/>
      <c r="BG2" s="67"/>
      <c r="BH2" s="67"/>
      <c r="BI2" s="68"/>
      <c r="BJ2" s="69"/>
      <c r="BK2" s="67"/>
      <c r="BL2" s="70"/>
      <c r="BM2" s="67"/>
      <c r="BN2" s="67"/>
      <c r="BO2" s="68"/>
      <c r="BP2" s="69"/>
      <c r="BQ2" s="67"/>
      <c r="BR2" s="67"/>
      <c r="BS2" s="71"/>
      <c r="BT2" s="67"/>
      <c r="BU2" s="68"/>
      <c r="BV2" s="69"/>
      <c r="BW2" s="67"/>
      <c r="BX2" s="70"/>
      <c r="BY2" s="283" t="s">
        <v>98</v>
      </c>
      <c r="BZ2" s="284"/>
      <c r="CA2" s="285"/>
      <c r="CB2" s="283" t="s">
        <v>99</v>
      </c>
      <c r="CC2" s="284"/>
      <c r="CD2" s="292"/>
      <c r="CE2" s="67"/>
      <c r="CF2" s="67"/>
      <c r="CG2" s="68"/>
      <c r="CH2" s="69"/>
      <c r="CI2" s="67"/>
      <c r="CJ2" s="70"/>
    </row>
    <row r="3" spans="1:88">
      <c r="A3" s="280"/>
      <c r="B3" s="303"/>
      <c r="C3" s="306"/>
      <c r="D3" s="309"/>
      <c r="E3" s="286"/>
      <c r="F3" s="287"/>
      <c r="G3" s="288"/>
      <c r="H3" s="286"/>
      <c r="I3" s="287"/>
      <c r="J3" s="293"/>
      <c r="K3" s="73"/>
      <c r="L3" s="73"/>
      <c r="M3" s="74"/>
      <c r="N3" s="75"/>
      <c r="O3" s="73"/>
      <c r="P3" s="76"/>
      <c r="Q3" s="73"/>
      <c r="R3" s="73"/>
      <c r="S3" s="74"/>
      <c r="T3" s="75"/>
      <c r="U3" s="73"/>
      <c r="V3" s="73"/>
      <c r="W3" s="77"/>
      <c r="X3" s="73"/>
      <c r="Y3" s="74"/>
      <c r="Z3" s="75"/>
      <c r="AA3" s="73"/>
      <c r="AB3" s="76"/>
      <c r="AC3" s="286"/>
      <c r="AD3" s="287"/>
      <c r="AE3" s="288"/>
      <c r="AF3" s="286"/>
      <c r="AG3" s="287"/>
      <c r="AH3" s="293"/>
      <c r="AI3" s="73"/>
      <c r="AJ3" s="73"/>
      <c r="AK3" s="74"/>
      <c r="AL3" s="75"/>
      <c r="AM3" s="73"/>
      <c r="AN3" s="76"/>
      <c r="AO3" s="73"/>
      <c r="AP3" s="73"/>
      <c r="AQ3" s="74"/>
      <c r="AR3" s="75"/>
      <c r="AS3" s="73"/>
      <c r="AT3" s="73"/>
      <c r="AU3" s="77"/>
      <c r="AV3" s="73"/>
      <c r="AW3" s="74"/>
      <c r="AX3" s="75"/>
      <c r="AY3" s="73"/>
      <c r="AZ3" s="76"/>
      <c r="BA3" s="286"/>
      <c r="BB3" s="287"/>
      <c r="BC3" s="288"/>
      <c r="BD3" s="286"/>
      <c r="BE3" s="287"/>
      <c r="BF3" s="293"/>
      <c r="BG3" s="73"/>
      <c r="BH3" s="73"/>
      <c r="BI3" s="74"/>
      <c r="BJ3" s="75"/>
      <c r="BK3" s="73"/>
      <c r="BL3" s="76"/>
      <c r="BM3" s="73"/>
      <c r="BN3" s="73"/>
      <c r="BO3" s="74"/>
      <c r="BP3" s="75"/>
      <c r="BQ3" s="73"/>
      <c r="BR3" s="73"/>
      <c r="BS3" s="77"/>
      <c r="BT3" s="73"/>
      <c r="BU3" s="74"/>
      <c r="BV3" s="75"/>
      <c r="BW3" s="73"/>
      <c r="BX3" s="76"/>
      <c r="BY3" s="286"/>
      <c r="BZ3" s="287"/>
      <c r="CA3" s="288"/>
      <c r="CB3" s="286"/>
      <c r="CC3" s="287"/>
      <c r="CD3" s="293"/>
      <c r="CE3" s="73"/>
      <c r="CF3" s="73"/>
      <c r="CG3" s="74"/>
      <c r="CH3" s="75"/>
      <c r="CI3" s="73"/>
      <c r="CJ3" s="76"/>
    </row>
    <row r="4" spans="1:88">
      <c r="A4" s="280"/>
      <c r="B4" s="303"/>
      <c r="C4" s="306"/>
      <c r="D4" s="309"/>
      <c r="E4" s="286"/>
      <c r="F4" s="287"/>
      <c r="G4" s="288"/>
      <c r="H4" s="286"/>
      <c r="I4" s="287"/>
      <c r="J4" s="293"/>
      <c r="K4" s="73"/>
      <c r="L4" s="73"/>
      <c r="M4" s="74"/>
      <c r="N4" s="75"/>
      <c r="O4" s="73"/>
      <c r="P4" s="76"/>
      <c r="Q4" s="73"/>
      <c r="R4" s="73"/>
      <c r="S4" s="74"/>
      <c r="T4" s="75"/>
      <c r="U4" s="73"/>
      <c r="V4" s="73"/>
      <c r="W4" s="77"/>
      <c r="X4" s="73"/>
      <c r="Y4" s="74"/>
      <c r="Z4" s="75"/>
      <c r="AA4" s="73"/>
      <c r="AB4" s="76"/>
      <c r="AC4" s="286"/>
      <c r="AD4" s="287"/>
      <c r="AE4" s="288"/>
      <c r="AF4" s="286"/>
      <c r="AG4" s="287"/>
      <c r="AH4" s="293"/>
      <c r="AI4" s="73"/>
      <c r="AJ4" s="73"/>
      <c r="AK4" s="74"/>
      <c r="AL4" s="75"/>
      <c r="AM4" s="73"/>
      <c r="AN4" s="76"/>
      <c r="AO4" s="73"/>
      <c r="AP4" s="73"/>
      <c r="AQ4" s="74"/>
      <c r="AR4" s="75"/>
      <c r="AS4" s="73"/>
      <c r="AT4" s="73"/>
      <c r="AU4" s="77"/>
      <c r="AV4" s="73"/>
      <c r="AW4" s="74"/>
      <c r="AX4" s="75"/>
      <c r="AY4" s="73"/>
      <c r="AZ4" s="76"/>
      <c r="BA4" s="286"/>
      <c r="BB4" s="287"/>
      <c r="BC4" s="288"/>
      <c r="BD4" s="286"/>
      <c r="BE4" s="287"/>
      <c r="BF4" s="293"/>
      <c r="BG4" s="73"/>
      <c r="BH4" s="73"/>
      <c r="BI4" s="74"/>
      <c r="BJ4" s="75"/>
      <c r="BK4" s="73"/>
      <c r="BL4" s="76"/>
      <c r="BM4" s="73"/>
      <c r="BN4" s="73"/>
      <c r="BO4" s="74"/>
      <c r="BP4" s="75"/>
      <c r="BQ4" s="73"/>
      <c r="BR4" s="73"/>
      <c r="BS4" s="77"/>
      <c r="BT4" s="73"/>
      <c r="BU4" s="74"/>
      <c r="BV4" s="75"/>
      <c r="BW4" s="73"/>
      <c r="BX4" s="76"/>
      <c r="BY4" s="286"/>
      <c r="BZ4" s="287"/>
      <c r="CA4" s="288"/>
      <c r="CB4" s="286"/>
      <c r="CC4" s="287"/>
      <c r="CD4" s="293"/>
      <c r="CE4" s="73"/>
      <c r="CF4" s="73"/>
      <c r="CG4" s="74"/>
      <c r="CH4" s="75"/>
      <c r="CI4" s="73"/>
      <c r="CJ4" s="76"/>
    </row>
    <row r="5" spans="1:88">
      <c r="A5" s="280"/>
      <c r="B5" s="303"/>
      <c r="C5" s="306"/>
      <c r="D5" s="309"/>
      <c r="E5" s="286"/>
      <c r="F5" s="287"/>
      <c r="G5" s="288"/>
      <c r="H5" s="286"/>
      <c r="I5" s="287"/>
      <c r="J5" s="293"/>
      <c r="K5" s="73"/>
      <c r="L5" s="73"/>
      <c r="M5" s="74"/>
      <c r="N5" s="75"/>
      <c r="O5" s="73"/>
      <c r="P5" s="76"/>
      <c r="Q5" s="73"/>
      <c r="R5" s="73"/>
      <c r="S5" s="74"/>
      <c r="T5" s="75"/>
      <c r="U5" s="73"/>
      <c r="V5" s="73"/>
      <c r="W5" s="77"/>
      <c r="X5" s="73"/>
      <c r="Y5" s="74"/>
      <c r="Z5" s="75"/>
      <c r="AA5" s="73"/>
      <c r="AB5" s="76"/>
      <c r="AC5" s="286"/>
      <c r="AD5" s="287"/>
      <c r="AE5" s="288"/>
      <c r="AF5" s="286"/>
      <c r="AG5" s="287"/>
      <c r="AH5" s="293"/>
      <c r="AI5" s="73"/>
      <c r="AJ5" s="73"/>
      <c r="AK5" s="74"/>
      <c r="AL5" s="75"/>
      <c r="AM5" s="73"/>
      <c r="AN5" s="76"/>
      <c r="AO5" s="73"/>
      <c r="AP5" s="73"/>
      <c r="AQ5" s="74"/>
      <c r="AR5" s="75"/>
      <c r="AS5" s="73"/>
      <c r="AT5" s="73"/>
      <c r="AU5" s="77"/>
      <c r="AV5" s="73"/>
      <c r="AW5" s="74"/>
      <c r="AX5" s="75"/>
      <c r="AY5" s="73"/>
      <c r="AZ5" s="76"/>
      <c r="BA5" s="286"/>
      <c r="BB5" s="287"/>
      <c r="BC5" s="288"/>
      <c r="BD5" s="286"/>
      <c r="BE5" s="287"/>
      <c r="BF5" s="293"/>
      <c r="BG5" s="73"/>
      <c r="BH5" s="73"/>
      <c r="BI5" s="74"/>
      <c r="BJ5" s="75"/>
      <c r="BK5" s="73"/>
      <c r="BL5" s="76"/>
      <c r="BM5" s="73"/>
      <c r="BN5" s="73"/>
      <c r="BO5" s="74"/>
      <c r="BP5" s="75"/>
      <c r="BQ5" s="73"/>
      <c r="BR5" s="73"/>
      <c r="BS5" s="77"/>
      <c r="BT5" s="73"/>
      <c r="BU5" s="74"/>
      <c r="BV5" s="75"/>
      <c r="BW5" s="73"/>
      <c r="BX5" s="76"/>
      <c r="BY5" s="286"/>
      <c r="BZ5" s="287"/>
      <c r="CA5" s="288"/>
      <c r="CB5" s="286"/>
      <c r="CC5" s="287"/>
      <c r="CD5" s="293"/>
      <c r="CE5" s="73"/>
      <c r="CF5" s="73"/>
      <c r="CG5" s="74"/>
      <c r="CH5" s="75"/>
      <c r="CI5" s="73"/>
      <c r="CJ5" s="76"/>
    </row>
    <row r="6" spans="1:88">
      <c r="A6" s="280"/>
      <c r="B6" s="303"/>
      <c r="C6" s="306"/>
      <c r="D6" s="309"/>
      <c r="E6" s="286"/>
      <c r="F6" s="287"/>
      <c r="G6" s="288"/>
      <c r="H6" s="286"/>
      <c r="I6" s="287"/>
      <c r="J6" s="293"/>
      <c r="K6" s="73"/>
      <c r="L6" s="73"/>
      <c r="M6" s="74"/>
      <c r="N6" s="75"/>
      <c r="O6" s="73"/>
      <c r="P6" s="76"/>
      <c r="Q6" s="73"/>
      <c r="R6" s="73"/>
      <c r="S6" s="74"/>
      <c r="T6" s="75"/>
      <c r="U6" s="73"/>
      <c r="V6" s="73"/>
      <c r="W6" s="77"/>
      <c r="X6" s="73"/>
      <c r="Y6" s="74"/>
      <c r="Z6" s="75"/>
      <c r="AA6" s="73"/>
      <c r="AB6" s="76"/>
      <c r="AC6" s="286"/>
      <c r="AD6" s="287"/>
      <c r="AE6" s="288"/>
      <c r="AF6" s="286"/>
      <c r="AG6" s="287"/>
      <c r="AH6" s="293"/>
      <c r="AI6" s="73"/>
      <c r="AJ6" s="73"/>
      <c r="AK6" s="74"/>
      <c r="AL6" s="75"/>
      <c r="AM6" s="73"/>
      <c r="AN6" s="76"/>
      <c r="AO6" s="73"/>
      <c r="AP6" s="73"/>
      <c r="AQ6" s="74"/>
      <c r="AR6" s="75"/>
      <c r="AS6" s="73"/>
      <c r="AT6" s="73"/>
      <c r="AU6" s="77"/>
      <c r="AV6" s="73"/>
      <c r="AW6" s="74"/>
      <c r="AX6" s="75"/>
      <c r="AY6" s="73"/>
      <c r="AZ6" s="76"/>
      <c r="BA6" s="286"/>
      <c r="BB6" s="287"/>
      <c r="BC6" s="288"/>
      <c r="BD6" s="286"/>
      <c r="BE6" s="287"/>
      <c r="BF6" s="293"/>
      <c r="BG6" s="73"/>
      <c r="BH6" s="73"/>
      <c r="BI6" s="74"/>
      <c r="BJ6" s="75"/>
      <c r="BK6" s="73"/>
      <c r="BL6" s="76"/>
      <c r="BM6" s="73"/>
      <c r="BN6" s="73"/>
      <c r="BO6" s="74"/>
      <c r="BP6" s="75"/>
      <c r="BQ6" s="73"/>
      <c r="BR6" s="73"/>
      <c r="BS6" s="77"/>
      <c r="BT6" s="73"/>
      <c r="BU6" s="74"/>
      <c r="BV6" s="75"/>
      <c r="BW6" s="73"/>
      <c r="BX6" s="76"/>
      <c r="BY6" s="286"/>
      <c r="BZ6" s="287"/>
      <c r="CA6" s="288"/>
      <c r="CB6" s="286"/>
      <c r="CC6" s="287"/>
      <c r="CD6" s="293"/>
      <c r="CE6" s="73"/>
      <c r="CF6" s="73"/>
      <c r="CG6" s="74"/>
      <c r="CH6" s="75"/>
      <c r="CI6" s="73"/>
      <c r="CJ6" s="76"/>
    </row>
    <row r="7" spans="1:88">
      <c r="A7" s="280"/>
      <c r="B7" s="303"/>
      <c r="C7" s="306"/>
      <c r="D7" s="309"/>
      <c r="E7" s="286"/>
      <c r="F7" s="287"/>
      <c r="G7" s="288"/>
      <c r="H7" s="286"/>
      <c r="I7" s="287"/>
      <c r="J7" s="293"/>
      <c r="K7" s="73"/>
      <c r="L7" s="73"/>
      <c r="M7" s="74"/>
      <c r="N7" s="75"/>
      <c r="O7" s="73"/>
      <c r="P7" s="76"/>
      <c r="Q7" s="73"/>
      <c r="R7" s="73"/>
      <c r="S7" s="74"/>
      <c r="T7" s="75"/>
      <c r="U7" s="73"/>
      <c r="V7" s="73"/>
      <c r="W7" s="77"/>
      <c r="X7" s="73"/>
      <c r="Y7" s="74"/>
      <c r="Z7" s="75"/>
      <c r="AA7" s="73"/>
      <c r="AB7" s="76"/>
      <c r="AC7" s="286"/>
      <c r="AD7" s="287"/>
      <c r="AE7" s="288"/>
      <c r="AF7" s="286"/>
      <c r="AG7" s="287"/>
      <c r="AH7" s="293"/>
      <c r="AI7" s="73"/>
      <c r="AJ7" s="73"/>
      <c r="AK7" s="74"/>
      <c r="AL7" s="75"/>
      <c r="AM7" s="73"/>
      <c r="AN7" s="76"/>
      <c r="AO7" s="73"/>
      <c r="AP7" s="73"/>
      <c r="AQ7" s="74"/>
      <c r="AR7" s="75"/>
      <c r="AS7" s="73"/>
      <c r="AT7" s="73"/>
      <c r="AU7" s="77"/>
      <c r="AV7" s="73"/>
      <c r="AW7" s="74"/>
      <c r="AX7" s="75"/>
      <c r="AY7" s="73"/>
      <c r="AZ7" s="76"/>
      <c r="BA7" s="286"/>
      <c r="BB7" s="287"/>
      <c r="BC7" s="288"/>
      <c r="BD7" s="286"/>
      <c r="BE7" s="287"/>
      <c r="BF7" s="293"/>
      <c r="BG7" s="73"/>
      <c r="BH7" s="73"/>
      <c r="BI7" s="74"/>
      <c r="BJ7" s="75"/>
      <c r="BK7" s="73"/>
      <c r="BL7" s="76"/>
      <c r="BM7" s="73"/>
      <c r="BN7" s="73"/>
      <c r="BO7" s="74"/>
      <c r="BP7" s="75"/>
      <c r="BQ7" s="73"/>
      <c r="BR7" s="73"/>
      <c r="BS7" s="77"/>
      <c r="BT7" s="73"/>
      <c r="BU7" s="74"/>
      <c r="BV7" s="75"/>
      <c r="BW7" s="73"/>
      <c r="BX7" s="76"/>
      <c r="BY7" s="286"/>
      <c r="BZ7" s="287"/>
      <c r="CA7" s="288"/>
      <c r="CB7" s="286"/>
      <c r="CC7" s="287"/>
      <c r="CD7" s="293"/>
      <c r="CE7" s="73"/>
      <c r="CF7" s="73"/>
      <c r="CG7" s="74"/>
      <c r="CH7" s="75"/>
      <c r="CI7" s="73"/>
      <c r="CJ7" s="76"/>
    </row>
    <row r="8" spans="1:88">
      <c r="A8" s="280"/>
      <c r="B8" s="303"/>
      <c r="C8" s="306"/>
      <c r="D8" s="309"/>
      <c r="E8" s="286"/>
      <c r="F8" s="287"/>
      <c r="G8" s="288"/>
      <c r="H8" s="286"/>
      <c r="I8" s="287"/>
      <c r="J8" s="293"/>
      <c r="K8" s="73"/>
      <c r="L8" s="73"/>
      <c r="M8" s="74"/>
      <c r="N8" s="75"/>
      <c r="O8" s="73"/>
      <c r="P8" s="76"/>
      <c r="Q8" s="73"/>
      <c r="R8" s="73"/>
      <c r="S8" s="74"/>
      <c r="T8" s="75"/>
      <c r="U8" s="73"/>
      <c r="V8" s="73"/>
      <c r="W8" s="77"/>
      <c r="X8" s="73"/>
      <c r="Y8" s="74"/>
      <c r="Z8" s="75"/>
      <c r="AA8" s="73"/>
      <c r="AB8" s="76"/>
      <c r="AC8" s="286"/>
      <c r="AD8" s="287"/>
      <c r="AE8" s="288"/>
      <c r="AF8" s="286"/>
      <c r="AG8" s="287"/>
      <c r="AH8" s="293"/>
      <c r="AI8" s="73"/>
      <c r="AJ8" s="73"/>
      <c r="AK8" s="74"/>
      <c r="AL8" s="75"/>
      <c r="AM8" s="73"/>
      <c r="AN8" s="76"/>
      <c r="AO8" s="73"/>
      <c r="AP8" s="73"/>
      <c r="AQ8" s="74"/>
      <c r="AR8" s="75"/>
      <c r="AS8" s="73"/>
      <c r="AT8" s="73"/>
      <c r="AU8" s="77"/>
      <c r="AV8" s="73"/>
      <c r="AW8" s="74"/>
      <c r="AX8" s="75"/>
      <c r="AY8" s="73"/>
      <c r="AZ8" s="76"/>
      <c r="BA8" s="286"/>
      <c r="BB8" s="287"/>
      <c r="BC8" s="288"/>
      <c r="BD8" s="286"/>
      <c r="BE8" s="287"/>
      <c r="BF8" s="293"/>
      <c r="BG8" s="73"/>
      <c r="BH8" s="73"/>
      <c r="BI8" s="74"/>
      <c r="BJ8" s="75"/>
      <c r="BK8" s="73"/>
      <c r="BL8" s="76"/>
      <c r="BM8" s="73"/>
      <c r="BN8" s="73"/>
      <c r="BO8" s="74"/>
      <c r="BP8" s="75"/>
      <c r="BQ8" s="73"/>
      <c r="BR8" s="73"/>
      <c r="BS8" s="77"/>
      <c r="BT8" s="73"/>
      <c r="BU8" s="74"/>
      <c r="BV8" s="75"/>
      <c r="BW8" s="73"/>
      <c r="BX8" s="76"/>
      <c r="BY8" s="286"/>
      <c r="BZ8" s="287"/>
      <c r="CA8" s="288"/>
      <c r="CB8" s="286"/>
      <c r="CC8" s="287"/>
      <c r="CD8" s="293"/>
      <c r="CE8" s="73"/>
      <c r="CF8" s="73"/>
      <c r="CG8" s="74"/>
      <c r="CH8" s="75"/>
      <c r="CI8" s="73"/>
      <c r="CJ8" s="76"/>
    </row>
    <row r="9" spans="1:88">
      <c r="A9" s="280"/>
      <c r="B9" s="303"/>
      <c r="C9" s="306"/>
      <c r="D9" s="309"/>
      <c r="E9" s="286"/>
      <c r="F9" s="287"/>
      <c r="G9" s="288"/>
      <c r="H9" s="286"/>
      <c r="I9" s="287"/>
      <c r="J9" s="293"/>
      <c r="K9" s="73"/>
      <c r="L9" s="73"/>
      <c r="M9" s="74"/>
      <c r="N9" s="75"/>
      <c r="O9" s="73"/>
      <c r="P9" s="76"/>
      <c r="Q9" s="73"/>
      <c r="R9" s="73"/>
      <c r="S9" s="74"/>
      <c r="T9" s="75"/>
      <c r="U9" s="73"/>
      <c r="V9" s="73"/>
      <c r="W9" s="77"/>
      <c r="X9" s="73"/>
      <c r="Y9" s="74"/>
      <c r="Z9" s="75"/>
      <c r="AA9" s="73"/>
      <c r="AB9" s="76"/>
      <c r="AC9" s="286"/>
      <c r="AD9" s="287"/>
      <c r="AE9" s="288"/>
      <c r="AF9" s="286"/>
      <c r="AG9" s="287"/>
      <c r="AH9" s="293"/>
      <c r="AI9" s="73"/>
      <c r="AJ9" s="73"/>
      <c r="AK9" s="74"/>
      <c r="AL9" s="75"/>
      <c r="AM9" s="73"/>
      <c r="AN9" s="76"/>
      <c r="AO9" s="73"/>
      <c r="AP9" s="73"/>
      <c r="AQ9" s="74"/>
      <c r="AR9" s="75"/>
      <c r="AS9" s="73"/>
      <c r="AT9" s="73"/>
      <c r="AU9" s="77"/>
      <c r="AV9" s="73"/>
      <c r="AW9" s="74"/>
      <c r="AX9" s="75"/>
      <c r="AY9" s="73"/>
      <c r="AZ9" s="76"/>
      <c r="BA9" s="286"/>
      <c r="BB9" s="287"/>
      <c r="BC9" s="288"/>
      <c r="BD9" s="286"/>
      <c r="BE9" s="287"/>
      <c r="BF9" s="293"/>
      <c r="BG9" s="73"/>
      <c r="BH9" s="73"/>
      <c r="BI9" s="74"/>
      <c r="BJ9" s="75"/>
      <c r="BK9" s="73"/>
      <c r="BL9" s="76"/>
      <c r="BM9" s="73"/>
      <c r="BN9" s="73"/>
      <c r="BO9" s="74"/>
      <c r="BP9" s="75"/>
      <c r="BQ9" s="73"/>
      <c r="BR9" s="73"/>
      <c r="BS9" s="77"/>
      <c r="BT9" s="73"/>
      <c r="BU9" s="74"/>
      <c r="BV9" s="75"/>
      <c r="BW9" s="73"/>
      <c r="BX9" s="76"/>
      <c r="BY9" s="286"/>
      <c r="BZ9" s="287"/>
      <c r="CA9" s="288"/>
      <c r="CB9" s="286"/>
      <c r="CC9" s="287"/>
      <c r="CD9" s="293"/>
      <c r="CE9" s="73"/>
      <c r="CF9" s="73"/>
      <c r="CG9" s="74"/>
      <c r="CH9" s="75"/>
      <c r="CI9" s="73"/>
      <c r="CJ9" s="76"/>
    </row>
    <row r="10" spans="1:88">
      <c r="A10" s="280"/>
      <c r="B10" s="303"/>
      <c r="C10" s="306"/>
      <c r="D10" s="309"/>
      <c r="E10" s="286"/>
      <c r="F10" s="287"/>
      <c r="G10" s="288"/>
      <c r="H10" s="286"/>
      <c r="I10" s="287"/>
      <c r="J10" s="293"/>
      <c r="K10" s="73"/>
      <c r="L10" s="73"/>
      <c r="M10" s="74"/>
      <c r="N10" s="75"/>
      <c r="O10" s="73"/>
      <c r="P10" s="76"/>
      <c r="Q10" s="73"/>
      <c r="R10" s="73"/>
      <c r="S10" s="74"/>
      <c r="T10" s="75"/>
      <c r="U10" s="73"/>
      <c r="V10" s="73"/>
      <c r="W10" s="77"/>
      <c r="X10" s="73"/>
      <c r="Y10" s="74"/>
      <c r="Z10" s="75"/>
      <c r="AA10" s="73"/>
      <c r="AB10" s="76"/>
      <c r="AC10" s="286"/>
      <c r="AD10" s="287"/>
      <c r="AE10" s="288"/>
      <c r="AF10" s="286"/>
      <c r="AG10" s="287"/>
      <c r="AH10" s="293"/>
      <c r="AI10" s="73"/>
      <c r="AJ10" s="73"/>
      <c r="AK10" s="74"/>
      <c r="AL10" s="75"/>
      <c r="AM10" s="73"/>
      <c r="AN10" s="76"/>
      <c r="AO10" s="73"/>
      <c r="AP10" s="73"/>
      <c r="AQ10" s="74"/>
      <c r="AR10" s="75"/>
      <c r="AS10" s="73"/>
      <c r="AT10" s="73"/>
      <c r="AU10" s="77"/>
      <c r="AV10" s="73"/>
      <c r="AW10" s="74"/>
      <c r="AX10" s="75"/>
      <c r="AY10" s="73"/>
      <c r="AZ10" s="76"/>
      <c r="BA10" s="286"/>
      <c r="BB10" s="287"/>
      <c r="BC10" s="288"/>
      <c r="BD10" s="286"/>
      <c r="BE10" s="287"/>
      <c r="BF10" s="293"/>
      <c r="BG10" s="73"/>
      <c r="BH10" s="73"/>
      <c r="BI10" s="74"/>
      <c r="BJ10" s="75"/>
      <c r="BK10" s="73"/>
      <c r="BL10" s="76"/>
      <c r="BM10" s="73"/>
      <c r="BN10" s="73"/>
      <c r="BO10" s="74"/>
      <c r="BP10" s="75"/>
      <c r="BQ10" s="73"/>
      <c r="BR10" s="73"/>
      <c r="BS10" s="77"/>
      <c r="BT10" s="73"/>
      <c r="BU10" s="74"/>
      <c r="BV10" s="75"/>
      <c r="BW10" s="73"/>
      <c r="BX10" s="76"/>
      <c r="BY10" s="286"/>
      <c r="BZ10" s="287"/>
      <c r="CA10" s="288"/>
      <c r="CB10" s="286"/>
      <c r="CC10" s="287"/>
      <c r="CD10" s="293"/>
      <c r="CE10" s="73"/>
      <c r="CF10" s="73"/>
      <c r="CG10" s="74"/>
      <c r="CH10" s="75"/>
      <c r="CI10" s="73"/>
      <c r="CJ10" s="76"/>
    </row>
    <row r="11" spans="1:88">
      <c r="A11" s="280"/>
      <c r="B11" s="303"/>
      <c r="C11" s="306"/>
      <c r="D11" s="309"/>
      <c r="E11" s="286"/>
      <c r="F11" s="287"/>
      <c r="G11" s="288"/>
      <c r="H11" s="286"/>
      <c r="I11" s="287"/>
      <c r="J11" s="293"/>
      <c r="K11" s="73"/>
      <c r="L11" s="73"/>
      <c r="M11" s="74"/>
      <c r="N11" s="75"/>
      <c r="O11" s="73"/>
      <c r="P11" s="76"/>
      <c r="Q11" s="73"/>
      <c r="R11" s="73"/>
      <c r="S11" s="74"/>
      <c r="T11" s="75"/>
      <c r="U11" s="73"/>
      <c r="V11" s="73"/>
      <c r="W11" s="77"/>
      <c r="X11" s="73"/>
      <c r="Y11" s="74"/>
      <c r="Z11" s="75"/>
      <c r="AA11" s="73"/>
      <c r="AB11" s="76"/>
      <c r="AC11" s="286"/>
      <c r="AD11" s="287"/>
      <c r="AE11" s="288"/>
      <c r="AF11" s="286"/>
      <c r="AG11" s="287"/>
      <c r="AH11" s="293"/>
      <c r="AI11" s="73"/>
      <c r="AJ11" s="73"/>
      <c r="AK11" s="74"/>
      <c r="AL11" s="75"/>
      <c r="AM11" s="73"/>
      <c r="AN11" s="76"/>
      <c r="AO11" s="73"/>
      <c r="AP11" s="73"/>
      <c r="AQ11" s="74"/>
      <c r="AR11" s="75"/>
      <c r="AS11" s="73"/>
      <c r="AT11" s="73"/>
      <c r="AU11" s="77"/>
      <c r="AV11" s="73"/>
      <c r="AW11" s="74"/>
      <c r="AX11" s="75"/>
      <c r="AY11" s="73"/>
      <c r="AZ11" s="76"/>
      <c r="BA11" s="286"/>
      <c r="BB11" s="287"/>
      <c r="BC11" s="288"/>
      <c r="BD11" s="286"/>
      <c r="BE11" s="287"/>
      <c r="BF11" s="293"/>
      <c r="BG11" s="73"/>
      <c r="BH11" s="73"/>
      <c r="BI11" s="74"/>
      <c r="BJ11" s="75"/>
      <c r="BK11" s="73"/>
      <c r="BL11" s="76"/>
      <c r="BM11" s="73"/>
      <c r="BN11" s="73"/>
      <c r="BO11" s="74"/>
      <c r="BP11" s="75"/>
      <c r="BQ11" s="73"/>
      <c r="BR11" s="73"/>
      <c r="BS11" s="77"/>
      <c r="BT11" s="73"/>
      <c r="BU11" s="74"/>
      <c r="BV11" s="75"/>
      <c r="BW11" s="73"/>
      <c r="BX11" s="76"/>
      <c r="BY11" s="286"/>
      <c r="BZ11" s="287"/>
      <c r="CA11" s="288"/>
      <c r="CB11" s="286"/>
      <c r="CC11" s="287"/>
      <c r="CD11" s="293"/>
      <c r="CE11" s="73"/>
      <c r="CF11" s="73"/>
      <c r="CG11" s="74"/>
      <c r="CH11" s="75"/>
      <c r="CI11" s="73"/>
      <c r="CJ11" s="76"/>
    </row>
    <row r="12" spans="1:88">
      <c r="A12" s="280"/>
      <c r="B12" s="303"/>
      <c r="C12" s="306"/>
      <c r="D12" s="309"/>
      <c r="E12" s="286"/>
      <c r="F12" s="287"/>
      <c r="G12" s="288"/>
      <c r="H12" s="286"/>
      <c r="I12" s="287"/>
      <c r="J12" s="293"/>
      <c r="K12" s="73"/>
      <c r="L12" s="73"/>
      <c r="M12" s="74"/>
      <c r="N12" s="75"/>
      <c r="O12" s="73"/>
      <c r="P12" s="76"/>
      <c r="Q12" s="73"/>
      <c r="R12" s="73"/>
      <c r="S12" s="74"/>
      <c r="T12" s="75"/>
      <c r="U12" s="73"/>
      <c r="V12" s="73"/>
      <c r="W12" s="77"/>
      <c r="X12" s="73"/>
      <c r="Y12" s="74"/>
      <c r="Z12" s="75"/>
      <c r="AA12" s="73"/>
      <c r="AB12" s="76"/>
      <c r="AC12" s="286"/>
      <c r="AD12" s="287"/>
      <c r="AE12" s="288"/>
      <c r="AF12" s="286"/>
      <c r="AG12" s="287"/>
      <c r="AH12" s="293"/>
      <c r="AI12" s="73"/>
      <c r="AJ12" s="73"/>
      <c r="AK12" s="74"/>
      <c r="AL12" s="75"/>
      <c r="AM12" s="73"/>
      <c r="AN12" s="76"/>
      <c r="AO12" s="73"/>
      <c r="AP12" s="73"/>
      <c r="AQ12" s="74"/>
      <c r="AR12" s="75"/>
      <c r="AS12" s="73"/>
      <c r="AT12" s="73"/>
      <c r="AU12" s="77"/>
      <c r="AV12" s="73"/>
      <c r="AW12" s="74"/>
      <c r="AX12" s="75"/>
      <c r="AY12" s="73"/>
      <c r="AZ12" s="76"/>
      <c r="BA12" s="286"/>
      <c r="BB12" s="287"/>
      <c r="BC12" s="288"/>
      <c r="BD12" s="286"/>
      <c r="BE12" s="287"/>
      <c r="BF12" s="293"/>
      <c r="BG12" s="73"/>
      <c r="BH12" s="73"/>
      <c r="BI12" s="74"/>
      <c r="BJ12" s="75"/>
      <c r="BK12" s="73"/>
      <c r="BL12" s="76"/>
      <c r="BM12" s="73"/>
      <c r="BN12" s="73"/>
      <c r="BO12" s="74"/>
      <c r="BP12" s="75"/>
      <c r="BQ12" s="73"/>
      <c r="BR12" s="73"/>
      <c r="BS12" s="77"/>
      <c r="BT12" s="73"/>
      <c r="BU12" s="74"/>
      <c r="BV12" s="75"/>
      <c r="BW12" s="73"/>
      <c r="BX12" s="76"/>
      <c r="BY12" s="286"/>
      <c r="BZ12" s="287"/>
      <c r="CA12" s="288"/>
      <c r="CB12" s="286"/>
      <c r="CC12" s="287"/>
      <c r="CD12" s="293"/>
      <c r="CE12" s="73"/>
      <c r="CF12" s="73"/>
      <c r="CG12" s="74"/>
      <c r="CH12" s="75"/>
      <c r="CI12" s="73"/>
      <c r="CJ12" s="76"/>
    </row>
    <row r="13" spans="1:88">
      <c r="A13" s="280"/>
      <c r="B13" s="303"/>
      <c r="C13" s="306"/>
      <c r="D13" s="309"/>
      <c r="E13" s="286"/>
      <c r="F13" s="287"/>
      <c r="G13" s="288"/>
      <c r="H13" s="286"/>
      <c r="I13" s="287"/>
      <c r="J13" s="293"/>
      <c r="K13" s="73"/>
      <c r="L13" s="73"/>
      <c r="M13" s="74"/>
      <c r="N13" s="75"/>
      <c r="O13" s="73"/>
      <c r="P13" s="76"/>
      <c r="Q13" s="73"/>
      <c r="R13" s="73"/>
      <c r="S13" s="74"/>
      <c r="T13" s="75"/>
      <c r="U13" s="73"/>
      <c r="V13" s="73"/>
      <c r="W13" s="77"/>
      <c r="X13" s="73"/>
      <c r="Y13" s="74"/>
      <c r="Z13" s="75"/>
      <c r="AA13" s="73"/>
      <c r="AB13" s="76"/>
      <c r="AC13" s="286"/>
      <c r="AD13" s="287"/>
      <c r="AE13" s="288"/>
      <c r="AF13" s="286"/>
      <c r="AG13" s="287"/>
      <c r="AH13" s="293"/>
      <c r="AI13" s="73"/>
      <c r="AJ13" s="73"/>
      <c r="AK13" s="74"/>
      <c r="AL13" s="75"/>
      <c r="AM13" s="73"/>
      <c r="AN13" s="76"/>
      <c r="AO13" s="73"/>
      <c r="AP13" s="73"/>
      <c r="AQ13" s="74"/>
      <c r="AR13" s="75"/>
      <c r="AS13" s="73"/>
      <c r="AT13" s="73"/>
      <c r="AU13" s="77"/>
      <c r="AV13" s="73"/>
      <c r="AW13" s="74"/>
      <c r="AX13" s="75"/>
      <c r="AY13" s="73"/>
      <c r="AZ13" s="76"/>
      <c r="BA13" s="286"/>
      <c r="BB13" s="287"/>
      <c r="BC13" s="288"/>
      <c r="BD13" s="286"/>
      <c r="BE13" s="287"/>
      <c r="BF13" s="293"/>
      <c r="BG13" s="73"/>
      <c r="BH13" s="73"/>
      <c r="BI13" s="74"/>
      <c r="BJ13" s="75"/>
      <c r="BK13" s="73"/>
      <c r="BL13" s="76"/>
      <c r="BM13" s="73"/>
      <c r="BN13" s="73"/>
      <c r="BO13" s="74"/>
      <c r="BP13" s="75"/>
      <c r="BQ13" s="73"/>
      <c r="BR13" s="73"/>
      <c r="BS13" s="77"/>
      <c r="BT13" s="73"/>
      <c r="BU13" s="74"/>
      <c r="BV13" s="75"/>
      <c r="BW13" s="73"/>
      <c r="BX13" s="76"/>
      <c r="BY13" s="286"/>
      <c r="BZ13" s="287"/>
      <c r="CA13" s="288"/>
      <c r="CB13" s="286"/>
      <c r="CC13" s="287"/>
      <c r="CD13" s="293"/>
      <c r="CE13" s="73"/>
      <c r="CF13" s="73"/>
      <c r="CG13" s="74"/>
      <c r="CH13" s="75"/>
      <c r="CI13" s="73"/>
      <c r="CJ13" s="76"/>
    </row>
    <row r="14" spans="1:88">
      <c r="A14" s="280"/>
      <c r="B14" s="303"/>
      <c r="C14" s="306"/>
      <c r="D14" s="309"/>
      <c r="E14" s="286"/>
      <c r="F14" s="287"/>
      <c r="G14" s="288"/>
      <c r="H14" s="286"/>
      <c r="I14" s="287"/>
      <c r="J14" s="293"/>
      <c r="K14" s="73"/>
      <c r="L14" s="73"/>
      <c r="M14" s="74"/>
      <c r="N14" s="75"/>
      <c r="O14" s="73"/>
      <c r="P14" s="76"/>
      <c r="Q14" s="73"/>
      <c r="R14" s="73"/>
      <c r="S14" s="74"/>
      <c r="T14" s="75"/>
      <c r="U14" s="73"/>
      <c r="V14" s="73"/>
      <c r="W14" s="77"/>
      <c r="X14" s="73"/>
      <c r="Y14" s="74"/>
      <c r="Z14" s="75"/>
      <c r="AA14" s="73"/>
      <c r="AB14" s="76"/>
      <c r="AC14" s="286"/>
      <c r="AD14" s="287"/>
      <c r="AE14" s="288"/>
      <c r="AF14" s="286"/>
      <c r="AG14" s="287"/>
      <c r="AH14" s="293"/>
      <c r="AI14" s="73"/>
      <c r="AJ14" s="73"/>
      <c r="AK14" s="74"/>
      <c r="AL14" s="75"/>
      <c r="AM14" s="73"/>
      <c r="AN14" s="76"/>
      <c r="AO14" s="73"/>
      <c r="AP14" s="73"/>
      <c r="AQ14" s="74"/>
      <c r="AR14" s="75"/>
      <c r="AS14" s="73"/>
      <c r="AT14" s="73"/>
      <c r="AU14" s="77"/>
      <c r="AV14" s="73"/>
      <c r="AW14" s="74"/>
      <c r="AX14" s="75"/>
      <c r="AY14" s="73"/>
      <c r="AZ14" s="76"/>
      <c r="BA14" s="286"/>
      <c r="BB14" s="287"/>
      <c r="BC14" s="288"/>
      <c r="BD14" s="286"/>
      <c r="BE14" s="287"/>
      <c r="BF14" s="293"/>
      <c r="BG14" s="73"/>
      <c r="BH14" s="73"/>
      <c r="BI14" s="74"/>
      <c r="BJ14" s="75"/>
      <c r="BK14" s="73"/>
      <c r="BL14" s="76"/>
      <c r="BM14" s="73"/>
      <c r="BN14" s="73"/>
      <c r="BO14" s="74"/>
      <c r="BP14" s="75"/>
      <c r="BQ14" s="73"/>
      <c r="BR14" s="73"/>
      <c r="BS14" s="77"/>
      <c r="BT14" s="73"/>
      <c r="BU14" s="74"/>
      <c r="BV14" s="75"/>
      <c r="BW14" s="73"/>
      <c r="BX14" s="76"/>
      <c r="BY14" s="286"/>
      <c r="BZ14" s="287"/>
      <c r="CA14" s="288"/>
      <c r="CB14" s="286"/>
      <c r="CC14" s="287"/>
      <c r="CD14" s="293"/>
      <c r="CE14" s="73"/>
      <c r="CF14" s="73"/>
      <c r="CG14" s="74"/>
      <c r="CH14" s="75"/>
      <c r="CI14" s="73"/>
      <c r="CJ14" s="76"/>
    </row>
    <row r="15" spans="1:88" ht="14.4" thickBot="1">
      <c r="A15" s="280"/>
      <c r="B15" s="303"/>
      <c r="C15" s="306"/>
      <c r="D15" s="309"/>
      <c r="E15" s="289"/>
      <c r="F15" s="290"/>
      <c r="G15" s="291"/>
      <c r="H15" s="289"/>
      <c r="I15" s="290"/>
      <c r="J15" s="294"/>
      <c r="K15" s="78"/>
      <c r="L15" s="78"/>
      <c r="M15" s="79"/>
      <c r="N15" s="80"/>
      <c r="O15" s="78"/>
      <c r="P15" s="81"/>
      <c r="Q15" s="78"/>
      <c r="R15" s="78"/>
      <c r="S15" s="79"/>
      <c r="T15" s="80"/>
      <c r="U15" s="78"/>
      <c r="V15" s="78"/>
      <c r="W15" s="82"/>
      <c r="X15" s="78"/>
      <c r="Y15" s="79"/>
      <c r="Z15" s="80"/>
      <c r="AA15" s="78"/>
      <c r="AB15" s="81"/>
      <c r="AC15" s="289"/>
      <c r="AD15" s="290"/>
      <c r="AE15" s="291"/>
      <c r="AF15" s="289"/>
      <c r="AG15" s="290"/>
      <c r="AH15" s="294"/>
      <c r="AI15" s="78"/>
      <c r="AJ15" s="78"/>
      <c r="AK15" s="79"/>
      <c r="AL15" s="80"/>
      <c r="AM15" s="78"/>
      <c r="AN15" s="81"/>
      <c r="AO15" s="78"/>
      <c r="AP15" s="78"/>
      <c r="AQ15" s="79"/>
      <c r="AR15" s="80"/>
      <c r="AS15" s="78"/>
      <c r="AT15" s="78"/>
      <c r="AU15" s="82"/>
      <c r="AV15" s="78"/>
      <c r="AW15" s="79"/>
      <c r="AX15" s="80"/>
      <c r="AY15" s="78"/>
      <c r="AZ15" s="81"/>
      <c r="BA15" s="289"/>
      <c r="BB15" s="290"/>
      <c r="BC15" s="291"/>
      <c r="BD15" s="289"/>
      <c r="BE15" s="290"/>
      <c r="BF15" s="294"/>
      <c r="BG15" s="78"/>
      <c r="BH15" s="78"/>
      <c r="BI15" s="79"/>
      <c r="BJ15" s="80"/>
      <c r="BK15" s="78"/>
      <c r="BL15" s="81"/>
      <c r="BM15" s="78"/>
      <c r="BN15" s="78"/>
      <c r="BO15" s="79"/>
      <c r="BP15" s="80"/>
      <c r="BQ15" s="78"/>
      <c r="BR15" s="78"/>
      <c r="BS15" s="82"/>
      <c r="BT15" s="78"/>
      <c r="BU15" s="79"/>
      <c r="BV15" s="80"/>
      <c r="BW15" s="78"/>
      <c r="BX15" s="81"/>
      <c r="BY15" s="289"/>
      <c r="BZ15" s="290"/>
      <c r="CA15" s="291"/>
      <c r="CB15" s="289"/>
      <c r="CC15" s="290"/>
      <c r="CD15" s="294"/>
      <c r="CE15" s="78"/>
      <c r="CF15" s="78"/>
      <c r="CG15" s="79"/>
      <c r="CH15" s="80"/>
      <c r="CI15" s="78"/>
      <c r="CJ15" s="81"/>
    </row>
    <row r="16" spans="1:88" ht="14.4" thickBot="1">
      <c r="A16" s="281"/>
      <c r="B16" s="304"/>
      <c r="C16" s="307"/>
      <c r="D16" s="310"/>
      <c r="E16" s="297" t="s">
        <v>100</v>
      </c>
      <c r="F16" s="277"/>
      <c r="G16" s="277"/>
      <c r="H16" s="277"/>
      <c r="I16" s="277"/>
      <c r="J16" s="278"/>
      <c r="K16" s="277" t="s">
        <v>101</v>
      </c>
      <c r="L16" s="277"/>
      <c r="M16" s="277"/>
      <c r="N16" s="277"/>
      <c r="O16" s="277"/>
      <c r="P16" s="278"/>
      <c r="Q16" s="277" t="s">
        <v>102</v>
      </c>
      <c r="R16" s="277"/>
      <c r="S16" s="277"/>
      <c r="T16" s="277"/>
      <c r="U16" s="277"/>
      <c r="V16" s="277"/>
      <c r="W16" s="296" t="s">
        <v>103</v>
      </c>
      <c r="X16" s="277"/>
      <c r="Y16" s="277"/>
      <c r="Z16" s="277"/>
      <c r="AA16" s="277"/>
      <c r="AB16" s="278"/>
      <c r="AC16" s="297" t="s">
        <v>104</v>
      </c>
      <c r="AD16" s="277"/>
      <c r="AE16" s="277"/>
      <c r="AF16" s="277"/>
      <c r="AG16" s="277"/>
      <c r="AH16" s="278"/>
      <c r="AI16" s="277" t="s">
        <v>105</v>
      </c>
      <c r="AJ16" s="277"/>
      <c r="AK16" s="277"/>
      <c r="AL16" s="277"/>
      <c r="AM16" s="277"/>
      <c r="AN16" s="278"/>
      <c r="AO16" s="277" t="s">
        <v>106</v>
      </c>
      <c r="AP16" s="277"/>
      <c r="AQ16" s="277"/>
      <c r="AR16" s="277"/>
      <c r="AS16" s="277"/>
      <c r="AT16" s="277"/>
      <c r="AU16" s="296" t="s">
        <v>107</v>
      </c>
      <c r="AV16" s="277"/>
      <c r="AW16" s="277"/>
      <c r="AX16" s="277"/>
      <c r="AY16" s="277"/>
      <c r="AZ16" s="278"/>
      <c r="BA16" s="297" t="s">
        <v>108</v>
      </c>
      <c r="BB16" s="277"/>
      <c r="BC16" s="277"/>
      <c r="BD16" s="277"/>
      <c r="BE16" s="277"/>
      <c r="BF16" s="278"/>
      <c r="BG16" s="277" t="s">
        <v>109</v>
      </c>
      <c r="BH16" s="277"/>
      <c r="BI16" s="277"/>
      <c r="BJ16" s="277"/>
      <c r="BK16" s="277"/>
      <c r="BL16" s="278"/>
      <c r="BM16" s="277" t="s">
        <v>110</v>
      </c>
      <c r="BN16" s="277"/>
      <c r="BO16" s="277"/>
      <c r="BP16" s="277"/>
      <c r="BQ16" s="277"/>
      <c r="BR16" s="277"/>
      <c r="BS16" s="296" t="s">
        <v>111</v>
      </c>
      <c r="BT16" s="277"/>
      <c r="BU16" s="277"/>
      <c r="BV16" s="277"/>
      <c r="BW16" s="277"/>
      <c r="BX16" s="278"/>
      <c r="BY16" s="297" t="s">
        <v>112</v>
      </c>
      <c r="BZ16" s="277"/>
      <c r="CA16" s="277"/>
      <c r="CB16" s="277"/>
      <c r="CC16" s="277"/>
      <c r="CD16" s="278"/>
      <c r="CE16" s="277" t="s">
        <v>113</v>
      </c>
      <c r="CF16" s="277"/>
      <c r="CG16" s="277"/>
      <c r="CH16" s="277"/>
      <c r="CI16" s="277"/>
      <c r="CJ16" s="278"/>
    </row>
    <row r="17" spans="1:88" ht="15" customHeight="1">
      <c r="A17" s="282" t="s">
        <v>114</v>
      </c>
      <c r="B17" s="302" t="str">
        <f>'Cover Isat (FLP) '!$BB$16</f>
        <v>16PCN0023</v>
      </c>
      <c r="C17" s="305" t="str">
        <f>'Cover Isat (FLP) '!$BB$17</f>
        <v>NGELEBENGAN_TB</v>
      </c>
      <c r="D17" s="282" t="s">
        <v>189</v>
      </c>
      <c r="E17" s="283" t="s">
        <v>98</v>
      </c>
      <c r="F17" s="284"/>
      <c r="G17" s="285"/>
      <c r="H17" s="283" t="s">
        <v>99</v>
      </c>
      <c r="I17" s="284"/>
      <c r="J17" s="292"/>
      <c r="K17" s="67"/>
      <c r="L17" s="67"/>
      <c r="M17" s="68"/>
      <c r="N17" s="69"/>
      <c r="O17" s="67"/>
      <c r="P17" s="70"/>
      <c r="Q17" s="67"/>
      <c r="R17" s="67"/>
      <c r="S17" s="68"/>
      <c r="T17" s="69"/>
      <c r="U17" s="67"/>
      <c r="V17" s="67"/>
      <c r="W17" s="71"/>
      <c r="X17" s="67"/>
      <c r="Y17" s="68"/>
      <c r="Z17" s="69"/>
      <c r="AA17" s="67"/>
      <c r="AB17" s="70"/>
      <c r="AC17" s="283" t="s">
        <v>98</v>
      </c>
      <c r="AD17" s="284"/>
      <c r="AE17" s="285"/>
      <c r="AF17" s="283" t="s">
        <v>99</v>
      </c>
      <c r="AG17" s="284"/>
      <c r="AH17" s="292"/>
      <c r="AI17" s="67"/>
      <c r="AJ17" s="67"/>
      <c r="AK17" s="68"/>
      <c r="AL17" s="69"/>
      <c r="AM17" s="67"/>
      <c r="AN17" s="70"/>
      <c r="AO17" s="67"/>
      <c r="AP17" s="67"/>
      <c r="AQ17" s="68"/>
      <c r="AR17" s="69"/>
      <c r="AS17" s="67"/>
      <c r="AT17" s="67"/>
      <c r="AU17" s="71"/>
      <c r="AV17" s="67"/>
      <c r="AW17" s="68"/>
      <c r="AX17" s="69"/>
      <c r="AY17" s="67"/>
      <c r="AZ17" s="70"/>
      <c r="BA17" s="283" t="s">
        <v>98</v>
      </c>
      <c r="BB17" s="284"/>
      <c r="BC17" s="285"/>
      <c r="BD17" s="283" t="s">
        <v>99</v>
      </c>
      <c r="BE17" s="284"/>
      <c r="BF17" s="292"/>
      <c r="BG17" s="67"/>
      <c r="BH17" s="67"/>
      <c r="BI17" s="68"/>
      <c r="BJ17" s="69"/>
      <c r="BK17" s="67"/>
      <c r="BL17" s="70"/>
      <c r="BM17" s="67"/>
      <c r="BN17" s="67"/>
      <c r="BO17" s="68"/>
      <c r="BP17" s="69"/>
      <c r="BQ17" s="67"/>
      <c r="BR17" s="67"/>
      <c r="BS17" s="71"/>
      <c r="BT17" s="67"/>
      <c r="BU17" s="68"/>
      <c r="BV17" s="69"/>
      <c r="BW17" s="67"/>
      <c r="BX17" s="70"/>
      <c r="BY17" s="283" t="s">
        <v>98</v>
      </c>
      <c r="BZ17" s="284"/>
      <c r="CA17" s="285"/>
      <c r="CB17" s="283" t="s">
        <v>99</v>
      </c>
      <c r="CC17" s="284"/>
      <c r="CD17" s="292"/>
      <c r="CE17" s="67"/>
      <c r="CF17" s="67"/>
      <c r="CG17" s="68"/>
      <c r="CH17" s="69"/>
      <c r="CI17" s="67"/>
      <c r="CJ17" s="70"/>
    </row>
    <row r="18" spans="1:88">
      <c r="A18" s="280"/>
      <c r="B18" s="303"/>
      <c r="C18" s="306"/>
      <c r="D18" s="280"/>
      <c r="E18" s="286"/>
      <c r="F18" s="287"/>
      <c r="G18" s="288"/>
      <c r="H18" s="286"/>
      <c r="I18" s="287"/>
      <c r="J18" s="293"/>
      <c r="K18" s="73"/>
      <c r="L18" s="73"/>
      <c r="M18" s="74"/>
      <c r="N18" s="75"/>
      <c r="O18" s="73"/>
      <c r="P18" s="76"/>
      <c r="Q18" s="73"/>
      <c r="R18" s="73"/>
      <c r="S18" s="74"/>
      <c r="T18" s="75"/>
      <c r="U18" s="73"/>
      <c r="V18" s="73"/>
      <c r="W18" s="77"/>
      <c r="X18" s="73"/>
      <c r="Y18" s="74"/>
      <c r="Z18" s="75"/>
      <c r="AA18" s="73"/>
      <c r="AB18" s="76"/>
      <c r="AC18" s="286"/>
      <c r="AD18" s="287"/>
      <c r="AE18" s="288"/>
      <c r="AF18" s="286"/>
      <c r="AG18" s="287"/>
      <c r="AH18" s="293"/>
      <c r="AI18" s="73"/>
      <c r="AJ18" s="73"/>
      <c r="AK18" s="74"/>
      <c r="AL18" s="75"/>
      <c r="AM18" s="73"/>
      <c r="AN18" s="76"/>
      <c r="AO18" s="73"/>
      <c r="AP18" s="73"/>
      <c r="AQ18" s="74"/>
      <c r="AR18" s="75"/>
      <c r="AS18" s="73"/>
      <c r="AT18" s="73"/>
      <c r="AU18" s="77"/>
      <c r="AV18" s="73"/>
      <c r="AW18" s="74"/>
      <c r="AX18" s="75"/>
      <c r="AY18" s="73"/>
      <c r="AZ18" s="76"/>
      <c r="BA18" s="286"/>
      <c r="BB18" s="287"/>
      <c r="BC18" s="288"/>
      <c r="BD18" s="286"/>
      <c r="BE18" s="287"/>
      <c r="BF18" s="293"/>
      <c r="BG18" s="73"/>
      <c r="BH18" s="73"/>
      <c r="BI18" s="74"/>
      <c r="BJ18" s="75"/>
      <c r="BK18" s="73"/>
      <c r="BL18" s="76"/>
      <c r="BM18" s="73"/>
      <c r="BN18" s="73"/>
      <c r="BO18" s="74"/>
      <c r="BP18" s="75"/>
      <c r="BQ18" s="73"/>
      <c r="BR18" s="73"/>
      <c r="BS18" s="77"/>
      <c r="BT18" s="73"/>
      <c r="BU18" s="74"/>
      <c r="BV18" s="75"/>
      <c r="BW18" s="73"/>
      <c r="BX18" s="76"/>
      <c r="BY18" s="286"/>
      <c r="BZ18" s="287"/>
      <c r="CA18" s="288"/>
      <c r="CB18" s="286"/>
      <c r="CC18" s="287"/>
      <c r="CD18" s="293"/>
      <c r="CE18" s="73"/>
      <c r="CF18" s="73"/>
      <c r="CG18" s="74"/>
      <c r="CH18" s="75"/>
      <c r="CI18" s="73"/>
      <c r="CJ18" s="76"/>
    </row>
    <row r="19" spans="1:88">
      <c r="A19" s="280"/>
      <c r="B19" s="303"/>
      <c r="C19" s="306"/>
      <c r="D19" s="280"/>
      <c r="E19" s="286"/>
      <c r="F19" s="287"/>
      <c r="G19" s="288"/>
      <c r="H19" s="286"/>
      <c r="I19" s="287"/>
      <c r="J19" s="293"/>
      <c r="K19" s="73"/>
      <c r="L19" s="73"/>
      <c r="M19" s="74"/>
      <c r="N19" s="75"/>
      <c r="O19" s="73"/>
      <c r="P19" s="76"/>
      <c r="Q19" s="73"/>
      <c r="R19" s="73"/>
      <c r="S19" s="74"/>
      <c r="T19" s="75"/>
      <c r="U19" s="73"/>
      <c r="V19" s="73"/>
      <c r="W19" s="77"/>
      <c r="X19" s="73"/>
      <c r="Y19" s="74"/>
      <c r="Z19" s="75"/>
      <c r="AA19" s="73"/>
      <c r="AB19" s="76"/>
      <c r="AC19" s="286"/>
      <c r="AD19" s="287"/>
      <c r="AE19" s="288"/>
      <c r="AF19" s="286"/>
      <c r="AG19" s="287"/>
      <c r="AH19" s="293"/>
      <c r="AI19" s="73"/>
      <c r="AJ19" s="73"/>
      <c r="AK19" s="74"/>
      <c r="AL19" s="75"/>
      <c r="AM19" s="73"/>
      <c r="AN19" s="76"/>
      <c r="AO19" s="73"/>
      <c r="AP19" s="73"/>
      <c r="AQ19" s="74"/>
      <c r="AR19" s="75"/>
      <c r="AS19" s="73"/>
      <c r="AT19" s="73"/>
      <c r="AU19" s="77"/>
      <c r="AV19" s="73"/>
      <c r="AW19" s="74"/>
      <c r="AX19" s="75"/>
      <c r="AY19" s="73"/>
      <c r="AZ19" s="76"/>
      <c r="BA19" s="286"/>
      <c r="BB19" s="287"/>
      <c r="BC19" s="288"/>
      <c r="BD19" s="286"/>
      <c r="BE19" s="287"/>
      <c r="BF19" s="293"/>
      <c r="BG19" s="73"/>
      <c r="BH19" s="73"/>
      <c r="BI19" s="74"/>
      <c r="BJ19" s="75"/>
      <c r="BK19" s="73"/>
      <c r="BL19" s="76"/>
      <c r="BM19" s="73"/>
      <c r="BN19" s="73"/>
      <c r="BO19" s="74"/>
      <c r="BP19" s="75"/>
      <c r="BQ19" s="73"/>
      <c r="BR19" s="73"/>
      <c r="BS19" s="77"/>
      <c r="BT19" s="73"/>
      <c r="BU19" s="74"/>
      <c r="BV19" s="75"/>
      <c r="BW19" s="73"/>
      <c r="BX19" s="76"/>
      <c r="BY19" s="286"/>
      <c r="BZ19" s="287"/>
      <c r="CA19" s="288"/>
      <c r="CB19" s="286"/>
      <c r="CC19" s="287"/>
      <c r="CD19" s="293"/>
      <c r="CE19" s="73"/>
      <c r="CF19" s="73"/>
      <c r="CG19" s="74"/>
      <c r="CH19" s="75"/>
      <c r="CI19" s="73"/>
      <c r="CJ19" s="76"/>
    </row>
    <row r="20" spans="1:88">
      <c r="A20" s="280"/>
      <c r="B20" s="303"/>
      <c r="C20" s="306"/>
      <c r="D20" s="280"/>
      <c r="E20" s="286"/>
      <c r="F20" s="287"/>
      <c r="G20" s="288"/>
      <c r="H20" s="286"/>
      <c r="I20" s="287"/>
      <c r="J20" s="293"/>
      <c r="K20" s="73"/>
      <c r="L20" s="73"/>
      <c r="M20" s="74"/>
      <c r="N20" s="75"/>
      <c r="O20" s="73"/>
      <c r="P20" s="76"/>
      <c r="Q20" s="73"/>
      <c r="R20" s="73"/>
      <c r="S20" s="74"/>
      <c r="T20" s="75"/>
      <c r="U20" s="73"/>
      <c r="V20" s="73"/>
      <c r="W20" s="77"/>
      <c r="X20" s="73"/>
      <c r="Y20" s="74"/>
      <c r="Z20" s="75"/>
      <c r="AA20" s="73"/>
      <c r="AB20" s="76"/>
      <c r="AC20" s="286"/>
      <c r="AD20" s="287"/>
      <c r="AE20" s="288"/>
      <c r="AF20" s="286"/>
      <c r="AG20" s="287"/>
      <c r="AH20" s="293"/>
      <c r="AI20" s="73"/>
      <c r="AJ20" s="73"/>
      <c r="AK20" s="74"/>
      <c r="AL20" s="75"/>
      <c r="AM20" s="73"/>
      <c r="AN20" s="76"/>
      <c r="AO20" s="73"/>
      <c r="AP20" s="73"/>
      <c r="AQ20" s="74"/>
      <c r="AR20" s="75"/>
      <c r="AS20" s="73"/>
      <c r="AT20" s="73"/>
      <c r="AU20" s="77"/>
      <c r="AV20" s="73"/>
      <c r="AW20" s="74"/>
      <c r="AX20" s="75"/>
      <c r="AY20" s="73"/>
      <c r="AZ20" s="76"/>
      <c r="BA20" s="286"/>
      <c r="BB20" s="287"/>
      <c r="BC20" s="288"/>
      <c r="BD20" s="286"/>
      <c r="BE20" s="287"/>
      <c r="BF20" s="293"/>
      <c r="BG20" s="73"/>
      <c r="BH20" s="73"/>
      <c r="BI20" s="74"/>
      <c r="BJ20" s="75"/>
      <c r="BK20" s="73"/>
      <c r="BL20" s="76"/>
      <c r="BM20" s="73"/>
      <c r="BN20" s="73"/>
      <c r="BO20" s="74"/>
      <c r="BP20" s="75"/>
      <c r="BQ20" s="73"/>
      <c r="BR20" s="73"/>
      <c r="BS20" s="77"/>
      <c r="BT20" s="73"/>
      <c r="BU20" s="74"/>
      <c r="BV20" s="75"/>
      <c r="BW20" s="73"/>
      <c r="BX20" s="76"/>
      <c r="BY20" s="286"/>
      <c r="BZ20" s="287"/>
      <c r="CA20" s="288"/>
      <c r="CB20" s="286"/>
      <c r="CC20" s="287"/>
      <c r="CD20" s="293"/>
      <c r="CE20" s="73"/>
      <c r="CF20" s="73"/>
      <c r="CG20" s="74"/>
      <c r="CH20" s="75"/>
      <c r="CI20" s="73"/>
      <c r="CJ20" s="76"/>
    </row>
    <row r="21" spans="1:88">
      <c r="A21" s="280"/>
      <c r="B21" s="303"/>
      <c r="C21" s="306"/>
      <c r="D21" s="280"/>
      <c r="E21" s="286"/>
      <c r="F21" s="287"/>
      <c r="G21" s="288"/>
      <c r="H21" s="286"/>
      <c r="I21" s="287"/>
      <c r="J21" s="293"/>
      <c r="K21" s="73"/>
      <c r="L21" s="73"/>
      <c r="M21" s="74"/>
      <c r="N21" s="75"/>
      <c r="O21" s="73"/>
      <c r="P21" s="76"/>
      <c r="Q21" s="73"/>
      <c r="R21" s="73"/>
      <c r="S21" s="74"/>
      <c r="T21" s="75"/>
      <c r="U21" s="73"/>
      <c r="V21" s="73"/>
      <c r="W21" s="77"/>
      <c r="X21" s="73"/>
      <c r="Y21" s="74"/>
      <c r="Z21" s="75"/>
      <c r="AA21" s="73"/>
      <c r="AB21" s="76"/>
      <c r="AC21" s="286"/>
      <c r="AD21" s="287"/>
      <c r="AE21" s="288"/>
      <c r="AF21" s="286"/>
      <c r="AG21" s="287"/>
      <c r="AH21" s="293"/>
      <c r="AI21" s="73"/>
      <c r="AJ21" s="73"/>
      <c r="AK21" s="74"/>
      <c r="AL21" s="75"/>
      <c r="AM21" s="73"/>
      <c r="AN21" s="76"/>
      <c r="AO21" s="73"/>
      <c r="AP21" s="73"/>
      <c r="AQ21" s="74"/>
      <c r="AR21" s="75"/>
      <c r="AS21" s="73"/>
      <c r="AT21" s="73"/>
      <c r="AU21" s="77"/>
      <c r="AV21" s="73"/>
      <c r="AW21" s="74"/>
      <c r="AX21" s="75"/>
      <c r="AY21" s="73"/>
      <c r="AZ21" s="76"/>
      <c r="BA21" s="286"/>
      <c r="BB21" s="287"/>
      <c r="BC21" s="288"/>
      <c r="BD21" s="286"/>
      <c r="BE21" s="287"/>
      <c r="BF21" s="293"/>
      <c r="BG21" s="73"/>
      <c r="BH21" s="73"/>
      <c r="BI21" s="74"/>
      <c r="BJ21" s="75"/>
      <c r="BK21" s="73"/>
      <c r="BL21" s="76"/>
      <c r="BM21" s="73"/>
      <c r="BN21" s="73"/>
      <c r="BO21" s="74"/>
      <c r="BP21" s="75"/>
      <c r="BQ21" s="73"/>
      <c r="BR21" s="73"/>
      <c r="BS21" s="77"/>
      <c r="BT21" s="73"/>
      <c r="BU21" s="74"/>
      <c r="BV21" s="75"/>
      <c r="BW21" s="73"/>
      <c r="BX21" s="76"/>
      <c r="BY21" s="286"/>
      <c r="BZ21" s="287"/>
      <c r="CA21" s="288"/>
      <c r="CB21" s="286"/>
      <c r="CC21" s="287"/>
      <c r="CD21" s="293"/>
      <c r="CE21" s="73"/>
      <c r="CF21" s="73"/>
      <c r="CG21" s="74"/>
      <c r="CH21" s="75"/>
      <c r="CI21" s="73"/>
      <c r="CJ21" s="76"/>
    </row>
    <row r="22" spans="1:88">
      <c r="A22" s="280"/>
      <c r="B22" s="303"/>
      <c r="C22" s="306"/>
      <c r="D22" s="280"/>
      <c r="E22" s="286"/>
      <c r="F22" s="287"/>
      <c r="G22" s="288"/>
      <c r="H22" s="286"/>
      <c r="I22" s="287"/>
      <c r="J22" s="293"/>
      <c r="K22" s="73"/>
      <c r="L22" s="73"/>
      <c r="M22" s="74"/>
      <c r="N22" s="75"/>
      <c r="O22" s="73"/>
      <c r="P22" s="76"/>
      <c r="Q22" s="73"/>
      <c r="R22" s="73"/>
      <c r="S22" s="74"/>
      <c r="T22" s="75"/>
      <c r="U22" s="73"/>
      <c r="V22" s="73"/>
      <c r="W22" s="77"/>
      <c r="X22" s="73"/>
      <c r="Y22" s="74"/>
      <c r="Z22" s="75"/>
      <c r="AA22" s="73"/>
      <c r="AB22" s="76"/>
      <c r="AC22" s="286"/>
      <c r="AD22" s="287"/>
      <c r="AE22" s="288"/>
      <c r="AF22" s="286"/>
      <c r="AG22" s="287"/>
      <c r="AH22" s="293"/>
      <c r="AI22" s="73"/>
      <c r="AJ22" s="73"/>
      <c r="AK22" s="74"/>
      <c r="AL22" s="75"/>
      <c r="AM22" s="73"/>
      <c r="AN22" s="76"/>
      <c r="AO22" s="73"/>
      <c r="AP22" s="73"/>
      <c r="AQ22" s="74"/>
      <c r="AR22" s="75"/>
      <c r="AS22" s="73"/>
      <c r="AT22" s="73"/>
      <c r="AU22" s="77"/>
      <c r="AV22" s="73"/>
      <c r="AW22" s="74"/>
      <c r="AX22" s="75"/>
      <c r="AY22" s="73"/>
      <c r="AZ22" s="76"/>
      <c r="BA22" s="286"/>
      <c r="BB22" s="287"/>
      <c r="BC22" s="288"/>
      <c r="BD22" s="286"/>
      <c r="BE22" s="287"/>
      <c r="BF22" s="293"/>
      <c r="BG22" s="73"/>
      <c r="BH22" s="73"/>
      <c r="BI22" s="74"/>
      <c r="BJ22" s="75"/>
      <c r="BK22" s="73"/>
      <c r="BL22" s="76"/>
      <c r="BM22" s="73"/>
      <c r="BN22" s="73"/>
      <c r="BO22" s="74"/>
      <c r="BP22" s="75"/>
      <c r="BQ22" s="73"/>
      <c r="BR22" s="73"/>
      <c r="BS22" s="77"/>
      <c r="BT22" s="73"/>
      <c r="BU22" s="74"/>
      <c r="BV22" s="75"/>
      <c r="BW22" s="73"/>
      <c r="BX22" s="76"/>
      <c r="BY22" s="286"/>
      <c r="BZ22" s="287"/>
      <c r="CA22" s="288"/>
      <c r="CB22" s="286"/>
      <c r="CC22" s="287"/>
      <c r="CD22" s="293"/>
      <c r="CE22" s="73"/>
      <c r="CF22" s="73"/>
      <c r="CG22" s="74"/>
      <c r="CH22" s="75"/>
      <c r="CI22" s="73"/>
      <c r="CJ22" s="76"/>
    </row>
    <row r="23" spans="1:88">
      <c r="A23" s="280"/>
      <c r="B23" s="303"/>
      <c r="C23" s="306"/>
      <c r="D23" s="280"/>
      <c r="E23" s="286"/>
      <c r="F23" s="287"/>
      <c r="G23" s="288"/>
      <c r="H23" s="286"/>
      <c r="I23" s="287"/>
      <c r="J23" s="293"/>
      <c r="K23" s="73"/>
      <c r="L23" s="73"/>
      <c r="M23" s="74"/>
      <c r="N23" s="75"/>
      <c r="O23" s="73"/>
      <c r="P23" s="76"/>
      <c r="Q23" s="73"/>
      <c r="R23" s="73"/>
      <c r="S23" s="74"/>
      <c r="T23" s="75"/>
      <c r="U23" s="73"/>
      <c r="V23" s="73"/>
      <c r="W23" s="77"/>
      <c r="X23" s="73"/>
      <c r="Y23" s="74"/>
      <c r="Z23" s="75"/>
      <c r="AA23" s="73"/>
      <c r="AB23" s="76"/>
      <c r="AC23" s="286"/>
      <c r="AD23" s="287"/>
      <c r="AE23" s="288"/>
      <c r="AF23" s="286"/>
      <c r="AG23" s="287"/>
      <c r="AH23" s="293"/>
      <c r="AI23" s="73"/>
      <c r="AJ23" s="73"/>
      <c r="AK23" s="74"/>
      <c r="AL23" s="75"/>
      <c r="AM23" s="73"/>
      <c r="AN23" s="76"/>
      <c r="AO23" s="73"/>
      <c r="AP23" s="73"/>
      <c r="AQ23" s="74"/>
      <c r="AR23" s="75"/>
      <c r="AS23" s="73"/>
      <c r="AT23" s="73"/>
      <c r="AU23" s="77"/>
      <c r="AV23" s="73"/>
      <c r="AW23" s="74"/>
      <c r="AX23" s="75"/>
      <c r="AY23" s="73"/>
      <c r="AZ23" s="76"/>
      <c r="BA23" s="286"/>
      <c r="BB23" s="287"/>
      <c r="BC23" s="288"/>
      <c r="BD23" s="286"/>
      <c r="BE23" s="287"/>
      <c r="BF23" s="293"/>
      <c r="BG23" s="73"/>
      <c r="BH23" s="73"/>
      <c r="BI23" s="74"/>
      <c r="BJ23" s="75"/>
      <c r="BK23" s="73"/>
      <c r="BL23" s="76"/>
      <c r="BM23" s="73"/>
      <c r="BN23" s="73"/>
      <c r="BO23" s="74"/>
      <c r="BP23" s="75"/>
      <c r="BQ23" s="73"/>
      <c r="BR23" s="73"/>
      <c r="BS23" s="77"/>
      <c r="BT23" s="73"/>
      <c r="BU23" s="74"/>
      <c r="BV23" s="75"/>
      <c r="BW23" s="73"/>
      <c r="BX23" s="76"/>
      <c r="BY23" s="286"/>
      <c r="BZ23" s="287"/>
      <c r="CA23" s="288"/>
      <c r="CB23" s="286"/>
      <c r="CC23" s="287"/>
      <c r="CD23" s="293"/>
      <c r="CE23" s="73"/>
      <c r="CF23" s="73"/>
      <c r="CG23" s="74"/>
      <c r="CH23" s="75"/>
      <c r="CI23" s="73"/>
      <c r="CJ23" s="76"/>
    </row>
    <row r="24" spans="1:88">
      <c r="A24" s="280"/>
      <c r="B24" s="303"/>
      <c r="C24" s="306"/>
      <c r="D24" s="280"/>
      <c r="E24" s="286"/>
      <c r="F24" s="287"/>
      <c r="G24" s="288"/>
      <c r="H24" s="286"/>
      <c r="I24" s="287"/>
      <c r="J24" s="293"/>
      <c r="K24" s="73"/>
      <c r="L24" s="73"/>
      <c r="M24" s="74"/>
      <c r="N24" s="75"/>
      <c r="O24" s="73"/>
      <c r="P24" s="76"/>
      <c r="Q24" s="73"/>
      <c r="R24" s="73"/>
      <c r="S24" s="74"/>
      <c r="T24" s="75"/>
      <c r="U24" s="73"/>
      <c r="V24" s="73"/>
      <c r="W24" s="77"/>
      <c r="X24" s="73"/>
      <c r="Y24" s="74"/>
      <c r="Z24" s="75"/>
      <c r="AA24" s="73"/>
      <c r="AB24" s="76"/>
      <c r="AC24" s="286"/>
      <c r="AD24" s="287"/>
      <c r="AE24" s="288"/>
      <c r="AF24" s="286"/>
      <c r="AG24" s="287"/>
      <c r="AH24" s="293"/>
      <c r="AI24" s="73"/>
      <c r="AJ24" s="73"/>
      <c r="AK24" s="74"/>
      <c r="AL24" s="75"/>
      <c r="AM24" s="73"/>
      <c r="AN24" s="76"/>
      <c r="AO24" s="73"/>
      <c r="AP24" s="73"/>
      <c r="AQ24" s="74"/>
      <c r="AR24" s="75"/>
      <c r="AS24" s="73"/>
      <c r="AT24" s="73"/>
      <c r="AU24" s="77"/>
      <c r="AV24" s="73"/>
      <c r="AW24" s="74"/>
      <c r="AX24" s="75"/>
      <c r="AY24" s="73"/>
      <c r="AZ24" s="76"/>
      <c r="BA24" s="286"/>
      <c r="BB24" s="287"/>
      <c r="BC24" s="288"/>
      <c r="BD24" s="286"/>
      <c r="BE24" s="287"/>
      <c r="BF24" s="293"/>
      <c r="BG24" s="73"/>
      <c r="BH24" s="73"/>
      <c r="BI24" s="74"/>
      <c r="BJ24" s="75"/>
      <c r="BK24" s="73"/>
      <c r="BL24" s="76"/>
      <c r="BM24" s="73"/>
      <c r="BN24" s="73"/>
      <c r="BO24" s="74"/>
      <c r="BP24" s="75"/>
      <c r="BQ24" s="73"/>
      <c r="BR24" s="73"/>
      <c r="BS24" s="77"/>
      <c r="BT24" s="73"/>
      <c r="BU24" s="74"/>
      <c r="BV24" s="75"/>
      <c r="BW24" s="73"/>
      <c r="BX24" s="76"/>
      <c r="BY24" s="286"/>
      <c r="BZ24" s="287"/>
      <c r="CA24" s="288"/>
      <c r="CB24" s="286"/>
      <c r="CC24" s="287"/>
      <c r="CD24" s="293"/>
      <c r="CE24" s="73"/>
      <c r="CF24" s="73"/>
      <c r="CG24" s="74"/>
      <c r="CH24" s="75"/>
      <c r="CI24" s="73"/>
      <c r="CJ24" s="76"/>
    </row>
    <row r="25" spans="1:88">
      <c r="A25" s="280"/>
      <c r="B25" s="303"/>
      <c r="C25" s="306"/>
      <c r="D25" s="280"/>
      <c r="E25" s="286"/>
      <c r="F25" s="287"/>
      <c r="G25" s="288"/>
      <c r="H25" s="286"/>
      <c r="I25" s="287"/>
      <c r="J25" s="293"/>
      <c r="K25" s="73"/>
      <c r="L25" s="73"/>
      <c r="M25" s="74"/>
      <c r="N25" s="75"/>
      <c r="O25" s="73"/>
      <c r="P25" s="76"/>
      <c r="Q25" s="73"/>
      <c r="R25" s="73"/>
      <c r="S25" s="74"/>
      <c r="T25" s="75"/>
      <c r="U25" s="73"/>
      <c r="V25" s="73"/>
      <c r="W25" s="77"/>
      <c r="X25" s="73"/>
      <c r="Y25" s="74"/>
      <c r="Z25" s="75"/>
      <c r="AA25" s="73"/>
      <c r="AB25" s="76"/>
      <c r="AC25" s="286"/>
      <c r="AD25" s="287"/>
      <c r="AE25" s="288"/>
      <c r="AF25" s="286"/>
      <c r="AG25" s="287"/>
      <c r="AH25" s="293"/>
      <c r="AI25" s="73"/>
      <c r="AJ25" s="73"/>
      <c r="AK25" s="74"/>
      <c r="AL25" s="75"/>
      <c r="AM25" s="73"/>
      <c r="AN25" s="76"/>
      <c r="AO25" s="73"/>
      <c r="AP25" s="73"/>
      <c r="AQ25" s="74"/>
      <c r="AR25" s="75"/>
      <c r="AS25" s="73"/>
      <c r="AT25" s="73"/>
      <c r="AU25" s="77"/>
      <c r="AV25" s="73"/>
      <c r="AW25" s="74"/>
      <c r="AX25" s="75"/>
      <c r="AY25" s="73"/>
      <c r="AZ25" s="76"/>
      <c r="BA25" s="286"/>
      <c r="BB25" s="287"/>
      <c r="BC25" s="288"/>
      <c r="BD25" s="286"/>
      <c r="BE25" s="287"/>
      <c r="BF25" s="293"/>
      <c r="BG25" s="73"/>
      <c r="BH25" s="73"/>
      <c r="BI25" s="74"/>
      <c r="BJ25" s="75"/>
      <c r="BK25" s="73"/>
      <c r="BL25" s="76"/>
      <c r="BM25" s="73"/>
      <c r="BN25" s="73"/>
      <c r="BO25" s="74"/>
      <c r="BP25" s="75"/>
      <c r="BQ25" s="73"/>
      <c r="BR25" s="73"/>
      <c r="BS25" s="77"/>
      <c r="BT25" s="73"/>
      <c r="BU25" s="74"/>
      <c r="BV25" s="75"/>
      <c r="BW25" s="73"/>
      <c r="BX25" s="76"/>
      <c r="BY25" s="286"/>
      <c r="BZ25" s="287"/>
      <c r="CA25" s="288"/>
      <c r="CB25" s="286"/>
      <c r="CC25" s="287"/>
      <c r="CD25" s="293"/>
      <c r="CE25" s="73"/>
      <c r="CF25" s="73"/>
      <c r="CG25" s="74"/>
      <c r="CH25" s="75"/>
      <c r="CI25" s="73"/>
      <c r="CJ25" s="76"/>
    </row>
    <row r="26" spans="1:88">
      <c r="A26" s="280"/>
      <c r="B26" s="303"/>
      <c r="C26" s="306"/>
      <c r="D26" s="280"/>
      <c r="E26" s="286"/>
      <c r="F26" s="287"/>
      <c r="G26" s="288"/>
      <c r="H26" s="286"/>
      <c r="I26" s="287"/>
      <c r="J26" s="293"/>
      <c r="K26" s="73"/>
      <c r="L26" s="73"/>
      <c r="M26" s="74"/>
      <c r="N26" s="75"/>
      <c r="O26" s="73"/>
      <c r="P26" s="76"/>
      <c r="Q26" s="73"/>
      <c r="R26" s="73"/>
      <c r="S26" s="74"/>
      <c r="T26" s="75"/>
      <c r="U26" s="73"/>
      <c r="V26" s="73"/>
      <c r="W26" s="77"/>
      <c r="X26" s="73"/>
      <c r="Y26" s="74"/>
      <c r="Z26" s="75"/>
      <c r="AA26" s="73"/>
      <c r="AB26" s="76"/>
      <c r="AC26" s="286"/>
      <c r="AD26" s="287"/>
      <c r="AE26" s="288"/>
      <c r="AF26" s="286"/>
      <c r="AG26" s="287"/>
      <c r="AH26" s="293"/>
      <c r="AI26" s="73"/>
      <c r="AJ26" s="73"/>
      <c r="AK26" s="74"/>
      <c r="AL26" s="75"/>
      <c r="AM26" s="73"/>
      <c r="AN26" s="76"/>
      <c r="AO26" s="73"/>
      <c r="AP26" s="73"/>
      <c r="AQ26" s="74"/>
      <c r="AR26" s="75"/>
      <c r="AS26" s="73"/>
      <c r="AT26" s="73"/>
      <c r="AU26" s="77"/>
      <c r="AV26" s="73"/>
      <c r="AW26" s="74"/>
      <c r="AX26" s="75"/>
      <c r="AY26" s="73"/>
      <c r="AZ26" s="76"/>
      <c r="BA26" s="286"/>
      <c r="BB26" s="287"/>
      <c r="BC26" s="288"/>
      <c r="BD26" s="286"/>
      <c r="BE26" s="287"/>
      <c r="BF26" s="293"/>
      <c r="BG26" s="73"/>
      <c r="BH26" s="73"/>
      <c r="BI26" s="74"/>
      <c r="BJ26" s="75"/>
      <c r="BK26" s="73"/>
      <c r="BL26" s="76"/>
      <c r="BM26" s="73"/>
      <c r="BN26" s="73"/>
      <c r="BO26" s="74"/>
      <c r="BP26" s="75"/>
      <c r="BQ26" s="73"/>
      <c r="BR26" s="73"/>
      <c r="BS26" s="77"/>
      <c r="BT26" s="73"/>
      <c r="BU26" s="74"/>
      <c r="BV26" s="75"/>
      <c r="BW26" s="73"/>
      <c r="BX26" s="76"/>
      <c r="BY26" s="286"/>
      <c r="BZ26" s="287"/>
      <c r="CA26" s="288"/>
      <c r="CB26" s="286"/>
      <c r="CC26" s="287"/>
      <c r="CD26" s="293"/>
      <c r="CE26" s="73"/>
      <c r="CF26" s="73"/>
      <c r="CG26" s="74"/>
      <c r="CH26" s="75"/>
      <c r="CI26" s="73"/>
      <c r="CJ26" s="76"/>
    </row>
    <row r="27" spans="1:88">
      <c r="A27" s="280"/>
      <c r="B27" s="303"/>
      <c r="C27" s="306"/>
      <c r="D27" s="280"/>
      <c r="E27" s="286"/>
      <c r="F27" s="287"/>
      <c r="G27" s="288"/>
      <c r="H27" s="286"/>
      <c r="I27" s="287"/>
      <c r="J27" s="293"/>
      <c r="K27" s="73"/>
      <c r="L27" s="73"/>
      <c r="M27" s="74"/>
      <c r="N27" s="75"/>
      <c r="O27" s="73"/>
      <c r="P27" s="76"/>
      <c r="Q27" s="73"/>
      <c r="R27" s="73"/>
      <c r="S27" s="74"/>
      <c r="T27" s="75"/>
      <c r="U27" s="73"/>
      <c r="V27" s="73"/>
      <c r="W27" s="77"/>
      <c r="X27" s="73"/>
      <c r="Y27" s="74"/>
      <c r="Z27" s="75"/>
      <c r="AA27" s="73"/>
      <c r="AB27" s="76"/>
      <c r="AC27" s="286"/>
      <c r="AD27" s="287"/>
      <c r="AE27" s="288"/>
      <c r="AF27" s="286"/>
      <c r="AG27" s="287"/>
      <c r="AH27" s="293"/>
      <c r="AI27" s="73"/>
      <c r="AJ27" s="73"/>
      <c r="AK27" s="74"/>
      <c r="AL27" s="75"/>
      <c r="AM27" s="73"/>
      <c r="AN27" s="76"/>
      <c r="AO27" s="73"/>
      <c r="AP27" s="73"/>
      <c r="AQ27" s="74"/>
      <c r="AR27" s="75"/>
      <c r="AS27" s="73"/>
      <c r="AT27" s="73"/>
      <c r="AU27" s="77"/>
      <c r="AV27" s="73"/>
      <c r="AW27" s="74"/>
      <c r="AX27" s="75"/>
      <c r="AY27" s="73"/>
      <c r="AZ27" s="76"/>
      <c r="BA27" s="286"/>
      <c r="BB27" s="287"/>
      <c r="BC27" s="288"/>
      <c r="BD27" s="286"/>
      <c r="BE27" s="287"/>
      <c r="BF27" s="293"/>
      <c r="BG27" s="73"/>
      <c r="BH27" s="73"/>
      <c r="BI27" s="74"/>
      <c r="BJ27" s="75"/>
      <c r="BK27" s="73"/>
      <c r="BL27" s="76"/>
      <c r="BM27" s="73"/>
      <c r="BN27" s="73"/>
      <c r="BO27" s="74"/>
      <c r="BP27" s="75"/>
      <c r="BQ27" s="73"/>
      <c r="BR27" s="73"/>
      <c r="BS27" s="77"/>
      <c r="BT27" s="73"/>
      <c r="BU27" s="74"/>
      <c r="BV27" s="75"/>
      <c r="BW27" s="73"/>
      <c r="BX27" s="76"/>
      <c r="BY27" s="286"/>
      <c r="BZ27" s="287"/>
      <c r="CA27" s="288"/>
      <c r="CB27" s="286"/>
      <c r="CC27" s="287"/>
      <c r="CD27" s="293"/>
      <c r="CE27" s="73"/>
      <c r="CF27" s="73"/>
      <c r="CG27" s="74"/>
      <c r="CH27" s="75"/>
      <c r="CI27" s="73"/>
      <c r="CJ27" s="76"/>
    </row>
    <row r="28" spans="1:88">
      <c r="A28" s="280"/>
      <c r="B28" s="303"/>
      <c r="C28" s="306"/>
      <c r="D28" s="280"/>
      <c r="E28" s="286"/>
      <c r="F28" s="287"/>
      <c r="G28" s="288"/>
      <c r="H28" s="286"/>
      <c r="I28" s="287"/>
      <c r="J28" s="293"/>
      <c r="K28" s="73"/>
      <c r="L28" s="73"/>
      <c r="M28" s="74"/>
      <c r="N28" s="75"/>
      <c r="O28" s="73"/>
      <c r="P28" s="76"/>
      <c r="Q28" s="73"/>
      <c r="R28" s="73"/>
      <c r="S28" s="74"/>
      <c r="T28" s="75"/>
      <c r="U28" s="73"/>
      <c r="V28" s="73"/>
      <c r="W28" s="77"/>
      <c r="X28" s="73"/>
      <c r="Y28" s="74"/>
      <c r="Z28" s="75"/>
      <c r="AA28" s="73"/>
      <c r="AB28" s="76"/>
      <c r="AC28" s="286"/>
      <c r="AD28" s="287"/>
      <c r="AE28" s="288"/>
      <c r="AF28" s="286"/>
      <c r="AG28" s="287"/>
      <c r="AH28" s="293"/>
      <c r="AI28" s="73"/>
      <c r="AJ28" s="73"/>
      <c r="AK28" s="74"/>
      <c r="AL28" s="75"/>
      <c r="AM28" s="73"/>
      <c r="AN28" s="76"/>
      <c r="AO28" s="73"/>
      <c r="AP28" s="73"/>
      <c r="AQ28" s="74"/>
      <c r="AR28" s="75"/>
      <c r="AS28" s="73"/>
      <c r="AT28" s="73"/>
      <c r="AU28" s="77"/>
      <c r="AV28" s="73"/>
      <c r="AW28" s="74"/>
      <c r="AX28" s="75"/>
      <c r="AY28" s="73"/>
      <c r="AZ28" s="76"/>
      <c r="BA28" s="286"/>
      <c r="BB28" s="287"/>
      <c r="BC28" s="288"/>
      <c r="BD28" s="286"/>
      <c r="BE28" s="287"/>
      <c r="BF28" s="293"/>
      <c r="BG28" s="73"/>
      <c r="BH28" s="73"/>
      <c r="BI28" s="74"/>
      <c r="BJ28" s="75"/>
      <c r="BK28" s="73"/>
      <c r="BL28" s="76"/>
      <c r="BM28" s="73"/>
      <c r="BN28" s="73"/>
      <c r="BO28" s="74"/>
      <c r="BP28" s="75"/>
      <c r="BQ28" s="73"/>
      <c r="BR28" s="73"/>
      <c r="BS28" s="77"/>
      <c r="BT28" s="73"/>
      <c r="BU28" s="74"/>
      <c r="BV28" s="75"/>
      <c r="BW28" s="73"/>
      <c r="BX28" s="76"/>
      <c r="BY28" s="286"/>
      <c r="BZ28" s="287"/>
      <c r="CA28" s="288"/>
      <c r="CB28" s="286"/>
      <c r="CC28" s="287"/>
      <c r="CD28" s="293"/>
      <c r="CE28" s="73"/>
      <c r="CF28" s="73"/>
      <c r="CG28" s="74"/>
      <c r="CH28" s="75"/>
      <c r="CI28" s="73"/>
      <c r="CJ28" s="76"/>
    </row>
    <row r="29" spans="1:88">
      <c r="A29" s="280"/>
      <c r="B29" s="303"/>
      <c r="C29" s="306"/>
      <c r="D29" s="280"/>
      <c r="E29" s="286"/>
      <c r="F29" s="287"/>
      <c r="G29" s="288"/>
      <c r="H29" s="286"/>
      <c r="I29" s="287"/>
      <c r="J29" s="293"/>
      <c r="K29" s="73"/>
      <c r="L29" s="73"/>
      <c r="M29" s="74"/>
      <c r="N29" s="75"/>
      <c r="O29" s="73"/>
      <c r="P29" s="76"/>
      <c r="Q29" s="73"/>
      <c r="R29" s="73"/>
      <c r="S29" s="74"/>
      <c r="T29" s="75"/>
      <c r="U29" s="73"/>
      <c r="V29" s="73"/>
      <c r="W29" s="77"/>
      <c r="X29" s="73"/>
      <c r="Y29" s="74"/>
      <c r="Z29" s="75"/>
      <c r="AA29" s="73"/>
      <c r="AB29" s="76"/>
      <c r="AC29" s="286"/>
      <c r="AD29" s="287"/>
      <c r="AE29" s="288"/>
      <c r="AF29" s="286"/>
      <c r="AG29" s="287"/>
      <c r="AH29" s="293"/>
      <c r="AI29" s="73"/>
      <c r="AJ29" s="73"/>
      <c r="AK29" s="74"/>
      <c r="AL29" s="75"/>
      <c r="AM29" s="73"/>
      <c r="AN29" s="76"/>
      <c r="AO29" s="73"/>
      <c r="AP29" s="73"/>
      <c r="AQ29" s="74"/>
      <c r="AR29" s="75"/>
      <c r="AS29" s="73"/>
      <c r="AT29" s="73"/>
      <c r="AU29" s="77"/>
      <c r="AV29" s="73"/>
      <c r="AW29" s="74"/>
      <c r="AX29" s="75"/>
      <c r="AY29" s="73"/>
      <c r="AZ29" s="76"/>
      <c r="BA29" s="286"/>
      <c r="BB29" s="287"/>
      <c r="BC29" s="288"/>
      <c r="BD29" s="286"/>
      <c r="BE29" s="287"/>
      <c r="BF29" s="293"/>
      <c r="BG29" s="73"/>
      <c r="BH29" s="73"/>
      <c r="BI29" s="74"/>
      <c r="BJ29" s="75"/>
      <c r="BK29" s="73"/>
      <c r="BL29" s="76"/>
      <c r="BM29" s="73"/>
      <c r="BN29" s="73"/>
      <c r="BO29" s="74"/>
      <c r="BP29" s="75"/>
      <c r="BQ29" s="73"/>
      <c r="BR29" s="73"/>
      <c r="BS29" s="77"/>
      <c r="BT29" s="73"/>
      <c r="BU29" s="74"/>
      <c r="BV29" s="75"/>
      <c r="BW29" s="73"/>
      <c r="BX29" s="76"/>
      <c r="BY29" s="286"/>
      <c r="BZ29" s="287"/>
      <c r="CA29" s="288"/>
      <c r="CB29" s="286"/>
      <c r="CC29" s="287"/>
      <c r="CD29" s="293"/>
      <c r="CE29" s="73"/>
      <c r="CF29" s="73"/>
      <c r="CG29" s="74"/>
      <c r="CH29" s="75"/>
      <c r="CI29" s="73"/>
      <c r="CJ29" s="76"/>
    </row>
    <row r="30" spans="1:88" ht="14.4" thickBot="1">
      <c r="A30" s="280"/>
      <c r="B30" s="303"/>
      <c r="C30" s="306"/>
      <c r="D30" s="280"/>
      <c r="E30" s="289"/>
      <c r="F30" s="290"/>
      <c r="G30" s="291"/>
      <c r="H30" s="289"/>
      <c r="I30" s="290"/>
      <c r="J30" s="294"/>
      <c r="K30" s="78"/>
      <c r="L30" s="78"/>
      <c r="M30" s="79"/>
      <c r="N30" s="80"/>
      <c r="O30" s="78"/>
      <c r="P30" s="81"/>
      <c r="Q30" s="73"/>
      <c r="R30" s="73"/>
      <c r="S30" s="74"/>
      <c r="T30" s="75"/>
      <c r="U30" s="73"/>
      <c r="V30" s="73"/>
      <c r="W30" s="82"/>
      <c r="X30" s="78"/>
      <c r="Y30" s="79"/>
      <c r="Z30" s="80"/>
      <c r="AA30" s="78"/>
      <c r="AB30" s="81"/>
      <c r="AC30" s="289"/>
      <c r="AD30" s="290"/>
      <c r="AE30" s="291"/>
      <c r="AF30" s="289"/>
      <c r="AG30" s="290"/>
      <c r="AH30" s="294"/>
      <c r="AI30" s="78"/>
      <c r="AJ30" s="78"/>
      <c r="AK30" s="79"/>
      <c r="AL30" s="80"/>
      <c r="AM30" s="78"/>
      <c r="AN30" s="81"/>
      <c r="AO30" s="73"/>
      <c r="AP30" s="73"/>
      <c r="AQ30" s="74"/>
      <c r="AR30" s="75"/>
      <c r="AS30" s="73"/>
      <c r="AT30" s="73"/>
      <c r="AU30" s="82"/>
      <c r="AV30" s="78"/>
      <c r="AW30" s="79"/>
      <c r="AX30" s="80"/>
      <c r="AY30" s="78"/>
      <c r="AZ30" s="81"/>
      <c r="BA30" s="289"/>
      <c r="BB30" s="290"/>
      <c r="BC30" s="291"/>
      <c r="BD30" s="289"/>
      <c r="BE30" s="290"/>
      <c r="BF30" s="294"/>
      <c r="BG30" s="78"/>
      <c r="BH30" s="78"/>
      <c r="BI30" s="79"/>
      <c r="BJ30" s="80"/>
      <c r="BK30" s="78"/>
      <c r="BL30" s="81"/>
      <c r="BM30" s="73"/>
      <c r="BN30" s="73"/>
      <c r="BO30" s="74"/>
      <c r="BP30" s="75"/>
      <c r="BQ30" s="73"/>
      <c r="BR30" s="73"/>
      <c r="BS30" s="82"/>
      <c r="BT30" s="78"/>
      <c r="BU30" s="79"/>
      <c r="BV30" s="80"/>
      <c r="BW30" s="78"/>
      <c r="BX30" s="81"/>
      <c r="BY30" s="289"/>
      <c r="BZ30" s="290"/>
      <c r="CA30" s="291"/>
      <c r="CB30" s="289"/>
      <c r="CC30" s="290"/>
      <c r="CD30" s="294"/>
      <c r="CE30" s="78"/>
      <c r="CF30" s="78"/>
      <c r="CG30" s="79"/>
      <c r="CH30" s="80"/>
      <c r="CI30" s="78"/>
      <c r="CJ30" s="81"/>
    </row>
    <row r="31" spans="1:88" ht="14.4" thickBot="1">
      <c r="A31" s="281"/>
      <c r="B31" s="304"/>
      <c r="C31" s="307"/>
      <c r="D31" s="281"/>
      <c r="E31" s="297" t="s">
        <v>100</v>
      </c>
      <c r="F31" s="277"/>
      <c r="G31" s="277"/>
      <c r="H31" s="277"/>
      <c r="I31" s="277"/>
      <c r="J31" s="278"/>
      <c r="K31" s="277" t="s">
        <v>101</v>
      </c>
      <c r="L31" s="277"/>
      <c r="M31" s="277"/>
      <c r="N31" s="277"/>
      <c r="O31" s="277"/>
      <c r="P31" s="278"/>
      <c r="Q31" s="277" t="s">
        <v>102</v>
      </c>
      <c r="R31" s="277"/>
      <c r="S31" s="277"/>
      <c r="T31" s="277"/>
      <c r="U31" s="277"/>
      <c r="V31" s="277"/>
      <c r="W31" s="296" t="s">
        <v>103</v>
      </c>
      <c r="X31" s="277"/>
      <c r="Y31" s="277"/>
      <c r="Z31" s="277"/>
      <c r="AA31" s="277"/>
      <c r="AB31" s="278"/>
      <c r="AC31" s="297" t="s">
        <v>104</v>
      </c>
      <c r="AD31" s="277"/>
      <c r="AE31" s="277"/>
      <c r="AF31" s="277"/>
      <c r="AG31" s="277"/>
      <c r="AH31" s="278"/>
      <c r="AI31" s="277" t="s">
        <v>105</v>
      </c>
      <c r="AJ31" s="277"/>
      <c r="AK31" s="277"/>
      <c r="AL31" s="277"/>
      <c r="AM31" s="277"/>
      <c r="AN31" s="278"/>
      <c r="AO31" s="277" t="s">
        <v>106</v>
      </c>
      <c r="AP31" s="277"/>
      <c r="AQ31" s="277"/>
      <c r="AR31" s="277"/>
      <c r="AS31" s="277"/>
      <c r="AT31" s="277"/>
      <c r="AU31" s="296" t="s">
        <v>107</v>
      </c>
      <c r="AV31" s="277"/>
      <c r="AW31" s="277"/>
      <c r="AX31" s="277"/>
      <c r="AY31" s="277"/>
      <c r="AZ31" s="278"/>
      <c r="BA31" s="297" t="s">
        <v>108</v>
      </c>
      <c r="BB31" s="277"/>
      <c r="BC31" s="277"/>
      <c r="BD31" s="277"/>
      <c r="BE31" s="277"/>
      <c r="BF31" s="278"/>
      <c r="BG31" s="277" t="s">
        <v>109</v>
      </c>
      <c r="BH31" s="277"/>
      <c r="BI31" s="277"/>
      <c r="BJ31" s="277"/>
      <c r="BK31" s="277"/>
      <c r="BL31" s="278"/>
      <c r="BM31" s="277" t="s">
        <v>110</v>
      </c>
      <c r="BN31" s="277"/>
      <c r="BO31" s="277"/>
      <c r="BP31" s="277"/>
      <c r="BQ31" s="277"/>
      <c r="BR31" s="277"/>
      <c r="BS31" s="296" t="s">
        <v>111</v>
      </c>
      <c r="BT31" s="277"/>
      <c r="BU31" s="277"/>
      <c r="BV31" s="277"/>
      <c r="BW31" s="277"/>
      <c r="BX31" s="278"/>
      <c r="BY31" s="297" t="s">
        <v>112</v>
      </c>
      <c r="BZ31" s="277"/>
      <c r="CA31" s="277"/>
      <c r="CB31" s="277"/>
      <c r="CC31" s="277"/>
      <c r="CD31" s="278"/>
      <c r="CE31" s="277" t="s">
        <v>113</v>
      </c>
      <c r="CF31" s="277"/>
      <c r="CG31" s="277"/>
      <c r="CH31" s="277"/>
      <c r="CI31" s="277"/>
      <c r="CJ31" s="278"/>
    </row>
    <row r="32" spans="1:88">
      <c r="A32" s="279" t="s">
        <v>166</v>
      </c>
      <c r="B32" s="282"/>
      <c r="C32" s="282"/>
      <c r="D32" s="282" t="s">
        <v>115</v>
      </c>
      <c r="E32" s="283"/>
      <c r="F32" s="284"/>
      <c r="G32" s="285"/>
      <c r="H32" s="283" t="s">
        <v>165</v>
      </c>
      <c r="I32" s="284"/>
      <c r="J32" s="292"/>
      <c r="K32" s="283" t="e" vm="1">
        <v>#VALUE!</v>
      </c>
      <c r="L32" s="284"/>
      <c r="M32" s="285"/>
      <c r="N32" s="283" t="s">
        <v>165</v>
      </c>
      <c r="O32" s="284"/>
      <c r="P32" s="292"/>
      <c r="Q32" s="283"/>
      <c r="R32" s="284"/>
      <c r="S32" s="285"/>
      <c r="T32" s="283" t="s">
        <v>165</v>
      </c>
      <c r="U32" s="284"/>
      <c r="V32" s="292"/>
      <c r="W32" s="283" t="e" vm="1">
        <v>#VALUE!</v>
      </c>
      <c r="X32" s="284"/>
      <c r="Y32" s="285"/>
      <c r="Z32" s="283" t="s">
        <v>165</v>
      </c>
      <c r="AA32" s="284"/>
      <c r="AB32" s="292"/>
      <c r="AC32" s="295"/>
      <c r="AD32" s="284"/>
      <c r="AE32" s="284"/>
      <c r="AF32" s="295"/>
      <c r="AG32" s="284"/>
      <c r="AH32" s="284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295"/>
      <c r="BB32" s="284"/>
      <c r="BC32" s="284"/>
      <c r="BD32" s="295"/>
      <c r="BE32" s="284"/>
      <c r="BF32" s="284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295"/>
      <c r="BZ32" s="284"/>
      <c r="CA32" s="284"/>
      <c r="CB32" s="295"/>
      <c r="CC32" s="284"/>
      <c r="CD32" s="284"/>
      <c r="CE32" s="67"/>
      <c r="CF32" s="67"/>
      <c r="CG32" s="67"/>
      <c r="CH32" s="67"/>
      <c r="CI32" s="67"/>
      <c r="CJ32" s="67"/>
    </row>
    <row r="33" spans="1:88">
      <c r="A33" s="280"/>
      <c r="B33" s="280"/>
      <c r="C33" s="280"/>
      <c r="D33" s="280"/>
      <c r="E33" s="286"/>
      <c r="F33" s="287"/>
      <c r="G33" s="288"/>
      <c r="H33" s="286"/>
      <c r="I33" s="287"/>
      <c r="J33" s="293"/>
      <c r="K33" s="286"/>
      <c r="L33" s="287"/>
      <c r="M33" s="288"/>
      <c r="N33" s="286"/>
      <c r="O33" s="287"/>
      <c r="P33" s="293"/>
      <c r="Q33" s="286"/>
      <c r="R33" s="287"/>
      <c r="S33" s="288"/>
      <c r="T33" s="286"/>
      <c r="U33" s="287"/>
      <c r="V33" s="293"/>
      <c r="W33" s="286"/>
      <c r="X33" s="287"/>
      <c r="Y33" s="288"/>
      <c r="Z33" s="286"/>
      <c r="AA33" s="287"/>
      <c r="AB33" s="293"/>
      <c r="AC33" s="287"/>
      <c r="AD33" s="287"/>
      <c r="AE33" s="287"/>
      <c r="AF33" s="287"/>
      <c r="AG33" s="287"/>
      <c r="AH33" s="287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287"/>
      <c r="BB33" s="287"/>
      <c r="BC33" s="287"/>
      <c r="BD33" s="287"/>
      <c r="BE33" s="287"/>
      <c r="BF33" s="287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287"/>
      <c r="BZ33" s="287"/>
      <c r="CA33" s="287"/>
      <c r="CB33" s="287"/>
      <c r="CC33" s="287"/>
      <c r="CD33" s="287"/>
      <c r="CE33" s="73"/>
      <c r="CF33" s="73"/>
      <c r="CG33" s="73"/>
      <c r="CH33" s="73"/>
      <c r="CI33" s="73"/>
      <c r="CJ33" s="73"/>
    </row>
    <row r="34" spans="1:88">
      <c r="A34" s="280"/>
      <c r="B34" s="280"/>
      <c r="C34" s="280"/>
      <c r="D34" s="280"/>
      <c r="E34" s="286"/>
      <c r="F34" s="287"/>
      <c r="G34" s="288"/>
      <c r="H34" s="286"/>
      <c r="I34" s="287"/>
      <c r="J34" s="293"/>
      <c r="K34" s="286"/>
      <c r="L34" s="287"/>
      <c r="M34" s="288"/>
      <c r="N34" s="286"/>
      <c r="O34" s="287"/>
      <c r="P34" s="293"/>
      <c r="Q34" s="286"/>
      <c r="R34" s="287"/>
      <c r="S34" s="288"/>
      <c r="T34" s="286"/>
      <c r="U34" s="287"/>
      <c r="V34" s="293"/>
      <c r="W34" s="286"/>
      <c r="X34" s="287"/>
      <c r="Y34" s="288"/>
      <c r="Z34" s="286"/>
      <c r="AA34" s="287"/>
      <c r="AB34" s="293"/>
      <c r="AC34" s="287"/>
      <c r="AD34" s="287"/>
      <c r="AE34" s="287"/>
      <c r="AF34" s="287"/>
      <c r="AG34" s="287"/>
      <c r="AH34" s="287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287"/>
      <c r="BB34" s="287"/>
      <c r="BC34" s="287"/>
      <c r="BD34" s="287"/>
      <c r="BE34" s="287"/>
      <c r="BF34" s="287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287"/>
      <c r="BZ34" s="287"/>
      <c r="CA34" s="287"/>
      <c r="CB34" s="287"/>
      <c r="CC34" s="287"/>
      <c r="CD34" s="287"/>
      <c r="CE34" s="73"/>
      <c r="CF34" s="73"/>
      <c r="CG34" s="73"/>
      <c r="CH34" s="73"/>
      <c r="CI34" s="73"/>
      <c r="CJ34" s="73"/>
    </row>
    <row r="35" spans="1:88">
      <c r="A35" s="280"/>
      <c r="B35" s="280"/>
      <c r="C35" s="280"/>
      <c r="D35" s="280"/>
      <c r="E35" s="286"/>
      <c r="F35" s="287"/>
      <c r="G35" s="288"/>
      <c r="H35" s="286"/>
      <c r="I35" s="287"/>
      <c r="J35" s="293"/>
      <c r="K35" s="286"/>
      <c r="L35" s="287"/>
      <c r="M35" s="288"/>
      <c r="N35" s="286"/>
      <c r="O35" s="287"/>
      <c r="P35" s="293"/>
      <c r="Q35" s="286"/>
      <c r="R35" s="287"/>
      <c r="S35" s="288"/>
      <c r="T35" s="286"/>
      <c r="U35" s="287"/>
      <c r="V35" s="293"/>
      <c r="W35" s="286"/>
      <c r="X35" s="287"/>
      <c r="Y35" s="288"/>
      <c r="Z35" s="286"/>
      <c r="AA35" s="287"/>
      <c r="AB35" s="293"/>
      <c r="AC35" s="287"/>
      <c r="AD35" s="287"/>
      <c r="AE35" s="287"/>
      <c r="AF35" s="287"/>
      <c r="AG35" s="287"/>
      <c r="AH35" s="287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287"/>
      <c r="BB35" s="287"/>
      <c r="BC35" s="287"/>
      <c r="BD35" s="287"/>
      <c r="BE35" s="287"/>
      <c r="BF35" s="287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287"/>
      <c r="BZ35" s="287"/>
      <c r="CA35" s="287"/>
      <c r="CB35" s="287"/>
      <c r="CC35" s="287"/>
      <c r="CD35" s="287"/>
      <c r="CE35" s="73"/>
      <c r="CF35" s="73"/>
      <c r="CG35" s="73"/>
      <c r="CH35" s="73"/>
      <c r="CI35" s="73"/>
      <c r="CJ35" s="73"/>
    </row>
    <row r="36" spans="1:88">
      <c r="A36" s="280"/>
      <c r="B36" s="280"/>
      <c r="C36" s="280"/>
      <c r="D36" s="280"/>
      <c r="E36" s="286"/>
      <c r="F36" s="287"/>
      <c r="G36" s="288"/>
      <c r="H36" s="286"/>
      <c r="I36" s="287"/>
      <c r="J36" s="293"/>
      <c r="K36" s="286"/>
      <c r="L36" s="287"/>
      <c r="M36" s="288"/>
      <c r="N36" s="286"/>
      <c r="O36" s="287"/>
      <c r="P36" s="293"/>
      <c r="Q36" s="286"/>
      <c r="R36" s="287"/>
      <c r="S36" s="288"/>
      <c r="T36" s="286"/>
      <c r="U36" s="287"/>
      <c r="V36" s="293"/>
      <c r="W36" s="286"/>
      <c r="X36" s="287"/>
      <c r="Y36" s="288"/>
      <c r="Z36" s="286"/>
      <c r="AA36" s="287"/>
      <c r="AB36" s="293"/>
      <c r="AC36" s="287"/>
      <c r="AD36" s="287"/>
      <c r="AE36" s="287"/>
      <c r="AF36" s="287"/>
      <c r="AG36" s="287"/>
      <c r="AH36" s="287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287"/>
      <c r="BB36" s="287"/>
      <c r="BC36" s="287"/>
      <c r="BD36" s="287"/>
      <c r="BE36" s="287"/>
      <c r="BF36" s="287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287"/>
      <c r="BZ36" s="287"/>
      <c r="CA36" s="287"/>
      <c r="CB36" s="287"/>
      <c r="CC36" s="287"/>
      <c r="CD36" s="287"/>
      <c r="CE36" s="73"/>
      <c r="CF36" s="73"/>
      <c r="CG36" s="73"/>
      <c r="CH36" s="73"/>
      <c r="CI36" s="73"/>
      <c r="CJ36" s="73"/>
    </row>
    <row r="37" spans="1:88">
      <c r="A37" s="280"/>
      <c r="B37" s="280"/>
      <c r="C37" s="280"/>
      <c r="D37" s="280"/>
      <c r="E37" s="286"/>
      <c r="F37" s="287"/>
      <c r="G37" s="288"/>
      <c r="H37" s="286"/>
      <c r="I37" s="287"/>
      <c r="J37" s="293"/>
      <c r="K37" s="286"/>
      <c r="L37" s="287"/>
      <c r="M37" s="288"/>
      <c r="N37" s="286"/>
      <c r="O37" s="287"/>
      <c r="P37" s="293"/>
      <c r="Q37" s="286"/>
      <c r="R37" s="287"/>
      <c r="S37" s="288"/>
      <c r="T37" s="286"/>
      <c r="U37" s="287"/>
      <c r="V37" s="293"/>
      <c r="W37" s="286"/>
      <c r="X37" s="287"/>
      <c r="Y37" s="288"/>
      <c r="Z37" s="286"/>
      <c r="AA37" s="287"/>
      <c r="AB37" s="293"/>
      <c r="AC37" s="287"/>
      <c r="AD37" s="287"/>
      <c r="AE37" s="287"/>
      <c r="AF37" s="287"/>
      <c r="AG37" s="287"/>
      <c r="AH37" s="287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287"/>
      <c r="BB37" s="287"/>
      <c r="BC37" s="287"/>
      <c r="BD37" s="287"/>
      <c r="BE37" s="287"/>
      <c r="BF37" s="287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287"/>
      <c r="BZ37" s="287"/>
      <c r="CA37" s="287"/>
      <c r="CB37" s="287"/>
      <c r="CC37" s="287"/>
      <c r="CD37" s="287"/>
      <c r="CE37" s="73"/>
      <c r="CF37" s="73"/>
      <c r="CG37" s="73"/>
      <c r="CH37" s="73"/>
      <c r="CI37" s="73"/>
      <c r="CJ37" s="73"/>
    </row>
    <row r="38" spans="1:88">
      <c r="A38" s="280"/>
      <c r="B38" s="280"/>
      <c r="C38" s="280"/>
      <c r="D38" s="280"/>
      <c r="E38" s="286"/>
      <c r="F38" s="287"/>
      <c r="G38" s="288"/>
      <c r="H38" s="286"/>
      <c r="I38" s="287"/>
      <c r="J38" s="293"/>
      <c r="K38" s="286"/>
      <c r="L38" s="287"/>
      <c r="M38" s="288"/>
      <c r="N38" s="286"/>
      <c r="O38" s="287"/>
      <c r="P38" s="293"/>
      <c r="Q38" s="286"/>
      <c r="R38" s="287"/>
      <c r="S38" s="288"/>
      <c r="T38" s="286"/>
      <c r="U38" s="287"/>
      <c r="V38" s="293"/>
      <c r="W38" s="286"/>
      <c r="X38" s="287"/>
      <c r="Y38" s="288"/>
      <c r="Z38" s="286"/>
      <c r="AA38" s="287"/>
      <c r="AB38" s="293"/>
      <c r="AC38" s="287"/>
      <c r="AD38" s="287"/>
      <c r="AE38" s="287"/>
      <c r="AF38" s="287"/>
      <c r="AG38" s="287"/>
      <c r="AH38" s="287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287"/>
      <c r="BB38" s="287"/>
      <c r="BC38" s="287"/>
      <c r="BD38" s="287"/>
      <c r="BE38" s="287"/>
      <c r="BF38" s="287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287"/>
      <c r="BZ38" s="287"/>
      <c r="CA38" s="287"/>
      <c r="CB38" s="287"/>
      <c r="CC38" s="287"/>
      <c r="CD38" s="287"/>
      <c r="CE38" s="73"/>
      <c r="CF38" s="73"/>
      <c r="CG38" s="73"/>
      <c r="CH38" s="73"/>
      <c r="CI38" s="73"/>
      <c r="CJ38" s="73"/>
    </row>
    <row r="39" spans="1:88">
      <c r="A39" s="280"/>
      <c r="B39" s="280"/>
      <c r="C39" s="280"/>
      <c r="D39" s="280"/>
      <c r="E39" s="286"/>
      <c r="F39" s="287"/>
      <c r="G39" s="288"/>
      <c r="H39" s="286"/>
      <c r="I39" s="287"/>
      <c r="J39" s="293"/>
      <c r="K39" s="286"/>
      <c r="L39" s="287"/>
      <c r="M39" s="288"/>
      <c r="N39" s="286"/>
      <c r="O39" s="287"/>
      <c r="P39" s="293"/>
      <c r="Q39" s="286"/>
      <c r="R39" s="287"/>
      <c r="S39" s="288"/>
      <c r="T39" s="286"/>
      <c r="U39" s="287"/>
      <c r="V39" s="293"/>
      <c r="W39" s="286"/>
      <c r="X39" s="287"/>
      <c r="Y39" s="288"/>
      <c r="Z39" s="286"/>
      <c r="AA39" s="287"/>
      <c r="AB39" s="293"/>
      <c r="AC39" s="287"/>
      <c r="AD39" s="287"/>
      <c r="AE39" s="287"/>
      <c r="AF39" s="287"/>
      <c r="AG39" s="287"/>
      <c r="AH39" s="287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287"/>
      <c r="BB39" s="287"/>
      <c r="BC39" s="287"/>
      <c r="BD39" s="287"/>
      <c r="BE39" s="287"/>
      <c r="BF39" s="287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287"/>
      <c r="BZ39" s="287"/>
      <c r="CA39" s="287"/>
      <c r="CB39" s="287"/>
      <c r="CC39" s="287"/>
      <c r="CD39" s="287"/>
      <c r="CE39" s="73"/>
      <c r="CF39" s="73"/>
      <c r="CG39" s="73"/>
      <c r="CH39" s="73"/>
      <c r="CI39" s="73"/>
      <c r="CJ39" s="73"/>
    </row>
    <row r="40" spans="1:88">
      <c r="A40" s="280"/>
      <c r="B40" s="280"/>
      <c r="C40" s="280"/>
      <c r="D40" s="280"/>
      <c r="E40" s="286"/>
      <c r="F40" s="287"/>
      <c r="G40" s="288"/>
      <c r="H40" s="286"/>
      <c r="I40" s="287"/>
      <c r="J40" s="293"/>
      <c r="K40" s="286"/>
      <c r="L40" s="287"/>
      <c r="M40" s="288"/>
      <c r="N40" s="286"/>
      <c r="O40" s="287"/>
      <c r="P40" s="293"/>
      <c r="Q40" s="286"/>
      <c r="R40" s="287"/>
      <c r="S40" s="288"/>
      <c r="T40" s="286"/>
      <c r="U40" s="287"/>
      <c r="V40" s="293"/>
      <c r="W40" s="286"/>
      <c r="X40" s="287"/>
      <c r="Y40" s="288"/>
      <c r="Z40" s="286"/>
      <c r="AA40" s="287"/>
      <c r="AB40" s="293"/>
      <c r="AC40" s="287"/>
      <c r="AD40" s="287"/>
      <c r="AE40" s="287"/>
      <c r="AF40" s="287"/>
      <c r="AG40" s="287"/>
      <c r="AH40" s="287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287"/>
      <c r="BB40" s="287"/>
      <c r="BC40" s="287"/>
      <c r="BD40" s="287"/>
      <c r="BE40" s="287"/>
      <c r="BF40" s="287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287"/>
      <c r="BZ40" s="287"/>
      <c r="CA40" s="287"/>
      <c r="CB40" s="287"/>
      <c r="CC40" s="287"/>
      <c r="CD40" s="287"/>
      <c r="CE40" s="73"/>
      <c r="CF40" s="73"/>
      <c r="CG40" s="73"/>
      <c r="CH40" s="73"/>
      <c r="CI40" s="73"/>
      <c r="CJ40" s="73"/>
    </row>
    <row r="41" spans="1:88">
      <c r="A41" s="280"/>
      <c r="B41" s="280"/>
      <c r="C41" s="280"/>
      <c r="D41" s="280"/>
      <c r="E41" s="286"/>
      <c r="F41" s="287"/>
      <c r="G41" s="288"/>
      <c r="H41" s="286"/>
      <c r="I41" s="287"/>
      <c r="J41" s="293"/>
      <c r="K41" s="286"/>
      <c r="L41" s="287"/>
      <c r="M41" s="288"/>
      <c r="N41" s="286"/>
      <c r="O41" s="287"/>
      <c r="P41" s="293"/>
      <c r="Q41" s="286"/>
      <c r="R41" s="287"/>
      <c r="S41" s="288"/>
      <c r="T41" s="286"/>
      <c r="U41" s="287"/>
      <c r="V41" s="293"/>
      <c r="W41" s="286"/>
      <c r="X41" s="287"/>
      <c r="Y41" s="288"/>
      <c r="Z41" s="286"/>
      <c r="AA41" s="287"/>
      <c r="AB41" s="293"/>
      <c r="AC41" s="287"/>
      <c r="AD41" s="287"/>
      <c r="AE41" s="287"/>
      <c r="AF41" s="287"/>
      <c r="AG41" s="287"/>
      <c r="AH41" s="287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287"/>
      <c r="BB41" s="287"/>
      <c r="BC41" s="287"/>
      <c r="BD41" s="287"/>
      <c r="BE41" s="287"/>
      <c r="BF41" s="287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287"/>
      <c r="BZ41" s="287"/>
      <c r="CA41" s="287"/>
      <c r="CB41" s="287"/>
      <c r="CC41" s="287"/>
      <c r="CD41" s="287"/>
      <c r="CE41" s="73"/>
      <c r="CF41" s="73"/>
      <c r="CG41" s="73"/>
      <c r="CH41" s="73"/>
      <c r="CI41" s="73"/>
      <c r="CJ41" s="73"/>
    </row>
    <row r="42" spans="1:88">
      <c r="A42" s="280"/>
      <c r="B42" s="280"/>
      <c r="C42" s="280"/>
      <c r="D42" s="280"/>
      <c r="E42" s="286"/>
      <c r="F42" s="287"/>
      <c r="G42" s="288"/>
      <c r="H42" s="286"/>
      <c r="I42" s="287"/>
      <c r="J42" s="293"/>
      <c r="K42" s="286"/>
      <c r="L42" s="287"/>
      <c r="M42" s="288"/>
      <c r="N42" s="286"/>
      <c r="O42" s="287"/>
      <c r="P42" s="293"/>
      <c r="Q42" s="286"/>
      <c r="R42" s="287"/>
      <c r="S42" s="288"/>
      <c r="T42" s="286"/>
      <c r="U42" s="287"/>
      <c r="V42" s="293"/>
      <c r="W42" s="286"/>
      <c r="X42" s="287"/>
      <c r="Y42" s="288"/>
      <c r="Z42" s="286"/>
      <c r="AA42" s="287"/>
      <c r="AB42" s="293"/>
      <c r="AC42" s="287"/>
      <c r="AD42" s="287"/>
      <c r="AE42" s="287"/>
      <c r="AF42" s="287"/>
      <c r="AG42" s="287"/>
      <c r="AH42" s="287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287"/>
      <c r="BB42" s="287"/>
      <c r="BC42" s="287"/>
      <c r="BD42" s="287"/>
      <c r="BE42" s="287"/>
      <c r="BF42" s="287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287"/>
      <c r="BZ42" s="287"/>
      <c r="CA42" s="287"/>
      <c r="CB42" s="287"/>
      <c r="CC42" s="287"/>
      <c r="CD42" s="287"/>
      <c r="CE42" s="73"/>
      <c r="CF42" s="73"/>
      <c r="CG42" s="73"/>
      <c r="CH42" s="73"/>
      <c r="CI42" s="73"/>
      <c r="CJ42" s="73"/>
    </row>
    <row r="43" spans="1:88">
      <c r="A43" s="280"/>
      <c r="B43" s="280"/>
      <c r="C43" s="280"/>
      <c r="D43" s="280"/>
      <c r="E43" s="286"/>
      <c r="F43" s="287"/>
      <c r="G43" s="288"/>
      <c r="H43" s="286"/>
      <c r="I43" s="287"/>
      <c r="J43" s="293"/>
      <c r="K43" s="286"/>
      <c r="L43" s="287"/>
      <c r="M43" s="288"/>
      <c r="N43" s="286"/>
      <c r="O43" s="287"/>
      <c r="P43" s="293"/>
      <c r="Q43" s="286"/>
      <c r="R43" s="287"/>
      <c r="S43" s="288"/>
      <c r="T43" s="286"/>
      <c r="U43" s="287"/>
      <c r="V43" s="293"/>
      <c r="W43" s="286"/>
      <c r="X43" s="287"/>
      <c r="Y43" s="288"/>
      <c r="Z43" s="286"/>
      <c r="AA43" s="287"/>
      <c r="AB43" s="293"/>
      <c r="AC43" s="287"/>
      <c r="AD43" s="287"/>
      <c r="AE43" s="287"/>
      <c r="AF43" s="287"/>
      <c r="AG43" s="287"/>
      <c r="AH43" s="287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287"/>
      <c r="BB43" s="287"/>
      <c r="BC43" s="287"/>
      <c r="BD43" s="287"/>
      <c r="BE43" s="287"/>
      <c r="BF43" s="287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287"/>
      <c r="BZ43" s="287"/>
      <c r="CA43" s="287"/>
      <c r="CB43" s="287"/>
      <c r="CC43" s="287"/>
      <c r="CD43" s="287"/>
      <c r="CE43" s="73"/>
      <c r="CF43" s="73"/>
      <c r="CG43" s="73"/>
      <c r="CH43" s="73"/>
      <c r="CI43" s="73"/>
      <c r="CJ43" s="73"/>
    </row>
    <row r="44" spans="1:88">
      <c r="A44" s="280"/>
      <c r="B44" s="280"/>
      <c r="C44" s="280"/>
      <c r="D44" s="280"/>
      <c r="E44" s="286"/>
      <c r="F44" s="287"/>
      <c r="G44" s="288"/>
      <c r="H44" s="286"/>
      <c r="I44" s="287"/>
      <c r="J44" s="293"/>
      <c r="K44" s="286"/>
      <c r="L44" s="287"/>
      <c r="M44" s="288"/>
      <c r="N44" s="286"/>
      <c r="O44" s="287"/>
      <c r="P44" s="293"/>
      <c r="Q44" s="286"/>
      <c r="R44" s="287"/>
      <c r="S44" s="288"/>
      <c r="T44" s="286"/>
      <c r="U44" s="287"/>
      <c r="V44" s="293"/>
      <c r="W44" s="286"/>
      <c r="X44" s="287"/>
      <c r="Y44" s="288"/>
      <c r="Z44" s="286"/>
      <c r="AA44" s="287"/>
      <c r="AB44" s="293"/>
      <c r="AC44" s="287"/>
      <c r="AD44" s="287"/>
      <c r="AE44" s="287"/>
      <c r="AF44" s="287"/>
      <c r="AG44" s="287"/>
      <c r="AH44" s="287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287"/>
      <c r="BB44" s="287"/>
      <c r="BC44" s="287"/>
      <c r="BD44" s="287"/>
      <c r="BE44" s="287"/>
      <c r="BF44" s="287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287"/>
      <c r="BZ44" s="287"/>
      <c r="CA44" s="287"/>
      <c r="CB44" s="287"/>
      <c r="CC44" s="287"/>
      <c r="CD44" s="287"/>
      <c r="CE44" s="73"/>
      <c r="CF44" s="73"/>
      <c r="CG44" s="73"/>
      <c r="CH44" s="73"/>
      <c r="CI44" s="73"/>
      <c r="CJ44" s="73"/>
    </row>
    <row r="45" spans="1:88" ht="14.4" thickBot="1">
      <c r="A45" s="280"/>
      <c r="B45" s="280"/>
      <c r="C45" s="280"/>
      <c r="D45" s="280"/>
      <c r="E45" s="289"/>
      <c r="F45" s="290"/>
      <c r="G45" s="291"/>
      <c r="H45" s="289"/>
      <c r="I45" s="290"/>
      <c r="J45" s="294"/>
      <c r="K45" s="289"/>
      <c r="L45" s="290"/>
      <c r="M45" s="291"/>
      <c r="N45" s="289"/>
      <c r="O45" s="290"/>
      <c r="P45" s="294"/>
      <c r="Q45" s="289"/>
      <c r="R45" s="290"/>
      <c r="S45" s="291"/>
      <c r="T45" s="289"/>
      <c r="U45" s="290"/>
      <c r="V45" s="294"/>
      <c r="W45" s="289"/>
      <c r="X45" s="290"/>
      <c r="Y45" s="291"/>
      <c r="Z45" s="289"/>
      <c r="AA45" s="290"/>
      <c r="AB45" s="294"/>
      <c r="AC45" s="287"/>
      <c r="AD45" s="287"/>
      <c r="AE45" s="287"/>
      <c r="AF45" s="287"/>
      <c r="AG45" s="287"/>
      <c r="AH45" s="287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287"/>
      <c r="BB45" s="287"/>
      <c r="BC45" s="287"/>
      <c r="BD45" s="287"/>
      <c r="BE45" s="287"/>
      <c r="BF45" s="287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287"/>
      <c r="BZ45" s="287"/>
      <c r="CA45" s="287"/>
      <c r="CB45" s="287"/>
      <c r="CC45" s="287"/>
      <c r="CD45" s="287"/>
      <c r="CE45" s="73"/>
      <c r="CF45" s="73"/>
      <c r="CG45" s="73"/>
      <c r="CH45" s="73"/>
      <c r="CI45" s="73"/>
      <c r="CJ45" s="73"/>
    </row>
    <row r="46" spans="1:88" ht="14.4" thickBot="1">
      <c r="A46" s="281"/>
      <c r="B46" s="281"/>
      <c r="C46" s="281"/>
      <c r="D46" s="281"/>
      <c r="E46" s="297" t="s">
        <v>100</v>
      </c>
      <c r="F46" s="277"/>
      <c r="G46" s="277"/>
      <c r="H46" s="277"/>
      <c r="I46" s="277"/>
      <c r="J46" s="278"/>
      <c r="K46" s="297" t="s">
        <v>101</v>
      </c>
      <c r="L46" s="277"/>
      <c r="M46" s="277"/>
      <c r="N46" s="277"/>
      <c r="O46" s="277"/>
      <c r="P46" s="278"/>
      <c r="Q46" s="297" t="s">
        <v>106</v>
      </c>
      <c r="R46" s="277"/>
      <c r="S46" s="277"/>
      <c r="T46" s="277"/>
      <c r="U46" s="277"/>
      <c r="V46" s="278"/>
      <c r="W46" s="297" t="s">
        <v>107</v>
      </c>
      <c r="X46" s="277"/>
      <c r="Y46" s="277"/>
      <c r="Z46" s="277"/>
      <c r="AA46" s="277"/>
      <c r="AB46" s="278"/>
      <c r="AC46" s="298"/>
      <c r="AD46" s="298"/>
      <c r="AE46" s="298"/>
      <c r="AF46" s="298"/>
      <c r="AG46" s="298"/>
      <c r="AH46" s="298"/>
      <c r="AI46" s="298"/>
      <c r="AJ46" s="298"/>
      <c r="AK46" s="298"/>
      <c r="AL46" s="298"/>
      <c r="AM46" s="298"/>
      <c r="AN46" s="298"/>
      <c r="AO46" s="298"/>
      <c r="AP46" s="298"/>
      <c r="AQ46" s="298"/>
      <c r="AR46" s="298"/>
      <c r="AS46" s="298"/>
      <c r="AT46" s="298"/>
      <c r="AU46" s="298"/>
      <c r="AV46" s="298"/>
      <c r="AW46" s="298"/>
      <c r="AX46" s="298"/>
      <c r="AY46" s="298"/>
      <c r="AZ46" s="298"/>
      <c r="BA46" s="298"/>
      <c r="BB46" s="298"/>
      <c r="BC46" s="298"/>
      <c r="BD46" s="298"/>
      <c r="BE46" s="298"/>
      <c r="BF46" s="298"/>
      <c r="BG46" s="298"/>
      <c r="BH46" s="298"/>
      <c r="BI46" s="298"/>
      <c r="BJ46" s="298"/>
      <c r="BK46" s="298"/>
      <c r="BL46" s="298"/>
      <c r="BM46" s="298"/>
      <c r="BN46" s="298"/>
      <c r="BO46" s="298"/>
      <c r="BP46" s="298"/>
      <c r="BQ46" s="298"/>
      <c r="BR46" s="298"/>
      <c r="BS46" s="298"/>
      <c r="BT46" s="298"/>
      <c r="BU46" s="298"/>
      <c r="BV46" s="298"/>
      <c r="BW46" s="298"/>
      <c r="BX46" s="298"/>
      <c r="BY46" s="298"/>
      <c r="BZ46" s="298"/>
      <c r="CA46" s="298"/>
      <c r="CB46" s="298"/>
      <c r="CC46" s="298"/>
      <c r="CD46" s="298"/>
      <c r="CE46" s="298"/>
      <c r="CF46" s="298"/>
      <c r="CG46" s="298"/>
      <c r="CH46" s="298"/>
      <c r="CI46" s="298"/>
      <c r="CJ46" s="298"/>
    </row>
    <row r="47" spans="1:88">
      <c r="E47" s="283" t="s">
        <v>165</v>
      </c>
      <c r="F47" s="284"/>
      <c r="G47" s="292"/>
      <c r="K47" s="283" t="s">
        <v>165</v>
      </c>
      <c r="L47" s="284"/>
      <c r="M47" s="292"/>
    </row>
    <row r="48" spans="1:88">
      <c r="E48" s="286"/>
      <c r="F48" s="287"/>
      <c r="G48" s="293"/>
      <c r="K48" s="286"/>
      <c r="L48" s="287"/>
      <c r="M48" s="293"/>
    </row>
    <row r="49" spans="5:13">
      <c r="E49" s="286"/>
      <c r="F49" s="287"/>
      <c r="G49" s="293"/>
      <c r="K49" s="286"/>
      <c r="L49" s="287"/>
      <c r="M49" s="293"/>
    </row>
    <row r="50" spans="5:13">
      <c r="E50" s="286"/>
      <c r="F50" s="287"/>
      <c r="G50" s="293"/>
      <c r="K50" s="286"/>
      <c r="L50" s="287"/>
      <c r="M50" s="293"/>
    </row>
    <row r="51" spans="5:13">
      <c r="E51" s="286"/>
      <c r="F51" s="287"/>
      <c r="G51" s="293"/>
      <c r="K51" s="286"/>
      <c r="L51" s="287"/>
      <c r="M51" s="293"/>
    </row>
    <row r="52" spans="5:13">
      <c r="E52" s="286"/>
      <c r="F52" s="287"/>
      <c r="G52" s="293"/>
      <c r="K52" s="286"/>
      <c r="L52" s="287"/>
      <c r="M52" s="293"/>
    </row>
    <row r="53" spans="5:13">
      <c r="E53" s="286"/>
      <c r="F53" s="287"/>
      <c r="G53" s="293"/>
      <c r="K53" s="286"/>
      <c r="L53" s="287"/>
      <c r="M53" s="293"/>
    </row>
    <row r="54" spans="5:13">
      <c r="E54" s="286"/>
      <c r="F54" s="287"/>
      <c r="G54" s="293"/>
      <c r="K54" s="286"/>
      <c r="L54" s="287"/>
      <c r="M54" s="293"/>
    </row>
    <row r="55" spans="5:13">
      <c r="E55" s="286"/>
      <c r="F55" s="287"/>
      <c r="G55" s="293"/>
      <c r="K55" s="286"/>
      <c r="L55" s="287"/>
      <c r="M55" s="293"/>
    </row>
    <row r="56" spans="5:13">
      <c r="E56" s="286"/>
      <c r="F56" s="287"/>
      <c r="G56" s="293"/>
      <c r="K56" s="286"/>
      <c r="L56" s="287"/>
      <c r="M56" s="293"/>
    </row>
    <row r="57" spans="5:13">
      <c r="E57" s="286"/>
      <c r="F57" s="287"/>
      <c r="G57" s="293"/>
      <c r="K57" s="286"/>
      <c r="L57" s="287"/>
      <c r="M57" s="293"/>
    </row>
    <row r="58" spans="5:13">
      <c r="E58" s="286"/>
      <c r="F58" s="287"/>
      <c r="G58" s="293"/>
      <c r="K58" s="286"/>
      <c r="L58" s="287"/>
      <c r="M58" s="293"/>
    </row>
    <row r="59" spans="5:13">
      <c r="E59" s="286"/>
      <c r="F59" s="287"/>
      <c r="G59" s="293"/>
      <c r="K59" s="286"/>
      <c r="L59" s="287"/>
      <c r="M59" s="293"/>
    </row>
    <row r="60" spans="5:13" ht="14.4" thickBot="1">
      <c r="E60" s="289"/>
      <c r="F60" s="290"/>
      <c r="G60" s="294"/>
      <c r="K60" s="289"/>
      <c r="L60" s="290"/>
      <c r="M60" s="294"/>
    </row>
  </sheetData>
  <mergeCells count="114">
    <mergeCell ref="BS1:BU1"/>
    <mergeCell ref="BV1:BX1"/>
    <mergeCell ref="BY2:CA15"/>
    <mergeCell ref="CB2:CD15"/>
    <mergeCell ref="BY1:CA1"/>
    <mergeCell ref="CB1:CD1"/>
    <mergeCell ref="CE1:CG1"/>
    <mergeCell ref="E47:G60"/>
    <mergeCell ref="K47:M60"/>
    <mergeCell ref="Q32:S45"/>
    <mergeCell ref="T32:V45"/>
    <mergeCell ref="W32:Y45"/>
    <mergeCell ref="Z32:AB45"/>
    <mergeCell ref="E1:G1"/>
    <mergeCell ref="H1:J1"/>
    <mergeCell ref="K1:M1"/>
    <mergeCell ref="N1:P1"/>
    <mergeCell ref="Q1:S1"/>
    <mergeCell ref="T1:V1"/>
    <mergeCell ref="K32:M45"/>
    <mergeCell ref="N32:P45"/>
    <mergeCell ref="BY16:CD16"/>
    <mergeCell ref="CE16:CJ16"/>
    <mergeCell ref="AU16:AZ16"/>
    <mergeCell ref="BA16:BF16"/>
    <mergeCell ref="BG16:BL16"/>
    <mergeCell ref="BM16:BR16"/>
    <mergeCell ref="W1:Y1"/>
    <mergeCell ref="Z1:AB1"/>
    <mergeCell ref="AC1:AE1"/>
    <mergeCell ref="AF1:AH1"/>
    <mergeCell ref="AI1:AK1"/>
    <mergeCell ref="AC2:AE15"/>
    <mergeCell ref="AF2:AH15"/>
    <mergeCell ref="BA2:BC15"/>
    <mergeCell ref="BD2:BF15"/>
    <mergeCell ref="BG1:BI1"/>
    <mergeCell ref="BJ1:BL1"/>
    <mergeCell ref="BM1:BO1"/>
    <mergeCell ref="AO1:AQ1"/>
    <mergeCell ref="AR1:AT1"/>
    <mergeCell ref="AU1:AW1"/>
    <mergeCell ref="AX1:AZ1"/>
    <mergeCell ref="BA1:BC1"/>
    <mergeCell ref="AI16:AN16"/>
    <mergeCell ref="BP1:BR1"/>
    <mergeCell ref="CH1:CJ1"/>
    <mergeCell ref="BD1:BF1"/>
    <mergeCell ref="A17:A31"/>
    <mergeCell ref="B17:B31"/>
    <mergeCell ref="C17:C31"/>
    <mergeCell ref="D17:D31"/>
    <mergeCell ref="E17:G30"/>
    <mergeCell ref="H17:J30"/>
    <mergeCell ref="AC17:AE30"/>
    <mergeCell ref="AF17:AH30"/>
    <mergeCell ref="AO16:AT16"/>
    <mergeCell ref="A2:A16"/>
    <mergeCell ref="B2:B16"/>
    <mergeCell ref="C2:C16"/>
    <mergeCell ref="D2:D16"/>
    <mergeCell ref="E2:G15"/>
    <mergeCell ref="H2:J15"/>
    <mergeCell ref="AL1:AN1"/>
    <mergeCell ref="BS16:BX16"/>
    <mergeCell ref="E16:J16"/>
    <mergeCell ref="K16:P16"/>
    <mergeCell ref="Q16:V16"/>
    <mergeCell ref="W16:AB16"/>
    <mergeCell ref="AC16:AH16"/>
    <mergeCell ref="BA17:BC30"/>
    <mergeCell ref="BD17:BF30"/>
    <mergeCell ref="BY17:CA30"/>
    <mergeCell ref="CB17:CD30"/>
    <mergeCell ref="E31:J31"/>
    <mergeCell ref="K31:P31"/>
    <mergeCell ref="Q31:V31"/>
    <mergeCell ref="W31:AB31"/>
    <mergeCell ref="AC31:AH31"/>
    <mergeCell ref="AI31:AN31"/>
    <mergeCell ref="E46:J46"/>
    <mergeCell ref="K46:P46"/>
    <mergeCell ref="Q46:V46"/>
    <mergeCell ref="W46:AB46"/>
    <mergeCell ref="AC46:AH46"/>
    <mergeCell ref="AI46:AN46"/>
    <mergeCell ref="BY31:CD31"/>
    <mergeCell ref="BD32:BF45"/>
    <mergeCell ref="BY32:CA45"/>
    <mergeCell ref="CB32:CD45"/>
    <mergeCell ref="CE31:CJ31"/>
    <mergeCell ref="A32:A46"/>
    <mergeCell ref="B32:B46"/>
    <mergeCell ref="C32:C46"/>
    <mergeCell ref="D32:D46"/>
    <mergeCell ref="E32:G45"/>
    <mergeCell ref="H32:J45"/>
    <mergeCell ref="AC32:AE45"/>
    <mergeCell ref="AF32:AH45"/>
    <mergeCell ref="AO31:AT31"/>
    <mergeCell ref="AU31:AZ31"/>
    <mergeCell ref="BA31:BF31"/>
    <mergeCell ref="BG31:BL31"/>
    <mergeCell ref="BM31:BR31"/>
    <mergeCell ref="BS31:BX31"/>
    <mergeCell ref="BY46:CD46"/>
    <mergeCell ref="CE46:CJ46"/>
    <mergeCell ref="AO46:AT46"/>
    <mergeCell ref="AU46:AZ46"/>
    <mergeCell ref="BA46:BF46"/>
    <mergeCell ref="BG46:BL46"/>
    <mergeCell ref="BM46:BR46"/>
    <mergeCell ref="BS46:BX46"/>
    <mergeCell ref="BA32:BC45"/>
  </mergeCells>
  <pageMargins left="0.70866141732283472" right="0.70866141732283472" top="0.74803149606299213" bottom="0.74803149606299213" header="0.31496062992125984" footer="0.31496062992125984"/>
  <pageSetup paperSize="9" scale="5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8E7D-5CDE-4113-8CC5-2523328E8A8B}">
  <dimension ref="A1:P7"/>
  <sheetViews>
    <sheetView showGridLines="0" view="pageBreakPreview" topLeftCell="A4" zoomScaleNormal="55" zoomScaleSheetLayoutView="100" workbookViewId="0">
      <selection activeCell="E6" sqref="E6"/>
    </sheetView>
  </sheetViews>
  <sheetFormatPr defaultColWidth="7.8984375" defaultRowHeight="13.8"/>
  <cols>
    <col min="1" max="1" width="11.8984375" style="172" customWidth="1"/>
    <col min="2" max="2" width="22.5" style="172" customWidth="1"/>
    <col min="3" max="16" width="46.59765625" style="172" customWidth="1"/>
    <col min="17" max="16384" width="7.8984375" style="172"/>
  </cols>
  <sheetData>
    <row r="1" spans="1:16" s="173" customFormat="1" ht="14.4" thickBot="1">
      <c r="A1" s="313" t="s">
        <v>116</v>
      </c>
      <c r="B1" s="314"/>
      <c r="C1" s="314"/>
      <c r="D1" s="314"/>
      <c r="E1" s="314"/>
      <c r="F1" s="315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1:16" s="173" customFormat="1" ht="221.25" customHeight="1" thickBot="1">
      <c r="A2" s="316"/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</row>
    <row r="3" spans="1:16" ht="14.4" thickBot="1">
      <c r="A3" s="84" t="s">
        <v>92</v>
      </c>
      <c r="B3" s="84" t="s">
        <v>117</v>
      </c>
      <c r="C3" s="85" t="s">
        <v>118</v>
      </c>
      <c r="D3" s="86" t="s">
        <v>118</v>
      </c>
      <c r="E3" s="85" t="s">
        <v>118</v>
      </c>
      <c r="F3" s="86" t="s">
        <v>118</v>
      </c>
      <c r="G3" s="85" t="s">
        <v>118</v>
      </c>
      <c r="H3" s="86" t="s">
        <v>118</v>
      </c>
      <c r="I3" s="85" t="s">
        <v>118</v>
      </c>
      <c r="J3" s="86" t="s">
        <v>118</v>
      </c>
      <c r="K3" s="85" t="s">
        <v>118</v>
      </c>
      <c r="L3" s="86" t="s">
        <v>118</v>
      </c>
      <c r="M3" s="85" t="s">
        <v>118</v>
      </c>
      <c r="N3" s="86" t="s">
        <v>118</v>
      </c>
      <c r="O3" s="85" t="s">
        <v>118</v>
      </c>
      <c r="P3" s="86" t="s">
        <v>118</v>
      </c>
    </row>
    <row r="4" spans="1:16" s="173" customFormat="1" ht="221.25" customHeight="1" thickBot="1">
      <c r="A4" s="159" t="str">
        <f>OTDR!B2</f>
        <v>16PCN0025</v>
      </c>
      <c r="B4" s="168" t="str">
        <f>OTDR!C2</f>
        <v>PURWOREJO_PCN_ST</v>
      </c>
      <c r="C4" s="175"/>
      <c r="D4" s="174"/>
      <c r="E4" s="175"/>
      <c r="F4" s="174"/>
      <c r="G4" s="175"/>
      <c r="H4" s="174"/>
      <c r="I4" s="175"/>
      <c r="J4" s="174"/>
      <c r="K4" s="175"/>
      <c r="L4" s="174"/>
      <c r="M4" s="175"/>
      <c r="N4" s="174"/>
      <c r="O4" s="175"/>
      <c r="P4" s="174"/>
    </row>
    <row r="5" spans="1:16" ht="14.4" thickBot="1">
      <c r="A5" s="160"/>
      <c r="B5" s="160"/>
      <c r="C5" s="85" t="s">
        <v>104</v>
      </c>
      <c r="D5" s="86" t="s">
        <v>105</v>
      </c>
      <c r="E5" s="85" t="s">
        <v>102</v>
      </c>
      <c r="F5" s="86" t="s">
        <v>103</v>
      </c>
      <c r="G5" s="85" t="s">
        <v>104</v>
      </c>
      <c r="H5" s="86" t="s">
        <v>105</v>
      </c>
      <c r="I5" s="85" t="s">
        <v>106</v>
      </c>
      <c r="J5" s="86" t="s">
        <v>107</v>
      </c>
      <c r="K5" s="85" t="s">
        <v>108</v>
      </c>
      <c r="L5" s="86" t="s">
        <v>109</v>
      </c>
      <c r="M5" s="85" t="s">
        <v>110</v>
      </c>
      <c r="N5" s="86" t="s">
        <v>111</v>
      </c>
      <c r="O5" s="85" t="s">
        <v>112</v>
      </c>
      <c r="P5" s="86" t="s">
        <v>113</v>
      </c>
    </row>
    <row r="6" spans="1:16" s="173" customFormat="1" ht="221.25" customHeight="1" thickBot="1">
      <c r="A6" s="159" t="str">
        <f>OTDR!B17</f>
        <v>16PCN0023</v>
      </c>
      <c r="B6" s="168" t="str">
        <f>OTDR!C17</f>
        <v>NGELEBENGAN_TB</v>
      </c>
      <c r="C6" s="175"/>
      <c r="D6" s="174"/>
      <c r="E6" s="175"/>
      <c r="F6" s="174"/>
      <c r="G6" s="175"/>
      <c r="H6" s="174"/>
      <c r="I6" s="175"/>
      <c r="J6" s="174"/>
      <c r="K6" s="175"/>
      <c r="L6" s="174"/>
      <c r="M6" s="175"/>
      <c r="N6" s="174"/>
      <c r="O6" s="175"/>
      <c r="P6" s="174"/>
    </row>
    <row r="7" spans="1:16" ht="14.4" thickBot="1">
      <c r="A7" s="87"/>
      <c r="B7" s="88"/>
      <c r="C7" s="85" t="s">
        <v>106</v>
      </c>
      <c r="D7" s="86" t="s">
        <v>107</v>
      </c>
      <c r="E7" s="85" t="s">
        <v>102</v>
      </c>
      <c r="F7" s="86" t="s">
        <v>103</v>
      </c>
      <c r="G7" s="85" t="s">
        <v>104</v>
      </c>
      <c r="H7" s="86" t="s">
        <v>105</v>
      </c>
      <c r="I7" s="85" t="s">
        <v>106</v>
      </c>
      <c r="J7" s="86" t="s">
        <v>107</v>
      </c>
      <c r="K7" s="85" t="s">
        <v>108</v>
      </c>
      <c r="L7" s="86" t="s">
        <v>109</v>
      </c>
      <c r="M7" s="85" t="s">
        <v>110</v>
      </c>
      <c r="N7" s="86" t="s">
        <v>111</v>
      </c>
      <c r="O7" s="85" t="s">
        <v>112</v>
      </c>
      <c r="P7" s="86" t="s">
        <v>113</v>
      </c>
    </row>
  </sheetData>
  <mergeCells count="2">
    <mergeCell ref="A1:F1"/>
    <mergeCell ref="A2:P2"/>
  </mergeCells>
  <pageMargins left="0.7" right="0.7" top="0.75" bottom="0.75" header="0.3" footer="0.3"/>
  <pageSetup paperSize="9" scale="6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5A3A-0AAA-4F45-A017-018FFA2A28F3}">
  <sheetPr>
    <pageSetUpPr fitToPage="1"/>
  </sheetPr>
  <dimension ref="A1:N76"/>
  <sheetViews>
    <sheetView showGridLines="0" view="pageBreakPreview" topLeftCell="A11" zoomScale="115" zoomScaleNormal="55" zoomScaleSheetLayoutView="115" workbookViewId="0">
      <selection activeCell="N21" sqref="N21"/>
    </sheetView>
  </sheetViews>
  <sheetFormatPr defaultColWidth="7.8984375" defaultRowHeight="13.8"/>
  <cols>
    <col min="1" max="2" width="11.8984375" style="72" customWidth="1"/>
    <col min="3" max="3" width="20.5" style="72" bestFit="1" customWidth="1"/>
    <col min="4" max="4" width="20.5" style="72" customWidth="1"/>
    <col min="5" max="5" width="15.296875" style="72" customWidth="1"/>
    <col min="6" max="6" width="16" style="72" customWidth="1"/>
    <col min="7" max="7" width="16.5" style="72" customWidth="1"/>
    <col min="8" max="9" width="7.8984375" style="72"/>
    <col min="10" max="10" width="30.3984375" style="72" customWidth="1"/>
    <col min="11" max="11" width="9.69921875" style="72" customWidth="1"/>
    <col min="12" max="12" width="10.09765625" style="72" customWidth="1"/>
    <col min="13" max="13" width="24.59765625" style="72" customWidth="1"/>
    <col min="14" max="16384" width="7.8984375" style="72"/>
  </cols>
  <sheetData>
    <row r="1" spans="1:14" s="66" customFormat="1" ht="49.5" customHeight="1" thickBot="1">
      <c r="A1" s="65" t="s">
        <v>91</v>
      </c>
      <c r="B1" s="65" t="s">
        <v>92</v>
      </c>
      <c r="C1" s="65" t="s">
        <v>93</v>
      </c>
      <c r="D1" s="65" t="s">
        <v>119</v>
      </c>
      <c r="E1" s="299" t="s">
        <v>120</v>
      </c>
      <c r="F1" s="300"/>
      <c r="G1" s="312"/>
      <c r="H1" s="331" t="s">
        <v>121</v>
      </c>
      <c r="I1" s="300"/>
      <c r="J1" s="312"/>
      <c r="K1" s="331" t="s">
        <v>122</v>
      </c>
      <c r="L1" s="300"/>
      <c r="M1" s="312"/>
    </row>
    <row r="2" spans="1:14" ht="15" customHeight="1">
      <c r="A2" s="282" t="s">
        <v>97</v>
      </c>
      <c r="B2" s="302" t="str">
        <f>OTDR!B2</f>
        <v>16PCN0025</v>
      </c>
      <c r="C2" s="305" t="str">
        <f>OTDR!C2</f>
        <v>PURWOREJO_PCN_ST</v>
      </c>
      <c r="D2" s="332" t="str">
        <f>OTDR!D2</f>
        <v>ODP ACPDB</v>
      </c>
      <c r="F2" s="89"/>
      <c r="G2" s="90"/>
      <c r="I2" s="91"/>
      <c r="J2" s="92"/>
      <c r="L2" s="91"/>
      <c r="M2" s="92"/>
      <c r="N2" s="66"/>
    </row>
    <row r="3" spans="1:14" ht="15" customHeight="1">
      <c r="A3" s="280"/>
      <c r="B3" s="303"/>
      <c r="C3" s="306"/>
      <c r="D3" s="333"/>
      <c r="E3" s="93"/>
      <c r="F3" s="94"/>
      <c r="G3" s="95"/>
      <c r="H3" s="96"/>
      <c r="I3" s="97"/>
      <c r="J3" s="98"/>
      <c r="K3" s="96"/>
      <c r="L3" s="97"/>
      <c r="M3" s="98"/>
      <c r="N3" s="66"/>
    </row>
    <row r="4" spans="1:14" ht="15" customHeight="1">
      <c r="A4" s="280"/>
      <c r="B4" s="303"/>
      <c r="C4" s="306"/>
      <c r="D4" s="333"/>
      <c r="E4" s="93"/>
      <c r="F4" s="94"/>
      <c r="G4" s="95"/>
      <c r="H4" s="96"/>
      <c r="I4" s="97"/>
      <c r="J4" s="98"/>
      <c r="K4" s="96"/>
      <c r="L4" s="97"/>
      <c r="M4" s="98"/>
      <c r="N4" s="66"/>
    </row>
    <row r="5" spans="1:14" ht="15" customHeight="1">
      <c r="A5" s="280"/>
      <c r="B5" s="303"/>
      <c r="C5" s="306"/>
      <c r="D5" s="333"/>
      <c r="E5" s="93"/>
      <c r="F5" s="94"/>
      <c r="G5" s="95"/>
      <c r="H5" s="96"/>
      <c r="I5" s="97"/>
      <c r="J5" s="98"/>
      <c r="K5" s="96"/>
      <c r="L5"/>
      <c r="M5" s="98"/>
      <c r="N5" s="66"/>
    </row>
    <row r="6" spans="1:14" ht="15" customHeight="1">
      <c r="A6" s="280"/>
      <c r="B6" s="303"/>
      <c r="C6" s="306"/>
      <c r="D6" s="333"/>
      <c r="E6" s="93"/>
      <c r="F6" s="94"/>
      <c r="G6" s="95"/>
      <c r="H6" s="96"/>
      <c r="I6" s="97"/>
      <c r="J6" s="98"/>
      <c r="K6" s="96"/>
      <c r="L6" s="97"/>
      <c r="M6" s="98"/>
      <c r="N6" s="66"/>
    </row>
    <row r="7" spans="1:14" ht="15" customHeight="1">
      <c r="A7" s="280"/>
      <c r="B7" s="303"/>
      <c r="C7" s="306"/>
      <c r="D7" s="333"/>
      <c r="E7" s="93"/>
      <c r="F7" s="94"/>
      <c r="G7" s="95"/>
      <c r="H7" s="96"/>
      <c r="I7" s="97"/>
      <c r="J7" s="98"/>
      <c r="K7" s="96"/>
      <c r="L7" s="97"/>
      <c r="M7" s="98"/>
      <c r="N7" s="66"/>
    </row>
    <row r="8" spans="1:14" ht="15" customHeight="1">
      <c r="A8" s="280"/>
      <c r="B8" s="303"/>
      <c r="C8" s="306"/>
      <c r="D8" s="333"/>
      <c r="E8" s="93"/>
      <c r="F8" s="94"/>
      <c r="G8" s="95"/>
      <c r="H8" s="96"/>
      <c r="I8" s="97"/>
      <c r="J8" s="98"/>
      <c r="K8" s="96"/>
      <c r="L8" s="97"/>
      <c r="M8" s="98"/>
      <c r="N8" s="66"/>
    </row>
    <row r="9" spans="1:14" ht="15" customHeight="1">
      <c r="A9" s="280"/>
      <c r="B9" s="303"/>
      <c r="C9" s="306"/>
      <c r="D9" s="333"/>
      <c r="E9" s="93"/>
      <c r="F9" s="94"/>
      <c r="G9" s="95"/>
      <c r="H9" s="96"/>
      <c r="I9" s="97"/>
      <c r="J9" s="98"/>
      <c r="K9" s="96"/>
      <c r="L9" s="97"/>
      <c r="M9" s="98"/>
      <c r="N9" s="66"/>
    </row>
    <row r="10" spans="1:14" ht="15" customHeight="1">
      <c r="A10" s="280"/>
      <c r="B10" s="303"/>
      <c r="C10" s="306"/>
      <c r="D10" s="333"/>
      <c r="E10" s="93"/>
      <c r="F10" s="94"/>
      <c r="G10" s="95"/>
      <c r="H10" s="96"/>
      <c r="I10" s="97"/>
      <c r="J10" s="98"/>
      <c r="K10" s="96"/>
      <c r="L10" s="97"/>
      <c r="M10" s="98"/>
      <c r="N10" s="66"/>
    </row>
    <row r="11" spans="1:14" ht="15" customHeight="1">
      <c r="A11" s="280"/>
      <c r="B11" s="303"/>
      <c r="C11" s="306"/>
      <c r="D11" s="333"/>
      <c r="E11" s="93"/>
      <c r="F11" s="94"/>
      <c r="G11" s="95"/>
      <c r="H11" s="96"/>
      <c r="I11" s="97"/>
      <c r="J11" s="98"/>
      <c r="K11" s="96"/>
      <c r="L11" s="97"/>
      <c r="M11" s="98"/>
      <c r="N11" s="66"/>
    </row>
    <row r="12" spans="1:14" ht="15" customHeight="1">
      <c r="A12" s="280"/>
      <c r="B12" s="303"/>
      <c r="C12" s="306"/>
      <c r="D12" s="333"/>
      <c r="E12" s="93"/>
      <c r="F12" s="94"/>
      <c r="G12" s="95"/>
      <c r="H12" s="96"/>
      <c r="I12" s="97"/>
      <c r="J12" s="98"/>
      <c r="K12" s="96"/>
      <c r="L12" s="97"/>
      <c r="M12" s="98"/>
      <c r="N12" s="66"/>
    </row>
    <row r="13" spans="1:14" ht="15" customHeight="1">
      <c r="A13" s="280"/>
      <c r="B13" s="303"/>
      <c r="C13" s="306"/>
      <c r="D13" s="333"/>
      <c r="E13" s="93"/>
      <c r="F13" s="94"/>
      <c r="G13" s="95"/>
      <c r="H13" s="96"/>
      <c r="I13" s="97"/>
      <c r="J13" s="98"/>
      <c r="K13" s="96"/>
      <c r="L13" s="97"/>
      <c r="M13" s="98"/>
      <c r="N13" s="66"/>
    </row>
    <row r="14" spans="1:14">
      <c r="A14" s="280"/>
      <c r="B14" s="303"/>
      <c r="C14" s="306"/>
      <c r="D14" s="334"/>
      <c r="E14" s="99"/>
      <c r="F14" s="94"/>
      <c r="G14" s="95"/>
      <c r="H14" s="96"/>
      <c r="I14" s="97"/>
      <c r="J14" s="98"/>
      <c r="K14" s="96"/>
      <c r="L14" s="97"/>
      <c r="M14" s="98"/>
    </row>
    <row r="15" spans="1:14" ht="15" customHeight="1">
      <c r="A15" s="280"/>
      <c r="B15" s="303"/>
      <c r="C15" s="306"/>
      <c r="D15" s="334"/>
      <c r="E15" s="99"/>
      <c r="F15" s="94"/>
      <c r="G15" s="95"/>
      <c r="H15" s="100"/>
      <c r="I15" s="101"/>
      <c r="J15" s="102"/>
      <c r="L15" s="97"/>
      <c r="M15" s="98"/>
    </row>
    <row r="16" spans="1:14" ht="15" customHeight="1">
      <c r="A16" s="280"/>
      <c r="B16" s="303"/>
      <c r="C16" s="306"/>
      <c r="D16" s="334"/>
      <c r="E16" s="318" t="s">
        <v>123</v>
      </c>
      <c r="F16" s="335"/>
      <c r="G16" s="336"/>
      <c r="H16" s="321" t="s">
        <v>124</v>
      </c>
      <c r="I16" s="319"/>
      <c r="J16" s="320"/>
      <c r="K16" s="286" t="s">
        <v>125</v>
      </c>
      <c r="L16" s="287"/>
      <c r="M16" s="288"/>
    </row>
    <row r="17" spans="1:13" ht="15" customHeight="1">
      <c r="A17" s="280"/>
      <c r="B17" s="303"/>
      <c r="C17" s="306"/>
      <c r="D17" s="334"/>
      <c r="E17" s="318"/>
      <c r="F17" s="335"/>
      <c r="G17" s="336"/>
      <c r="H17" s="321"/>
      <c r="I17" s="319"/>
      <c r="J17" s="320"/>
      <c r="K17" s="286"/>
      <c r="L17" s="287"/>
      <c r="M17" s="288"/>
    </row>
    <row r="18" spans="1:13">
      <c r="A18" s="280"/>
      <c r="B18" s="303"/>
      <c r="C18" s="306"/>
      <c r="D18" s="334"/>
      <c r="E18" s="318"/>
      <c r="F18" s="335"/>
      <c r="G18" s="336"/>
      <c r="H18" s="321"/>
      <c r="I18" s="319"/>
      <c r="J18" s="320"/>
      <c r="K18" s="286"/>
      <c r="L18" s="287"/>
      <c r="M18" s="288"/>
    </row>
    <row r="19" spans="1:13">
      <c r="A19" s="280"/>
      <c r="B19" s="303"/>
      <c r="C19" s="306"/>
      <c r="D19" s="334"/>
      <c r="E19" s="318"/>
      <c r="F19" s="335"/>
      <c r="G19" s="336"/>
      <c r="H19" s="321"/>
      <c r="I19" s="319"/>
      <c r="J19" s="320"/>
      <c r="K19" s="286"/>
      <c r="L19" s="287"/>
      <c r="M19" s="288"/>
    </row>
    <row r="20" spans="1:13">
      <c r="A20" s="280"/>
      <c r="B20" s="303"/>
      <c r="C20" s="306"/>
      <c r="D20" s="334"/>
      <c r="E20" s="318"/>
      <c r="F20" s="335"/>
      <c r="G20" s="336"/>
      <c r="H20" s="321"/>
      <c r="I20" s="319"/>
      <c r="J20" s="320"/>
      <c r="K20" s="286"/>
      <c r="L20" s="287"/>
      <c r="M20" s="288"/>
    </row>
    <row r="21" spans="1:13" ht="71.7" customHeight="1">
      <c r="A21" s="280"/>
      <c r="B21" s="303"/>
      <c r="C21" s="306"/>
      <c r="D21" s="334"/>
      <c r="E21" s="318"/>
      <c r="F21" s="335"/>
      <c r="G21" s="336"/>
      <c r="H21" s="321"/>
      <c r="I21" s="319"/>
      <c r="J21" s="320"/>
      <c r="K21" s="286"/>
      <c r="L21" s="287"/>
      <c r="M21" s="288"/>
    </row>
    <row r="22" spans="1:13">
      <c r="A22" s="280"/>
      <c r="B22" s="303"/>
      <c r="C22" s="306"/>
      <c r="D22" s="334"/>
      <c r="E22" s="318"/>
      <c r="F22" s="335"/>
      <c r="G22" s="336"/>
      <c r="H22" s="337" t="s">
        <v>126</v>
      </c>
      <c r="I22" s="326"/>
      <c r="J22" s="327"/>
      <c r="K22" s="337" t="s">
        <v>126</v>
      </c>
      <c r="L22" s="326"/>
      <c r="M22" s="327"/>
    </row>
    <row r="23" spans="1:13">
      <c r="A23" s="280"/>
      <c r="B23" s="303"/>
      <c r="C23" s="306"/>
      <c r="D23" s="334"/>
      <c r="E23" s="318"/>
      <c r="F23" s="335"/>
      <c r="G23" s="336"/>
      <c r="H23" s="328" t="s">
        <v>127</v>
      </c>
      <c r="I23" s="329"/>
      <c r="J23" s="330"/>
      <c r="K23" s="328" t="s">
        <v>127</v>
      </c>
      <c r="L23" s="329"/>
      <c r="M23" s="330"/>
    </row>
    <row r="24" spans="1:13" ht="58.5" customHeight="1" thickBot="1">
      <c r="A24" s="280"/>
      <c r="B24" s="303"/>
      <c r="C24" s="306"/>
      <c r="D24" s="334"/>
      <c r="E24" s="318"/>
      <c r="F24" s="335"/>
      <c r="G24" s="336"/>
      <c r="H24" s="103" t="s">
        <v>128</v>
      </c>
      <c r="I24" s="103"/>
      <c r="J24" s="104"/>
      <c r="K24" s="103" t="s">
        <v>128</v>
      </c>
      <c r="L24" s="103"/>
      <c r="M24" s="104"/>
    </row>
    <row r="25" spans="1:13" ht="15" customHeight="1">
      <c r="A25" s="282" t="s">
        <v>114</v>
      </c>
      <c r="B25" s="302" t="str">
        <f>OTDR!B17</f>
        <v>16PCN0023</v>
      </c>
      <c r="C25" s="305" t="str">
        <f>OTDR!C17</f>
        <v>NGELEBENGAN_TB</v>
      </c>
      <c r="D25" s="302" t="str">
        <f>OTDR!D17</f>
        <v>ODP ACPDB</v>
      </c>
      <c r="E25" s="69"/>
      <c r="F25" s="67"/>
      <c r="G25" s="68"/>
      <c r="H25" s="105"/>
      <c r="I25" s="91"/>
      <c r="J25" s="92"/>
      <c r="K25" s="105"/>
      <c r="L25" s="91"/>
      <c r="M25" s="92"/>
    </row>
    <row r="26" spans="1:13" ht="15" customHeight="1">
      <c r="A26" s="280"/>
      <c r="B26" s="303"/>
      <c r="C26" s="306"/>
      <c r="D26" s="303"/>
      <c r="E26" s="75"/>
      <c r="F26" s="73"/>
      <c r="G26" s="74"/>
      <c r="H26" s="96"/>
      <c r="I26" s="97"/>
      <c r="J26" s="98"/>
      <c r="K26" s="96"/>
      <c r="L26" s="97"/>
      <c r="M26" s="98"/>
    </row>
    <row r="27" spans="1:13" ht="15" customHeight="1">
      <c r="A27" s="280"/>
      <c r="B27" s="303"/>
      <c r="C27" s="306"/>
      <c r="D27" s="303"/>
      <c r="E27" s="75"/>
      <c r="F27" s="73"/>
      <c r="G27" s="74"/>
      <c r="H27" s="96"/>
      <c r="I27" s="97"/>
      <c r="J27" s="98"/>
      <c r="K27" s="96"/>
      <c r="L27" s="97"/>
      <c r="M27" s="98"/>
    </row>
    <row r="28" spans="1:13" ht="15" customHeight="1">
      <c r="A28" s="280"/>
      <c r="B28" s="303"/>
      <c r="C28" s="306"/>
      <c r="D28" s="303"/>
      <c r="E28" s="75"/>
      <c r="F28" s="73"/>
      <c r="G28" s="74"/>
      <c r="H28" s="96"/>
      <c r="I28" s="97"/>
      <c r="J28" s="98"/>
      <c r="K28" s="96"/>
      <c r="L28" s="97"/>
      <c r="M28" s="98"/>
    </row>
    <row r="29" spans="1:13" ht="15" customHeight="1">
      <c r="A29" s="280"/>
      <c r="B29" s="303"/>
      <c r="C29" s="306"/>
      <c r="D29" s="303"/>
      <c r="E29" s="75"/>
      <c r="F29" s="73"/>
      <c r="G29" s="74"/>
      <c r="H29" s="96"/>
      <c r="I29" s="97"/>
      <c r="J29" s="98"/>
      <c r="K29" s="96"/>
      <c r="L29" s="97"/>
      <c r="M29" s="98"/>
    </row>
    <row r="30" spans="1:13" ht="15" customHeight="1">
      <c r="A30" s="280"/>
      <c r="B30" s="303"/>
      <c r="C30" s="306"/>
      <c r="D30" s="303"/>
      <c r="E30" s="75"/>
      <c r="F30" s="73"/>
      <c r="G30" s="74"/>
      <c r="H30" s="96"/>
      <c r="I30" s="97"/>
      <c r="J30" s="98"/>
      <c r="K30" s="96"/>
      <c r="L30" s="97"/>
      <c r="M30" s="98"/>
    </row>
    <row r="31" spans="1:13" ht="15" customHeight="1">
      <c r="A31" s="280"/>
      <c r="B31" s="303"/>
      <c r="C31" s="306"/>
      <c r="D31" s="303"/>
      <c r="E31" s="75"/>
      <c r="F31" s="73"/>
      <c r="G31" s="74"/>
      <c r="H31" s="96"/>
      <c r="I31" s="97"/>
      <c r="J31" s="98"/>
      <c r="K31" s="96"/>
      <c r="L31" s="97"/>
      <c r="M31" s="98"/>
    </row>
    <row r="32" spans="1:13" ht="15" customHeight="1">
      <c r="A32" s="280"/>
      <c r="B32" s="303"/>
      <c r="C32" s="306"/>
      <c r="D32" s="303"/>
      <c r="E32" s="75"/>
      <c r="F32" s="73"/>
      <c r="G32" s="74"/>
      <c r="H32" s="96"/>
      <c r="I32" s="97"/>
      <c r="J32" s="98"/>
      <c r="K32" s="96"/>
      <c r="L32" s="97"/>
      <c r="M32" s="98"/>
    </row>
    <row r="33" spans="1:13" ht="15" customHeight="1">
      <c r="A33" s="280"/>
      <c r="B33" s="303"/>
      <c r="C33" s="306"/>
      <c r="D33" s="303"/>
      <c r="E33" s="75"/>
      <c r="F33" s="73"/>
      <c r="G33" s="74"/>
      <c r="H33" s="96"/>
      <c r="I33" s="97"/>
      <c r="J33" s="98"/>
      <c r="K33" s="96"/>
      <c r="L33" s="97"/>
      <c r="M33" s="98"/>
    </row>
    <row r="34" spans="1:13" ht="15" customHeight="1">
      <c r="A34" s="280"/>
      <c r="B34" s="303"/>
      <c r="C34" s="306"/>
      <c r="D34" s="303"/>
      <c r="E34" s="75"/>
      <c r="F34" s="73"/>
      <c r="G34" s="74"/>
      <c r="H34" s="96"/>
      <c r="I34" s="97"/>
      <c r="J34" s="98"/>
      <c r="K34" s="96"/>
      <c r="L34" s="97"/>
      <c r="M34" s="98"/>
    </row>
    <row r="35" spans="1:13" ht="15" customHeight="1">
      <c r="A35" s="280"/>
      <c r="B35" s="303"/>
      <c r="C35" s="306"/>
      <c r="D35" s="303"/>
      <c r="E35" s="75"/>
      <c r="F35" s="73"/>
      <c r="G35" s="74"/>
      <c r="H35" s="96"/>
      <c r="I35" s="97"/>
      <c r="J35" s="98"/>
      <c r="K35" s="96"/>
      <c r="L35" s="97"/>
      <c r="M35"/>
    </row>
    <row r="36" spans="1:13" ht="15" customHeight="1">
      <c r="A36" s="280"/>
      <c r="B36" s="303"/>
      <c r="C36" s="306"/>
      <c r="D36" s="303"/>
      <c r="E36" s="75"/>
      <c r="F36" s="73"/>
      <c r="G36" s="74"/>
      <c r="H36" s="96"/>
      <c r="I36" s="97"/>
      <c r="J36" s="98"/>
      <c r="K36" s="96"/>
      <c r="L36" s="97"/>
      <c r="M36" s="98"/>
    </row>
    <row r="37" spans="1:13" ht="15" customHeight="1">
      <c r="A37" s="280"/>
      <c r="B37" s="303"/>
      <c r="C37" s="306"/>
      <c r="D37" s="303"/>
      <c r="E37" s="75"/>
      <c r="F37" s="73"/>
      <c r="G37" s="74"/>
      <c r="H37" s="96"/>
      <c r="I37" s="97"/>
      <c r="J37" s="98"/>
      <c r="K37" s="96"/>
      <c r="L37" s="97"/>
      <c r="M37" s="98"/>
    </row>
    <row r="38" spans="1:13" ht="15" customHeight="1">
      <c r="A38" s="280"/>
      <c r="B38" s="303"/>
      <c r="C38" s="306"/>
      <c r="D38" s="303"/>
      <c r="E38" s="75"/>
      <c r="F38" s="73"/>
      <c r="G38" s="74"/>
      <c r="H38" s="96"/>
      <c r="I38" s="97"/>
      <c r="J38" s="98"/>
      <c r="K38" s="96"/>
      <c r="L38" s="97"/>
      <c r="M38" s="98"/>
    </row>
    <row r="39" spans="1:13">
      <c r="A39" s="280"/>
      <c r="B39" s="303"/>
      <c r="C39" s="306"/>
      <c r="D39" s="303"/>
      <c r="E39" s="75"/>
      <c r="F39" s="73"/>
      <c r="G39" s="74"/>
      <c r="H39" s="96"/>
      <c r="I39" s="97"/>
      <c r="J39" s="98"/>
      <c r="K39" s="96"/>
      <c r="L39" s="97"/>
      <c r="M39" s="98"/>
    </row>
    <row r="40" spans="1:13">
      <c r="A40" s="280"/>
      <c r="B40" s="303"/>
      <c r="C40" s="306"/>
      <c r="D40" s="303"/>
      <c r="E40" s="75"/>
      <c r="F40" s="73"/>
      <c r="G40" s="74"/>
      <c r="H40" s="96"/>
      <c r="I40" s="97"/>
      <c r="J40" s="98"/>
      <c r="K40" s="286" t="s">
        <v>129</v>
      </c>
      <c r="L40" s="287"/>
      <c r="M40" s="288"/>
    </row>
    <row r="41" spans="1:13" ht="15" customHeight="1">
      <c r="A41" s="280"/>
      <c r="B41" s="303"/>
      <c r="C41" s="306"/>
      <c r="D41" s="303"/>
      <c r="E41" s="318" t="s">
        <v>130</v>
      </c>
      <c r="F41" s="319"/>
      <c r="G41" s="320"/>
      <c r="H41" s="286" t="s">
        <v>131</v>
      </c>
      <c r="I41" s="287"/>
      <c r="J41" s="288"/>
      <c r="K41" s="286"/>
      <c r="L41" s="287"/>
      <c r="M41" s="288"/>
    </row>
    <row r="42" spans="1:13">
      <c r="A42" s="280"/>
      <c r="B42" s="303"/>
      <c r="C42" s="306"/>
      <c r="D42" s="303"/>
      <c r="E42" s="321"/>
      <c r="F42" s="319"/>
      <c r="G42" s="320"/>
      <c r="H42" s="286"/>
      <c r="I42" s="287"/>
      <c r="J42" s="288"/>
      <c r="K42" s="286"/>
      <c r="L42" s="287"/>
      <c r="M42" s="288"/>
    </row>
    <row r="43" spans="1:13">
      <c r="A43" s="280"/>
      <c r="B43" s="303"/>
      <c r="C43" s="306"/>
      <c r="D43" s="303"/>
      <c r="E43" s="321"/>
      <c r="F43" s="319"/>
      <c r="G43" s="320"/>
      <c r="H43" s="286"/>
      <c r="I43" s="287"/>
      <c r="J43" s="288"/>
      <c r="K43" s="286"/>
      <c r="L43" s="287"/>
      <c r="M43" s="288"/>
    </row>
    <row r="44" spans="1:13">
      <c r="A44" s="280"/>
      <c r="B44" s="303"/>
      <c r="C44" s="306"/>
      <c r="D44" s="303"/>
      <c r="E44" s="321"/>
      <c r="F44" s="319"/>
      <c r="G44" s="320"/>
      <c r="H44" s="286"/>
      <c r="I44" s="287"/>
      <c r="J44" s="288"/>
      <c r="K44" s="286"/>
      <c r="L44" s="287"/>
      <c r="M44" s="288"/>
    </row>
    <row r="45" spans="1:13">
      <c r="A45" s="280"/>
      <c r="B45" s="303"/>
      <c r="C45" s="306"/>
      <c r="D45" s="303"/>
      <c r="E45" s="321"/>
      <c r="F45" s="319"/>
      <c r="G45" s="320"/>
      <c r="H45" s="286"/>
      <c r="I45" s="287"/>
      <c r="J45" s="288"/>
      <c r="K45" s="286"/>
      <c r="L45" s="287"/>
      <c r="M45" s="288"/>
    </row>
    <row r="46" spans="1:13" ht="63.45" customHeight="1">
      <c r="A46" s="280"/>
      <c r="B46" s="303"/>
      <c r="C46" s="306"/>
      <c r="D46" s="303"/>
      <c r="E46" s="321"/>
      <c r="F46" s="319"/>
      <c r="G46" s="320"/>
      <c r="H46" s="286"/>
      <c r="I46" s="287"/>
      <c r="J46" s="288"/>
      <c r="K46" s="286"/>
      <c r="L46" s="287"/>
      <c r="M46" s="288"/>
    </row>
    <row r="47" spans="1:13">
      <c r="A47" s="280"/>
      <c r="B47" s="303"/>
      <c r="C47" s="306"/>
      <c r="D47" s="303"/>
      <c r="E47" s="321"/>
      <c r="F47" s="319"/>
      <c r="G47" s="320"/>
      <c r="H47" s="325" t="s">
        <v>126</v>
      </c>
      <c r="I47" s="326"/>
      <c r="J47" s="327"/>
      <c r="K47" s="325" t="s">
        <v>126</v>
      </c>
      <c r="L47" s="326"/>
      <c r="M47" s="327"/>
    </row>
    <row r="48" spans="1:13">
      <c r="A48" s="280"/>
      <c r="B48" s="303"/>
      <c r="C48" s="306"/>
      <c r="D48" s="303"/>
      <c r="E48" s="321"/>
      <c r="F48" s="319"/>
      <c r="G48" s="320"/>
      <c r="H48" s="328" t="s">
        <v>127</v>
      </c>
      <c r="I48" s="329"/>
      <c r="J48" s="330"/>
      <c r="K48" s="328" t="s">
        <v>127</v>
      </c>
      <c r="L48" s="329"/>
      <c r="M48" s="330"/>
    </row>
    <row r="49" spans="1:13">
      <c r="A49" s="280"/>
      <c r="B49" s="303"/>
      <c r="C49" s="306"/>
      <c r="D49" s="303"/>
      <c r="E49" s="321"/>
      <c r="F49" s="319"/>
      <c r="G49" s="320"/>
      <c r="H49" s="103" t="s">
        <v>128</v>
      </c>
      <c r="I49" s="103"/>
      <c r="J49" s="104"/>
      <c r="K49" s="103" t="s">
        <v>128</v>
      </c>
      <c r="L49" s="103"/>
      <c r="M49" s="104"/>
    </row>
    <row r="50" spans="1:13" ht="43.95" customHeight="1" thickBot="1">
      <c r="A50" s="281"/>
      <c r="B50" s="304"/>
      <c r="C50" s="307"/>
      <c r="D50" s="304"/>
      <c r="E50" s="322"/>
      <c r="F50" s="323"/>
      <c r="G50" s="324"/>
      <c r="H50" s="80"/>
      <c r="I50" s="78"/>
      <c r="J50" s="79"/>
      <c r="K50" s="80"/>
      <c r="L50" s="78"/>
      <c r="M50" s="79"/>
    </row>
    <row r="51" spans="1:13" ht="15" customHeight="1">
      <c r="A51" s="279" t="s">
        <v>174</v>
      </c>
      <c r="B51" s="282"/>
      <c r="C51" s="282"/>
      <c r="D51" s="282" t="s">
        <v>175</v>
      </c>
      <c r="E51" s="69"/>
      <c r="F51" s="67"/>
      <c r="G51" s="68"/>
      <c r="H51" s="105"/>
      <c r="I51" s="91"/>
      <c r="J51" s="92"/>
      <c r="K51" s="105"/>
      <c r="L51" s="91"/>
      <c r="M51" s="92"/>
    </row>
    <row r="52" spans="1:13" ht="15" customHeight="1">
      <c r="A52" s="280"/>
      <c r="B52" s="280"/>
      <c r="C52" s="280"/>
      <c r="D52" s="280"/>
      <c r="E52" s="75"/>
      <c r="F52" s="73"/>
      <c r="G52" s="74"/>
      <c r="H52" s="96"/>
      <c r="I52" s="97"/>
      <c r="J52" s="98"/>
      <c r="K52" s="96"/>
      <c r="L52" s="97"/>
      <c r="M52" s="98"/>
    </row>
    <row r="53" spans="1:13" ht="15" customHeight="1">
      <c r="A53" s="280"/>
      <c r="B53" s="280"/>
      <c r="C53" s="280"/>
      <c r="D53" s="280"/>
      <c r="E53" s="75"/>
      <c r="F53" s="73"/>
      <c r="G53" s="74"/>
      <c r="H53" s="96"/>
      <c r="I53" s="97"/>
      <c r="J53" s="98"/>
      <c r="K53" s="96"/>
      <c r="L53" s="97"/>
      <c r="M53" s="98"/>
    </row>
    <row r="54" spans="1:13" ht="15" customHeight="1">
      <c r="A54" s="280"/>
      <c r="B54" s="280"/>
      <c r="C54" s="280"/>
      <c r="D54" s="280"/>
      <c r="E54" s="75"/>
      <c r="F54" s="73"/>
      <c r="G54" s="74"/>
      <c r="H54" s="96"/>
      <c r="I54" s="97"/>
      <c r="J54" s="98"/>
      <c r="K54" s="96"/>
      <c r="L54" s="97"/>
      <c r="M54" s="98"/>
    </row>
    <row r="55" spans="1:13" ht="15" customHeight="1">
      <c r="A55" s="280"/>
      <c r="B55" s="280"/>
      <c r="C55" s="280"/>
      <c r="D55" s="280"/>
      <c r="E55" s="75"/>
      <c r="F55" s="73"/>
      <c r="G55" s="74"/>
      <c r="H55" s="96"/>
      <c r="I55" s="97"/>
      <c r="J55" s="98"/>
      <c r="K55" s="96"/>
      <c r="L55" s="97"/>
      <c r="M55" s="98"/>
    </row>
    <row r="56" spans="1:13" ht="15" customHeight="1">
      <c r="A56" s="280"/>
      <c r="B56" s="280"/>
      <c r="C56" s="280"/>
      <c r="D56" s="280"/>
      <c r="E56" s="75"/>
      <c r="F56" s="73"/>
      <c r="G56" s="74"/>
      <c r="H56" s="96"/>
      <c r="I56" s="97"/>
      <c r="J56" s="98"/>
      <c r="K56" s="96"/>
      <c r="L56" s="97"/>
      <c r="M56" s="98"/>
    </row>
    <row r="57" spans="1:13" ht="15" customHeight="1">
      <c r="A57" s="280"/>
      <c r="B57" s="280"/>
      <c r="C57" s="280"/>
      <c r="D57" s="280"/>
      <c r="E57" s="75"/>
      <c r="F57" s="73"/>
      <c r="G57" s="74"/>
      <c r="H57" s="96"/>
      <c r="I57" s="97"/>
      <c r="J57" s="98"/>
      <c r="K57" s="96"/>
      <c r="L57" s="97"/>
      <c r="M57" s="98"/>
    </row>
    <row r="58" spans="1:13" ht="15" customHeight="1">
      <c r="A58" s="280"/>
      <c r="B58" s="280"/>
      <c r="C58" s="280"/>
      <c r="D58" s="280"/>
      <c r="E58" s="75"/>
      <c r="F58" s="73"/>
      <c r="G58" s="74"/>
      <c r="H58" s="96"/>
      <c r="I58" s="97"/>
      <c r="J58" s="98"/>
      <c r="K58" s="96"/>
      <c r="L58" s="97"/>
      <c r="M58" s="98"/>
    </row>
    <row r="59" spans="1:13" ht="15" customHeight="1">
      <c r="A59" s="280"/>
      <c r="B59" s="280"/>
      <c r="C59" s="280"/>
      <c r="D59" s="280"/>
      <c r="E59" s="75"/>
      <c r="F59" s="73"/>
      <c r="G59" s="74"/>
      <c r="H59" s="96"/>
      <c r="I59" s="97"/>
      <c r="J59" s="98"/>
      <c r="K59" s="96"/>
      <c r="L59" s="97"/>
      <c r="M59" s="98"/>
    </row>
    <row r="60" spans="1:13" ht="15" customHeight="1">
      <c r="A60" s="280"/>
      <c r="B60" s="280"/>
      <c r="C60" s="280"/>
      <c r="D60" s="280"/>
      <c r="E60" s="75"/>
      <c r="F60" s="73"/>
      <c r="G60" s="74"/>
      <c r="H60" s="96"/>
      <c r="I60" s="97"/>
      <c r="J60" s="98"/>
      <c r="K60" s="96"/>
      <c r="L60" s="97"/>
      <c r="M60" s="98"/>
    </row>
    <row r="61" spans="1:13" ht="15" customHeight="1">
      <c r="A61" s="280"/>
      <c r="B61" s="280"/>
      <c r="C61" s="280"/>
      <c r="D61" s="280"/>
      <c r="E61" s="75"/>
      <c r="F61" s="73"/>
      <c r="G61" s="74"/>
      <c r="H61" s="96"/>
      <c r="I61" s="97"/>
      <c r="J61" s="98"/>
      <c r="K61" s="96"/>
      <c r="L61" s="97"/>
      <c r="M61"/>
    </row>
    <row r="62" spans="1:13" ht="15" customHeight="1">
      <c r="A62" s="280"/>
      <c r="B62" s="280"/>
      <c r="C62" s="280"/>
      <c r="D62" s="280"/>
      <c r="E62" s="75"/>
      <c r="F62" s="73"/>
      <c r="G62" s="74"/>
      <c r="H62" s="96"/>
      <c r="I62" s="97"/>
      <c r="J62" s="98"/>
      <c r="K62" s="96"/>
      <c r="L62" s="97"/>
      <c r="M62" s="98"/>
    </row>
    <row r="63" spans="1:13" ht="15" customHeight="1">
      <c r="A63" s="280"/>
      <c r="B63" s="280"/>
      <c r="C63" s="280"/>
      <c r="D63" s="280"/>
      <c r="E63" s="75"/>
      <c r="F63" s="73"/>
      <c r="G63" s="74"/>
      <c r="H63" s="96"/>
      <c r="I63" s="97"/>
      <c r="J63" s="98"/>
      <c r="K63" s="96"/>
      <c r="L63" s="97"/>
      <c r="M63" s="98"/>
    </row>
    <row r="64" spans="1:13" ht="15" customHeight="1">
      <c r="A64" s="280"/>
      <c r="B64" s="280"/>
      <c r="C64" s="280"/>
      <c r="D64" s="280"/>
      <c r="E64" s="75"/>
      <c r="F64" s="73"/>
      <c r="G64" s="74"/>
      <c r="H64" s="96"/>
      <c r="I64" s="97"/>
      <c r="J64" s="98"/>
      <c r="K64" s="96"/>
      <c r="L64" s="97"/>
      <c r="M64" s="98"/>
    </row>
    <row r="65" spans="1:13">
      <c r="A65" s="280"/>
      <c r="B65" s="280"/>
      <c r="C65" s="280"/>
      <c r="D65" s="280"/>
      <c r="E65" s="75"/>
      <c r="F65" s="73"/>
      <c r="G65" s="74"/>
      <c r="H65" s="96"/>
      <c r="I65" s="97"/>
      <c r="J65" s="98"/>
      <c r="K65" s="96"/>
      <c r="L65" s="97"/>
      <c r="M65" s="98"/>
    </row>
    <row r="66" spans="1:13">
      <c r="A66" s="280"/>
      <c r="B66" s="280"/>
      <c r="C66" s="280"/>
      <c r="D66" s="280"/>
      <c r="E66" s="75"/>
      <c r="F66" s="73"/>
      <c r="G66" s="74"/>
      <c r="H66" s="96"/>
      <c r="I66" s="97"/>
      <c r="J66" s="98"/>
      <c r="K66" s="286"/>
      <c r="L66" s="287"/>
      <c r="M66" s="288"/>
    </row>
    <row r="67" spans="1:13" ht="15" customHeight="1">
      <c r="A67" s="280"/>
      <c r="B67" s="280"/>
      <c r="C67" s="280"/>
      <c r="D67" s="280"/>
      <c r="E67" s="318" t="s">
        <v>176</v>
      </c>
      <c r="F67" s="319"/>
      <c r="G67" s="320"/>
      <c r="H67" s="286"/>
      <c r="I67" s="287"/>
      <c r="J67" s="288"/>
      <c r="K67" s="286"/>
      <c r="L67" s="287"/>
      <c r="M67" s="288"/>
    </row>
    <row r="68" spans="1:13">
      <c r="A68" s="280"/>
      <c r="B68" s="280"/>
      <c r="C68" s="280"/>
      <c r="D68" s="280"/>
      <c r="E68" s="321"/>
      <c r="F68" s="319"/>
      <c r="G68" s="320"/>
      <c r="H68" s="286"/>
      <c r="I68" s="287"/>
      <c r="J68" s="288"/>
      <c r="K68" s="286"/>
      <c r="L68" s="287"/>
      <c r="M68" s="288"/>
    </row>
    <row r="69" spans="1:13">
      <c r="A69" s="280"/>
      <c r="B69" s="280"/>
      <c r="C69" s="280"/>
      <c r="D69" s="280"/>
      <c r="E69" s="321"/>
      <c r="F69" s="319"/>
      <c r="G69" s="320"/>
      <c r="H69" s="286"/>
      <c r="I69" s="287"/>
      <c r="J69" s="288"/>
      <c r="K69" s="286"/>
      <c r="L69" s="287"/>
      <c r="M69" s="288"/>
    </row>
    <row r="70" spans="1:13">
      <c r="A70" s="280"/>
      <c r="B70" s="280"/>
      <c r="C70" s="280"/>
      <c r="D70" s="280"/>
      <c r="E70" s="321"/>
      <c r="F70" s="319"/>
      <c r="G70" s="320"/>
      <c r="H70" s="286"/>
      <c r="I70" s="287"/>
      <c r="J70" s="288"/>
      <c r="K70" s="286"/>
      <c r="L70" s="287"/>
      <c r="M70" s="288"/>
    </row>
    <row r="71" spans="1:13">
      <c r="A71" s="280"/>
      <c r="B71" s="280"/>
      <c r="C71" s="280"/>
      <c r="D71" s="280"/>
      <c r="E71" s="321"/>
      <c r="F71" s="319"/>
      <c r="G71" s="320"/>
      <c r="H71" s="286"/>
      <c r="I71" s="287"/>
      <c r="J71" s="288"/>
      <c r="K71" s="286"/>
      <c r="L71" s="287"/>
      <c r="M71" s="288"/>
    </row>
    <row r="72" spans="1:13">
      <c r="A72" s="280"/>
      <c r="B72" s="280"/>
      <c r="C72" s="280"/>
      <c r="D72" s="280"/>
      <c r="E72" s="321"/>
      <c r="F72" s="319"/>
      <c r="G72" s="320"/>
      <c r="H72" s="286"/>
      <c r="I72" s="287"/>
      <c r="J72" s="288"/>
      <c r="K72" s="286"/>
      <c r="L72" s="287"/>
      <c r="M72" s="288"/>
    </row>
    <row r="73" spans="1:13">
      <c r="A73" s="280"/>
      <c r="B73" s="280"/>
      <c r="C73" s="280"/>
      <c r="D73" s="280"/>
      <c r="E73" s="321"/>
      <c r="F73" s="319"/>
      <c r="G73" s="320"/>
      <c r="H73" s="325"/>
      <c r="I73" s="326"/>
      <c r="J73" s="327"/>
      <c r="K73" s="325"/>
      <c r="L73" s="326"/>
      <c r="M73" s="327"/>
    </row>
    <row r="74" spans="1:13">
      <c r="A74" s="280"/>
      <c r="B74" s="280"/>
      <c r="C74" s="280"/>
      <c r="D74" s="280"/>
      <c r="E74" s="321"/>
      <c r="F74" s="319"/>
      <c r="G74" s="320"/>
      <c r="H74" s="338"/>
      <c r="I74" s="339"/>
      <c r="J74" s="340"/>
      <c r="K74" s="338"/>
      <c r="L74" s="339"/>
      <c r="M74" s="340"/>
    </row>
    <row r="75" spans="1:13">
      <c r="A75" s="280"/>
      <c r="B75" s="280"/>
      <c r="C75" s="280"/>
      <c r="D75" s="280"/>
      <c r="E75" s="321"/>
      <c r="F75" s="319"/>
      <c r="G75" s="320"/>
      <c r="H75" s="73"/>
      <c r="I75" s="73"/>
      <c r="J75" s="74"/>
      <c r="K75" s="73"/>
      <c r="L75" s="73"/>
      <c r="M75" s="74"/>
    </row>
    <row r="76" spans="1:13" ht="14.4" thickBot="1">
      <c r="A76" s="281"/>
      <c r="B76" s="281"/>
      <c r="C76" s="281"/>
      <c r="D76" s="281"/>
      <c r="E76" s="322"/>
      <c r="F76" s="323"/>
      <c r="G76" s="324"/>
      <c r="H76" s="80"/>
      <c r="I76" s="78"/>
      <c r="J76" s="79"/>
      <c r="K76" s="80"/>
      <c r="L76" s="78"/>
      <c r="M76" s="79"/>
    </row>
  </sheetData>
  <mergeCells count="36">
    <mergeCell ref="A51:A76"/>
    <mergeCell ref="B51:B76"/>
    <mergeCell ref="C51:C76"/>
    <mergeCell ref="D51:D76"/>
    <mergeCell ref="K66:M72"/>
    <mergeCell ref="E67:G76"/>
    <mergeCell ref="H67:J72"/>
    <mergeCell ref="H73:J73"/>
    <mergeCell ref="K73:M73"/>
    <mergeCell ref="H74:J74"/>
    <mergeCell ref="K74:M74"/>
    <mergeCell ref="E1:G1"/>
    <mergeCell ref="H1:J1"/>
    <mergeCell ref="K1:M1"/>
    <mergeCell ref="A2:A24"/>
    <mergeCell ref="B2:B24"/>
    <mergeCell ref="C2:C24"/>
    <mergeCell ref="D2:D24"/>
    <mergeCell ref="E16:G24"/>
    <mergeCell ref="H16:J21"/>
    <mergeCell ref="K16:M21"/>
    <mergeCell ref="H22:J22"/>
    <mergeCell ref="K22:M22"/>
    <mergeCell ref="H23:J23"/>
    <mergeCell ref="K23:M23"/>
    <mergeCell ref="A25:A50"/>
    <mergeCell ref="B25:B50"/>
    <mergeCell ref="C25:C50"/>
    <mergeCell ref="D25:D50"/>
    <mergeCell ref="K40:M46"/>
    <mergeCell ref="E41:G50"/>
    <mergeCell ref="H41:J46"/>
    <mergeCell ref="H47:J47"/>
    <mergeCell ref="K47:M47"/>
    <mergeCell ref="H48:J48"/>
    <mergeCell ref="K48:M48"/>
  </mergeCells>
  <pageMargins left="0.70866141732283472" right="0.70866141732283472" top="0.74803149606299213" bottom="0.74803149606299213" header="0.31496062992125984" footer="0.31496062992125984"/>
  <pageSetup paperSize="9" scale="5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9E4F-70BC-4FD7-8C32-F8B5F29FE86E}">
  <dimension ref="B1:O51"/>
  <sheetViews>
    <sheetView view="pageBreakPreview" zoomScale="115" zoomScaleNormal="85" zoomScaleSheetLayoutView="115" workbookViewId="0">
      <selection activeCell="N46" sqref="N46"/>
    </sheetView>
  </sheetViews>
  <sheetFormatPr defaultRowHeight="13.8"/>
  <cols>
    <col min="1" max="1" width="4.296875" customWidth="1"/>
  </cols>
  <sheetData>
    <row r="1" spans="2:15" ht="14.4" thickBot="1"/>
    <row r="2" spans="2:15">
      <c r="B2" s="341" t="s">
        <v>97</v>
      </c>
      <c r="C2" s="342"/>
      <c r="D2" s="342"/>
      <c r="E2" s="342"/>
      <c r="F2" s="342"/>
      <c r="G2" s="342"/>
      <c r="H2" s="342"/>
      <c r="I2" s="342"/>
      <c r="J2" s="342"/>
      <c r="K2" s="343"/>
    </row>
    <row r="3" spans="2:15" ht="14.4" thickBot="1">
      <c r="B3" s="344"/>
      <c r="C3" s="345"/>
      <c r="D3" s="345"/>
      <c r="E3" s="345"/>
      <c r="F3" s="345"/>
      <c r="G3" s="345"/>
      <c r="H3" s="345"/>
      <c r="I3" s="345"/>
      <c r="J3" s="345"/>
      <c r="K3" s="346"/>
      <c r="L3" s="144"/>
      <c r="M3" s="144"/>
      <c r="N3" s="144"/>
      <c r="O3" s="144"/>
    </row>
    <row r="4" spans="2:15" ht="14.4" thickBot="1">
      <c r="B4" s="353" t="s">
        <v>132</v>
      </c>
      <c r="C4" s="354"/>
      <c r="D4" s="354"/>
      <c r="E4" s="354"/>
      <c r="F4" s="355"/>
      <c r="G4" s="353" t="s">
        <v>133</v>
      </c>
      <c r="H4" s="354"/>
      <c r="I4" s="354"/>
      <c r="J4" s="354"/>
      <c r="K4" s="355"/>
      <c r="L4" s="144"/>
      <c r="M4" s="144"/>
      <c r="N4" s="144"/>
      <c r="O4" s="144"/>
    </row>
    <row r="5" spans="2:15">
      <c r="B5" s="347"/>
      <c r="C5" s="348"/>
      <c r="D5" s="348"/>
      <c r="E5" s="348"/>
      <c r="F5" s="349"/>
      <c r="G5" s="347"/>
      <c r="H5" s="348"/>
      <c r="I5" s="348"/>
      <c r="J5" s="348"/>
      <c r="K5" s="349"/>
    </row>
    <row r="6" spans="2:15">
      <c r="B6" s="347"/>
      <c r="C6" s="348"/>
      <c r="D6" s="348"/>
      <c r="E6" s="348"/>
      <c r="F6" s="349"/>
      <c r="G6" s="347"/>
      <c r="H6" s="348"/>
      <c r="I6" s="348"/>
      <c r="J6" s="348"/>
      <c r="K6" s="349"/>
    </row>
    <row r="7" spans="2:15">
      <c r="B7" s="347"/>
      <c r="C7" s="348"/>
      <c r="D7" s="348"/>
      <c r="E7" s="348"/>
      <c r="F7" s="349"/>
      <c r="G7" s="347"/>
      <c r="H7" s="348"/>
      <c r="I7" s="348"/>
      <c r="J7" s="348"/>
      <c r="K7" s="349"/>
    </row>
    <row r="8" spans="2:15">
      <c r="B8" s="347"/>
      <c r="C8" s="348"/>
      <c r="D8" s="348"/>
      <c r="E8" s="348"/>
      <c r="F8" s="349"/>
      <c r="G8" s="347"/>
      <c r="H8" s="348"/>
      <c r="I8" s="348"/>
      <c r="J8" s="348"/>
      <c r="K8" s="349"/>
    </row>
    <row r="9" spans="2:15">
      <c r="B9" s="347"/>
      <c r="C9" s="348"/>
      <c r="D9" s="348"/>
      <c r="E9" s="348"/>
      <c r="F9" s="349"/>
      <c r="G9" s="347"/>
      <c r="H9" s="348"/>
      <c r="I9" s="348"/>
      <c r="J9" s="348"/>
      <c r="K9" s="349"/>
    </row>
    <row r="10" spans="2:15">
      <c r="B10" s="347"/>
      <c r="C10" s="348"/>
      <c r="D10" s="348"/>
      <c r="E10" s="348"/>
      <c r="F10" s="349"/>
      <c r="G10" s="347"/>
      <c r="H10" s="348"/>
      <c r="I10" s="348"/>
      <c r="J10" s="348"/>
      <c r="K10" s="349"/>
    </row>
    <row r="11" spans="2:15">
      <c r="B11" s="347"/>
      <c r="C11" s="348"/>
      <c r="D11" s="348"/>
      <c r="E11" s="348"/>
      <c r="F11" s="349"/>
      <c r="G11" s="347"/>
      <c r="H11" s="348"/>
      <c r="I11" s="348"/>
      <c r="J11" s="348"/>
      <c r="K11" s="349"/>
    </row>
    <row r="12" spans="2:15">
      <c r="B12" s="347"/>
      <c r="C12" s="348"/>
      <c r="D12" s="348"/>
      <c r="E12" s="348"/>
      <c r="F12" s="349"/>
      <c r="G12" s="347"/>
      <c r="H12" s="348"/>
      <c r="I12" s="348"/>
      <c r="J12" s="348"/>
      <c r="K12" s="349"/>
    </row>
    <row r="13" spans="2:15">
      <c r="B13" s="347"/>
      <c r="C13" s="348"/>
      <c r="D13" s="348"/>
      <c r="E13" s="348"/>
      <c r="F13" s="349"/>
      <c r="G13" s="347"/>
      <c r="H13" s="348"/>
      <c r="I13" s="348"/>
      <c r="J13" s="348"/>
      <c r="K13" s="349"/>
    </row>
    <row r="14" spans="2:15" ht="14.4" thickBot="1">
      <c r="B14" s="350"/>
      <c r="C14" s="351"/>
      <c r="D14" s="351"/>
      <c r="E14" s="351"/>
      <c r="F14" s="352"/>
      <c r="G14" s="350"/>
      <c r="H14" s="351"/>
      <c r="I14" s="351"/>
      <c r="J14" s="351"/>
      <c r="K14" s="352"/>
    </row>
    <row r="15" spans="2:15" ht="4.95" customHeight="1" thickBot="1">
      <c r="B15" s="145"/>
      <c r="C15" s="145"/>
      <c r="D15" s="145"/>
      <c r="E15" s="145"/>
      <c r="F15" s="145"/>
      <c r="G15" s="145"/>
      <c r="H15" s="145"/>
      <c r="I15" s="145"/>
      <c r="J15" s="145"/>
      <c r="K15" s="145"/>
    </row>
    <row r="16" spans="2:15" ht="14.4" thickBot="1">
      <c r="B16" s="353" t="s">
        <v>134</v>
      </c>
      <c r="C16" s="354"/>
      <c r="D16" s="354"/>
      <c r="E16" s="354"/>
      <c r="F16" s="355"/>
      <c r="G16" s="353" t="s">
        <v>135</v>
      </c>
      <c r="H16" s="354"/>
      <c r="I16" s="354"/>
      <c r="J16" s="354"/>
      <c r="K16" s="355"/>
    </row>
    <row r="17" spans="2:15">
      <c r="B17" s="347"/>
      <c r="C17" s="348"/>
      <c r="D17" s="348"/>
      <c r="E17" s="348"/>
      <c r="F17" s="349"/>
      <c r="G17" s="347"/>
      <c r="H17" s="348"/>
      <c r="I17" s="348"/>
      <c r="J17" s="348"/>
      <c r="K17" s="349"/>
    </row>
    <row r="18" spans="2:15">
      <c r="B18" s="347"/>
      <c r="C18" s="348"/>
      <c r="D18" s="348"/>
      <c r="E18" s="348"/>
      <c r="F18" s="349"/>
      <c r="G18" s="347"/>
      <c r="H18" s="348"/>
      <c r="I18" s="348"/>
      <c r="J18" s="348"/>
      <c r="K18" s="349"/>
    </row>
    <row r="19" spans="2:15">
      <c r="B19" s="347"/>
      <c r="C19" s="348"/>
      <c r="D19" s="348"/>
      <c r="E19" s="348"/>
      <c r="F19" s="349"/>
      <c r="G19" s="347"/>
      <c r="H19" s="348"/>
      <c r="I19" s="348"/>
      <c r="J19" s="348"/>
      <c r="K19" s="349"/>
    </row>
    <row r="20" spans="2:15">
      <c r="B20" s="347"/>
      <c r="C20" s="348"/>
      <c r="D20" s="348"/>
      <c r="E20" s="348"/>
      <c r="F20" s="349"/>
      <c r="G20" s="347"/>
      <c r="H20" s="348"/>
      <c r="I20" s="348"/>
      <c r="J20" s="348"/>
      <c r="K20" s="349"/>
    </row>
    <row r="21" spans="2:15">
      <c r="B21" s="347"/>
      <c r="C21" s="348"/>
      <c r="D21" s="348"/>
      <c r="E21" s="348"/>
      <c r="F21" s="349"/>
      <c r="G21" s="347"/>
      <c r="H21" s="348"/>
      <c r="I21" s="348"/>
      <c r="J21" s="348"/>
      <c r="K21" s="349"/>
    </row>
    <row r="22" spans="2:15">
      <c r="B22" s="347"/>
      <c r="C22" s="348"/>
      <c r="D22" s="348"/>
      <c r="E22" s="348"/>
      <c r="F22" s="349"/>
      <c r="G22" s="347"/>
      <c r="H22" s="348"/>
      <c r="I22" s="348"/>
      <c r="J22" s="348"/>
      <c r="K22" s="349"/>
    </row>
    <row r="23" spans="2:15">
      <c r="B23" s="347"/>
      <c r="C23" s="348"/>
      <c r="D23" s="348"/>
      <c r="E23" s="348"/>
      <c r="F23" s="349"/>
      <c r="G23" s="347"/>
      <c r="H23" s="348"/>
      <c r="I23" s="348"/>
      <c r="J23" s="348"/>
      <c r="K23" s="349"/>
    </row>
    <row r="24" spans="2:15">
      <c r="B24" s="347"/>
      <c r="C24" s="348"/>
      <c r="D24" s="348"/>
      <c r="E24" s="348"/>
      <c r="F24" s="349"/>
      <c r="G24" s="347"/>
      <c r="H24" s="348"/>
      <c r="I24" s="348"/>
      <c r="J24" s="348"/>
      <c r="K24" s="349"/>
    </row>
    <row r="25" spans="2:15" ht="14.4" thickBot="1">
      <c r="B25" s="350"/>
      <c r="C25" s="351"/>
      <c r="D25" s="351"/>
      <c r="E25" s="351"/>
      <c r="F25" s="352"/>
      <c r="G25" s="350"/>
      <c r="H25" s="351"/>
      <c r="I25" s="351"/>
      <c r="J25" s="351"/>
      <c r="K25" s="352"/>
    </row>
    <row r="27" spans="2:15" ht="14.4" thickBot="1"/>
    <row r="28" spans="2:15">
      <c r="B28" s="341" t="s">
        <v>114</v>
      </c>
      <c r="C28" s="342"/>
      <c r="D28" s="342"/>
      <c r="E28" s="342"/>
      <c r="F28" s="342"/>
      <c r="G28" s="342"/>
      <c r="H28" s="342"/>
      <c r="I28" s="342"/>
      <c r="J28" s="342"/>
      <c r="K28" s="343"/>
    </row>
    <row r="29" spans="2:15" ht="14.4" thickBot="1">
      <c r="B29" s="344"/>
      <c r="C29" s="345"/>
      <c r="D29" s="345"/>
      <c r="E29" s="345"/>
      <c r="F29" s="345"/>
      <c r="G29" s="345"/>
      <c r="H29" s="345"/>
      <c r="I29" s="345"/>
      <c r="J29" s="345"/>
      <c r="K29" s="346"/>
      <c r="L29" s="144"/>
      <c r="M29" s="144"/>
      <c r="N29" s="144"/>
      <c r="O29" s="144"/>
    </row>
    <row r="30" spans="2:15" ht="14.4" thickBot="1">
      <c r="B30" s="353" t="s">
        <v>132</v>
      </c>
      <c r="C30" s="354"/>
      <c r="D30" s="354"/>
      <c r="E30" s="354"/>
      <c r="F30" s="355"/>
      <c r="G30" s="353" t="s">
        <v>133</v>
      </c>
      <c r="H30" s="354"/>
      <c r="I30" s="354"/>
      <c r="J30" s="354"/>
      <c r="K30" s="355"/>
      <c r="L30" s="144"/>
      <c r="M30" s="144"/>
      <c r="N30" s="144"/>
      <c r="O30" s="144"/>
    </row>
    <row r="31" spans="2:15">
      <c r="B31" s="347"/>
      <c r="C31" s="348"/>
      <c r="D31" s="348"/>
      <c r="E31" s="348"/>
      <c r="F31" s="349"/>
      <c r="G31" s="347"/>
      <c r="H31" s="348"/>
      <c r="I31" s="348"/>
      <c r="J31" s="348"/>
      <c r="K31" s="349"/>
    </row>
    <row r="32" spans="2:15">
      <c r="B32" s="347"/>
      <c r="C32" s="348"/>
      <c r="D32" s="348"/>
      <c r="E32" s="348"/>
      <c r="F32" s="349"/>
      <c r="G32" s="347"/>
      <c r="H32" s="348"/>
      <c r="I32" s="348"/>
      <c r="J32" s="348"/>
      <c r="K32" s="349"/>
    </row>
    <row r="33" spans="2:11">
      <c r="B33" s="347"/>
      <c r="C33" s="348"/>
      <c r="D33" s="348"/>
      <c r="E33" s="348"/>
      <c r="F33" s="349"/>
      <c r="G33" s="347"/>
      <c r="H33" s="348"/>
      <c r="I33" s="348"/>
      <c r="J33" s="348"/>
      <c r="K33" s="349"/>
    </row>
    <row r="34" spans="2:11">
      <c r="B34" s="347"/>
      <c r="C34" s="348"/>
      <c r="D34" s="348"/>
      <c r="E34" s="348"/>
      <c r="F34" s="349"/>
      <c r="G34" s="347"/>
      <c r="H34" s="348"/>
      <c r="I34" s="348"/>
      <c r="J34" s="348"/>
      <c r="K34" s="349"/>
    </row>
    <row r="35" spans="2:11">
      <c r="B35" s="347"/>
      <c r="C35" s="348"/>
      <c r="D35" s="348"/>
      <c r="E35" s="348"/>
      <c r="F35" s="349"/>
      <c r="G35" s="347"/>
      <c r="H35" s="348"/>
      <c r="I35" s="348"/>
      <c r="J35" s="348"/>
      <c r="K35" s="349"/>
    </row>
    <row r="36" spans="2:11">
      <c r="B36" s="347"/>
      <c r="C36" s="348"/>
      <c r="D36" s="348"/>
      <c r="E36" s="348"/>
      <c r="F36" s="349"/>
      <c r="G36" s="347"/>
      <c r="H36" s="348"/>
      <c r="I36" s="348"/>
      <c r="J36" s="348"/>
      <c r="K36" s="349"/>
    </row>
    <row r="37" spans="2:11">
      <c r="B37" s="347"/>
      <c r="C37" s="348"/>
      <c r="D37" s="348"/>
      <c r="E37" s="348"/>
      <c r="F37" s="349"/>
      <c r="G37" s="347"/>
      <c r="H37" s="348"/>
      <c r="I37" s="348"/>
      <c r="J37" s="348"/>
      <c r="K37" s="349"/>
    </row>
    <row r="38" spans="2:11">
      <c r="B38" s="347"/>
      <c r="C38" s="348"/>
      <c r="D38" s="348"/>
      <c r="E38" s="348"/>
      <c r="F38" s="349"/>
      <c r="G38" s="347"/>
      <c r="H38" s="348"/>
      <c r="I38" s="348"/>
      <c r="J38" s="348"/>
      <c r="K38" s="349"/>
    </row>
    <row r="39" spans="2:11">
      <c r="B39" s="347"/>
      <c r="C39" s="348"/>
      <c r="D39" s="348"/>
      <c r="E39" s="348"/>
      <c r="F39" s="349"/>
      <c r="G39" s="347"/>
      <c r="H39" s="348"/>
      <c r="I39" s="348"/>
      <c r="J39" s="348"/>
      <c r="K39" s="349"/>
    </row>
    <row r="40" spans="2:11" ht="14.4" thickBot="1">
      <c r="B40" s="350"/>
      <c r="C40" s="351"/>
      <c r="D40" s="351"/>
      <c r="E40" s="351"/>
      <c r="F40" s="352"/>
      <c r="G40" s="350"/>
      <c r="H40" s="351"/>
      <c r="I40" s="351"/>
      <c r="J40" s="351"/>
      <c r="K40" s="352"/>
    </row>
    <row r="41" spans="2:11" ht="4.5" customHeight="1" thickBot="1">
      <c r="B41" s="145"/>
      <c r="C41" s="145"/>
      <c r="D41" s="145"/>
      <c r="E41" s="145"/>
      <c r="F41" s="145"/>
      <c r="G41" s="145"/>
      <c r="H41" s="145"/>
      <c r="I41" s="145"/>
      <c r="J41" s="145"/>
      <c r="K41" s="145"/>
    </row>
    <row r="42" spans="2:11" ht="14.4" thickBot="1">
      <c r="B42" s="353" t="s">
        <v>134</v>
      </c>
      <c r="C42" s="354"/>
      <c r="D42" s="354"/>
      <c r="E42" s="354"/>
      <c r="F42" s="355"/>
      <c r="G42" s="353" t="s">
        <v>135</v>
      </c>
      <c r="H42" s="354"/>
      <c r="I42" s="354"/>
      <c r="J42" s="354"/>
      <c r="K42" s="355"/>
    </row>
    <row r="43" spans="2:11">
      <c r="B43" s="347"/>
      <c r="C43" s="348"/>
      <c r="D43" s="348"/>
      <c r="E43" s="348"/>
      <c r="F43" s="349"/>
      <c r="G43" s="347"/>
      <c r="H43" s="348"/>
      <c r="I43" s="348"/>
      <c r="J43" s="348"/>
      <c r="K43" s="349"/>
    </row>
    <row r="44" spans="2:11">
      <c r="B44" s="347"/>
      <c r="C44" s="348"/>
      <c r="D44" s="348"/>
      <c r="E44" s="348"/>
      <c r="F44" s="349"/>
      <c r="G44" s="347"/>
      <c r="H44" s="348"/>
      <c r="I44" s="348"/>
      <c r="J44" s="348"/>
      <c r="K44" s="349"/>
    </row>
    <row r="45" spans="2:11">
      <c r="B45" s="347"/>
      <c r="C45" s="348"/>
      <c r="D45" s="348"/>
      <c r="E45" s="348"/>
      <c r="F45" s="349"/>
      <c r="G45" s="347"/>
      <c r="H45" s="348"/>
      <c r="I45" s="348"/>
      <c r="J45" s="348"/>
      <c r="K45" s="349"/>
    </row>
    <row r="46" spans="2:11">
      <c r="B46" s="347"/>
      <c r="C46" s="348"/>
      <c r="D46" s="348"/>
      <c r="E46" s="348"/>
      <c r="F46" s="349"/>
      <c r="G46" s="347"/>
      <c r="H46" s="348"/>
      <c r="I46" s="348"/>
      <c r="J46" s="348"/>
      <c r="K46" s="349"/>
    </row>
    <row r="47" spans="2:11">
      <c r="B47" s="347"/>
      <c r="C47" s="348"/>
      <c r="D47" s="348"/>
      <c r="E47" s="348"/>
      <c r="F47" s="349"/>
      <c r="G47" s="347"/>
      <c r="H47" s="348"/>
      <c r="I47" s="348"/>
      <c r="J47" s="348"/>
      <c r="K47" s="349"/>
    </row>
    <row r="48" spans="2:11">
      <c r="B48" s="347"/>
      <c r="C48" s="348"/>
      <c r="D48" s="348"/>
      <c r="E48" s="348"/>
      <c r="F48" s="349"/>
      <c r="G48" s="347"/>
      <c r="H48" s="348"/>
      <c r="I48" s="348"/>
      <c r="J48" s="348"/>
      <c r="K48" s="349"/>
    </row>
    <row r="49" spans="2:11">
      <c r="B49" s="347"/>
      <c r="C49" s="348"/>
      <c r="D49" s="348"/>
      <c r="E49" s="348"/>
      <c r="F49" s="349"/>
      <c r="G49" s="347"/>
      <c r="H49" s="348"/>
      <c r="I49" s="348"/>
      <c r="J49" s="348"/>
      <c r="K49" s="349"/>
    </row>
    <row r="50" spans="2:11">
      <c r="B50" s="347"/>
      <c r="C50" s="348"/>
      <c r="D50" s="348"/>
      <c r="E50" s="348"/>
      <c r="F50" s="349"/>
      <c r="G50" s="347"/>
      <c r="H50" s="348"/>
      <c r="I50" s="348"/>
      <c r="J50" s="348"/>
      <c r="K50" s="349"/>
    </row>
    <row r="51" spans="2:11" ht="14.4" thickBot="1">
      <c r="B51" s="350"/>
      <c r="C51" s="351"/>
      <c r="D51" s="351"/>
      <c r="E51" s="351"/>
      <c r="F51" s="352"/>
      <c r="G51" s="350"/>
      <c r="H51" s="351"/>
      <c r="I51" s="351"/>
      <c r="J51" s="351"/>
      <c r="K51" s="352"/>
    </row>
  </sheetData>
  <mergeCells count="18">
    <mergeCell ref="B42:F42"/>
    <mergeCell ref="G42:K42"/>
    <mergeCell ref="B43:F51"/>
    <mergeCell ref="G43:K51"/>
    <mergeCell ref="B4:F4"/>
    <mergeCell ref="G4:K4"/>
    <mergeCell ref="B16:F16"/>
    <mergeCell ref="G16:K16"/>
    <mergeCell ref="B28:K29"/>
    <mergeCell ref="B30:F30"/>
    <mergeCell ref="G30:K30"/>
    <mergeCell ref="B31:F40"/>
    <mergeCell ref="G31:K40"/>
    <mergeCell ref="B2:K3"/>
    <mergeCell ref="B5:F14"/>
    <mergeCell ref="G5:K14"/>
    <mergeCell ref="B17:F25"/>
    <mergeCell ref="G17:K25"/>
  </mergeCells>
  <pageMargins left="0.7" right="0.7" top="0.75" bottom="0.75" header="0.3" footer="0.3"/>
  <pageSetup scale="8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65AF-5646-4E3B-B41A-5C3A4976D737}">
  <dimension ref="B1:O93"/>
  <sheetViews>
    <sheetView view="pageBreakPreview" zoomScaleNormal="85" zoomScaleSheetLayoutView="100" workbookViewId="0">
      <selection activeCell="M86" sqref="M86"/>
    </sheetView>
  </sheetViews>
  <sheetFormatPr defaultRowHeight="13.8"/>
  <cols>
    <col min="1" max="1" width="4.296875" customWidth="1"/>
    <col min="6" max="6" width="13" customWidth="1"/>
    <col min="11" max="11" width="14.09765625" customWidth="1"/>
  </cols>
  <sheetData>
    <row r="1" spans="2:15" ht="14.4" thickBot="1"/>
    <row r="2" spans="2:15">
      <c r="B2" s="341" t="s">
        <v>97</v>
      </c>
      <c r="C2" s="342"/>
      <c r="D2" s="342"/>
      <c r="E2" s="342"/>
      <c r="F2" s="342"/>
      <c r="G2" s="342"/>
      <c r="H2" s="342"/>
      <c r="I2" s="342"/>
      <c r="J2" s="342"/>
      <c r="K2" s="343"/>
    </row>
    <row r="3" spans="2:15" ht="14.4" thickBot="1">
      <c r="B3" s="344"/>
      <c r="C3" s="345"/>
      <c r="D3" s="345"/>
      <c r="E3" s="345"/>
      <c r="F3" s="345"/>
      <c r="G3" s="345"/>
      <c r="H3" s="345"/>
      <c r="I3" s="345"/>
      <c r="J3" s="345"/>
      <c r="K3" s="346"/>
      <c r="L3" s="144"/>
      <c r="M3" s="144"/>
      <c r="N3" s="144"/>
      <c r="O3" s="144"/>
    </row>
    <row r="4" spans="2:15" ht="14.4" thickBot="1">
      <c r="B4" s="359" t="s">
        <v>161</v>
      </c>
      <c r="C4" s="360"/>
      <c r="D4" s="360"/>
      <c r="E4" s="360"/>
      <c r="F4" s="360"/>
      <c r="G4" s="360"/>
      <c r="H4" s="360"/>
      <c r="I4" s="360"/>
      <c r="J4" s="360"/>
      <c r="K4" s="361"/>
      <c r="L4" s="144"/>
      <c r="M4" s="144"/>
      <c r="N4" s="144"/>
      <c r="O4" s="144"/>
    </row>
    <row r="5" spans="2:15">
      <c r="B5" s="347"/>
      <c r="C5" s="348"/>
      <c r="D5" s="348"/>
      <c r="E5" s="348"/>
      <c r="F5" s="349"/>
      <c r="G5" s="347"/>
      <c r="H5" s="348"/>
      <c r="I5" s="348"/>
      <c r="J5" s="348"/>
      <c r="K5" s="349"/>
    </row>
    <row r="6" spans="2:15">
      <c r="B6" s="347"/>
      <c r="C6" s="348"/>
      <c r="D6" s="348"/>
      <c r="E6" s="348"/>
      <c r="F6" s="349"/>
      <c r="G6" s="347"/>
      <c r="H6" s="348"/>
      <c r="I6" s="348"/>
      <c r="J6" s="348"/>
      <c r="K6" s="349"/>
    </row>
    <row r="7" spans="2:15">
      <c r="B7" s="347"/>
      <c r="C7" s="348"/>
      <c r="D7" s="348"/>
      <c r="E7" s="348"/>
      <c r="F7" s="349"/>
      <c r="G7" s="347"/>
      <c r="H7" s="348"/>
      <c r="I7" s="348"/>
      <c r="J7" s="348"/>
      <c r="K7" s="349"/>
    </row>
    <row r="8" spans="2:15">
      <c r="B8" s="347"/>
      <c r="C8" s="348"/>
      <c r="D8" s="348"/>
      <c r="E8" s="348"/>
      <c r="F8" s="349"/>
      <c r="G8" s="347"/>
      <c r="H8" s="348"/>
      <c r="I8" s="348"/>
      <c r="J8" s="348"/>
      <c r="K8" s="349"/>
    </row>
    <row r="9" spans="2:15">
      <c r="B9" s="347"/>
      <c r="C9" s="348"/>
      <c r="D9" s="348"/>
      <c r="E9" s="348"/>
      <c r="F9" s="349"/>
      <c r="G9" s="347"/>
      <c r="H9" s="348"/>
      <c r="I9" s="348"/>
      <c r="J9" s="348"/>
      <c r="K9" s="349"/>
    </row>
    <row r="10" spans="2:15">
      <c r="B10" s="347"/>
      <c r="C10" s="348"/>
      <c r="D10" s="348"/>
      <c r="E10" s="348"/>
      <c r="F10" s="349"/>
      <c r="G10" s="347"/>
      <c r="H10" s="348"/>
      <c r="I10" s="348"/>
      <c r="J10" s="348"/>
      <c r="K10" s="349"/>
    </row>
    <row r="11" spans="2:15">
      <c r="B11" s="347"/>
      <c r="C11" s="348"/>
      <c r="D11" s="348"/>
      <c r="E11" s="348"/>
      <c r="F11" s="349"/>
      <c r="G11" s="347"/>
      <c r="H11" s="348"/>
      <c r="I11" s="348"/>
      <c r="J11" s="348"/>
      <c r="K11" s="349"/>
    </row>
    <row r="12" spans="2:15">
      <c r="B12" s="347"/>
      <c r="C12" s="348"/>
      <c r="D12" s="348"/>
      <c r="E12" s="348"/>
      <c r="F12" s="349"/>
      <c r="G12" s="347"/>
      <c r="H12" s="348"/>
      <c r="I12" s="348"/>
      <c r="J12" s="348"/>
      <c r="K12" s="349"/>
    </row>
    <row r="13" spans="2:15">
      <c r="B13" s="347"/>
      <c r="C13" s="348"/>
      <c r="D13" s="348"/>
      <c r="E13" s="348"/>
      <c r="F13" s="349"/>
      <c r="G13" s="347"/>
      <c r="H13" s="348"/>
      <c r="I13" s="348"/>
      <c r="J13" s="348"/>
      <c r="K13" s="349"/>
    </row>
    <row r="14" spans="2:15" ht="14.4" thickBot="1">
      <c r="B14" s="350"/>
      <c r="C14" s="351"/>
      <c r="D14" s="351"/>
      <c r="E14" s="351"/>
      <c r="F14" s="352"/>
      <c r="G14" s="350"/>
      <c r="H14" s="351"/>
      <c r="I14" s="351"/>
      <c r="J14" s="351"/>
      <c r="K14" s="352"/>
    </row>
    <row r="15" spans="2:15" ht="14.4" thickBot="1">
      <c r="B15" s="145"/>
      <c r="C15" s="145"/>
      <c r="D15" s="145"/>
      <c r="E15" s="145"/>
      <c r="F15" s="145"/>
      <c r="G15" s="145"/>
      <c r="H15" s="145"/>
      <c r="I15" s="145"/>
      <c r="J15" s="145"/>
      <c r="K15" s="145"/>
    </row>
    <row r="16" spans="2:15" ht="14.4" thickBot="1">
      <c r="B16" s="359" t="s">
        <v>162</v>
      </c>
      <c r="C16" s="360"/>
      <c r="D16" s="360"/>
      <c r="E16" s="360"/>
      <c r="F16" s="360"/>
      <c r="G16" s="360"/>
      <c r="H16" s="360"/>
      <c r="I16" s="360"/>
      <c r="J16" s="360"/>
      <c r="K16" s="361"/>
    </row>
    <row r="17" spans="2:11">
      <c r="B17" s="347"/>
      <c r="C17" s="348"/>
      <c r="D17" s="348"/>
      <c r="E17" s="348"/>
      <c r="F17" s="349"/>
      <c r="G17" s="347"/>
      <c r="H17" s="348"/>
      <c r="I17" s="348"/>
      <c r="J17" s="348"/>
      <c r="K17" s="349"/>
    </row>
    <row r="18" spans="2:11">
      <c r="B18" s="347"/>
      <c r="C18" s="348"/>
      <c r="D18" s="348"/>
      <c r="E18" s="348"/>
      <c r="F18" s="349"/>
      <c r="G18" s="347"/>
      <c r="H18" s="348"/>
      <c r="I18" s="348"/>
      <c r="J18" s="348"/>
      <c r="K18" s="349"/>
    </row>
    <row r="19" spans="2:11">
      <c r="B19" s="347"/>
      <c r="C19" s="348"/>
      <c r="D19" s="348"/>
      <c r="E19" s="348"/>
      <c r="F19" s="349"/>
      <c r="G19" s="347"/>
      <c r="H19" s="348"/>
      <c r="I19" s="348"/>
      <c r="J19" s="348"/>
      <c r="K19" s="349"/>
    </row>
    <row r="20" spans="2:11">
      <c r="B20" s="347"/>
      <c r="C20" s="348"/>
      <c r="D20" s="348"/>
      <c r="E20" s="348"/>
      <c r="F20" s="349"/>
      <c r="G20" s="347"/>
      <c r="H20" s="348"/>
      <c r="I20" s="348"/>
      <c r="J20" s="348"/>
      <c r="K20" s="349"/>
    </row>
    <row r="21" spans="2:11">
      <c r="B21" s="347"/>
      <c r="C21" s="348"/>
      <c r="D21" s="348"/>
      <c r="E21" s="348"/>
      <c r="F21" s="349"/>
      <c r="G21" s="347"/>
      <c r="H21" s="348"/>
      <c r="I21" s="348"/>
      <c r="J21" s="348"/>
      <c r="K21" s="349"/>
    </row>
    <row r="22" spans="2:11">
      <c r="B22" s="347"/>
      <c r="C22" s="348"/>
      <c r="D22" s="348"/>
      <c r="E22" s="348"/>
      <c r="F22" s="349"/>
      <c r="G22" s="347"/>
      <c r="H22" s="348"/>
      <c r="I22" s="348"/>
      <c r="J22" s="348"/>
      <c r="K22" s="349"/>
    </row>
    <row r="23" spans="2:11">
      <c r="B23" s="347"/>
      <c r="C23" s="348"/>
      <c r="D23" s="348"/>
      <c r="E23" s="348"/>
      <c r="F23" s="349"/>
      <c r="G23" s="347"/>
      <c r="H23" s="348"/>
      <c r="I23" s="348"/>
      <c r="J23" s="348"/>
      <c r="K23" s="349"/>
    </row>
    <row r="24" spans="2:11">
      <c r="B24" s="347"/>
      <c r="C24" s="348"/>
      <c r="D24" s="348"/>
      <c r="E24" s="348"/>
      <c r="F24" s="349"/>
      <c r="G24" s="347"/>
      <c r="H24" s="348"/>
      <c r="I24" s="348"/>
      <c r="J24" s="348"/>
      <c r="K24" s="349"/>
    </row>
    <row r="25" spans="2:11" ht="14.4" thickBot="1">
      <c r="B25" s="350"/>
      <c r="C25" s="351"/>
      <c r="D25" s="351"/>
      <c r="E25" s="351"/>
      <c r="F25" s="352"/>
      <c r="G25" s="350"/>
      <c r="H25" s="351"/>
      <c r="I25" s="351"/>
      <c r="J25" s="351"/>
      <c r="K25" s="352"/>
    </row>
    <row r="26" spans="2:11" ht="14.4" thickBot="1"/>
    <row r="27" spans="2:11" ht="14.4" thickBot="1">
      <c r="B27" s="362" t="s">
        <v>136</v>
      </c>
      <c r="C27" s="363"/>
      <c r="D27" s="363"/>
      <c r="E27" s="363"/>
      <c r="F27" s="363"/>
      <c r="G27" s="363"/>
      <c r="H27" s="363"/>
      <c r="I27" s="363"/>
      <c r="J27" s="363"/>
      <c r="K27" s="364"/>
    </row>
    <row r="28" spans="2:11">
      <c r="B28" s="347"/>
      <c r="C28" s="348"/>
      <c r="D28" s="348"/>
      <c r="E28" s="348"/>
      <c r="F28" s="349"/>
      <c r="G28" s="347"/>
      <c r="H28" s="348"/>
      <c r="I28" s="348"/>
      <c r="J28" s="348"/>
      <c r="K28" s="349"/>
    </row>
    <row r="29" spans="2:11">
      <c r="B29" s="347"/>
      <c r="C29" s="348"/>
      <c r="D29" s="348"/>
      <c r="E29" s="348"/>
      <c r="F29" s="349"/>
      <c r="G29" s="347"/>
      <c r="H29" s="348"/>
      <c r="I29" s="348"/>
      <c r="J29" s="348"/>
      <c r="K29" s="349"/>
    </row>
    <row r="30" spans="2:11">
      <c r="B30" s="347"/>
      <c r="C30" s="348"/>
      <c r="D30" s="348"/>
      <c r="E30" s="348"/>
      <c r="F30" s="349"/>
      <c r="G30" s="347"/>
      <c r="H30" s="348"/>
      <c r="I30" s="348"/>
      <c r="J30" s="348"/>
      <c r="K30" s="349"/>
    </row>
    <row r="31" spans="2:11">
      <c r="B31" s="347"/>
      <c r="C31" s="348"/>
      <c r="D31" s="348"/>
      <c r="E31" s="348"/>
      <c r="F31" s="349"/>
      <c r="G31" s="347"/>
      <c r="H31" s="348"/>
      <c r="I31" s="348"/>
      <c r="J31" s="348"/>
      <c r="K31" s="349"/>
    </row>
    <row r="32" spans="2:11">
      <c r="B32" s="347"/>
      <c r="C32" s="348"/>
      <c r="D32" s="348"/>
      <c r="E32" s="348"/>
      <c r="F32" s="349"/>
      <c r="G32" s="347"/>
      <c r="H32" s="348"/>
      <c r="I32" s="348"/>
      <c r="J32" s="348"/>
      <c r="K32" s="349"/>
    </row>
    <row r="33" spans="2:11">
      <c r="B33" s="347"/>
      <c r="C33" s="348"/>
      <c r="D33" s="348"/>
      <c r="E33" s="348"/>
      <c r="F33" s="349"/>
      <c r="G33" s="347"/>
      <c r="H33" s="348"/>
      <c r="I33" s="348"/>
      <c r="J33" s="348"/>
      <c r="K33" s="349"/>
    </row>
    <row r="34" spans="2:11">
      <c r="B34" s="347"/>
      <c r="C34" s="348"/>
      <c r="D34" s="348"/>
      <c r="E34" s="348"/>
      <c r="F34" s="349"/>
      <c r="G34" s="347"/>
      <c r="H34" s="348"/>
      <c r="I34" s="348"/>
      <c r="J34" s="348"/>
      <c r="K34" s="349"/>
    </row>
    <row r="35" spans="2:11">
      <c r="B35" s="347"/>
      <c r="C35" s="348"/>
      <c r="D35" s="348"/>
      <c r="E35" s="348"/>
      <c r="F35" s="349"/>
      <c r="G35" s="347"/>
      <c r="H35" s="348"/>
      <c r="I35" s="348"/>
      <c r="J35" s="348"/>
      <c r="K35" s="349"/>
    </row>
    <row r="36" spans="2:11" ht="14.4" thickBot="1">
      <c r="B36" s="350"/>
      <c r="C36" s="351"/>
      <c r="D36" s="351"/>
      <c r="E36" s="351"/>
      <c r="F36" s="352"/>
      <c r="G36" s="350"/>
      <c r="H36" s="351"/>
      <c r="I36" s="351"/>
      <c r="J36" s="351"/>
      <c r="K36" s="352"/>
    </row>
    <row r="38" spans="2:11" ht="14.4" thickBot="1"/>
    <row r="39" spans="2:11">
      <c r="B39" s="356"/>
      <c r="C39" s="357"/>
      <c r="D39" s="357"/>
      <c r="E39" s="357"/>
      <c r="F39" s="358"/>
      <c r="G39" s="356"/>
      <c r="H39" s="357"/>
      <c r="I39" s="357"/>
      <c r="J39" s="357"/>
      <c r="K39" s="358"/>
    </row>
    <row r="40" spans="2:11">
      <c r="B40" s="347"/>
      <c r="C40" s="348"/>
      <c r="D40" s="348"/>
      <c r="E40" s="348"/>
      <c r="F40" s="349"/>
      <c r="G40" s="347"/>
      <c r="H40" s="348"/>
      <c r="I40" s="348"/>
      <c r="J40" s="348"/>
      <c r="K40" s="349"/>
    </row>
    <row r="41" spans="2:11">
      <c r="B41" s="347"/>
      <c r="C41" s="348"/>
      <c r="D41" s="348"/>
      <c r="E41" s="348"/>
      <c r="F41" s="349"/>
      <c r="G41" s="347"/>
      <c r="H41" s="348"/>
      <c r="I41" s="348"/>
      <c r="J41" s="348"/>
      <c r="K41" s="349"/>
    </row>
    <row r="42" spans="2:11">
      <c r="B42" s="347"/>
      <c r="C42" s="348"/>
      <c r="D42" s="348"/>
      <c r="E42" s="348"/>
      <c r="F42" s="349"/>
      <c r="G42" s="347"/>
      <c r="H42" s="348"/>
      <c r="I42" s="348"/>
      <c r="J42" s="348"/>
      <c r="K42" s="349"/>
    </row>
    <row r="43" spans="2:11">
      <c r="B43" s="347"/>
      <c r="C43" s="348"/>
      <c r="D43" s="348"/>
      <c r="E43" s="348"/>
      <c r="F43" s="349"/>
      <c r="G43" s="347"/>
      <c r="H43" s="348"/>
      <c r="I43" s="348"/>
      <c r="J43" s="348"/>
      <c r="K43" s="349"/>
    </row>
    <row r="44" spans="2:11">
      <c r="B44" s="347"/>
      <c r="C44" s="348"/>
      <c r="D44" s="348"/>
      <c r="E44" s="348"/>
      <c r="F44" s="349"/>
      <c r="G44" s="347"/>
      <c r="H44" s="348"/>
      <c r="I44" s="348"/>
      <c r="J44" s="348"/>
      <c r="K44" s="349"/>
    </row>
    <row r="45" spans="2:11">
      <c r="B45" s="347"/>
      <c r="C45" s="348"/>
      <c r="D45" s="348"/>
      <c r="E45" s="348"/>
      <c r="F45" s="349"/>
      <c r="G45" s="347"/>
      <c r="H45" s="348"/>
      <c r="I45" s="348"/>
      <c r="J45" s="348"/>
      <c r="K45" s="349"/>
    </row>
    <row r="46" spans="2:11">
      <c r="B46" s="347"/>
      <c r="C46" s="348"/>
      <c r="D46" s="348"/>
      <c r="E46" s="348"/>
      <c r="F46" s="349"/>
      <c r="G46" s="347"/>
      <c r="H46" s="348"/>
      <c r="I46" s="348"/>
      <c r="J46" s="348"/>
      <c r="K46" s="349"/>
    </row>
    <row r="47" spans="2:11" ht="14.4" thickBot="1">
      <c r="B47" s="350"/>
      <c r="C47" s="351"/>
      <c r="D47" s="351"/>
      <c r="E47" s="351"/>
      <c r="F47" s="352"/>
      <c r="G47" s="350"/>
      <c r="H47" s="351"/>
      <c r="I47" s="351"/>
      <c r="J47" s="351"/>
      <c r="K47" s="352"/>
    </row>
    <row r="49" spans="2:15" ht="14.4" thickBot="1"/>
    <row r="50" spans="2:15" ht="14.4" thickBot="1">
      <c r="B50" s="365" t="s">
        <v>114</v>
      </c>
      <c r="C50" s="366"/>
      <c r="D50" s="366"/>
      <c r="E50" s="366"/>
      <c r="F50" s="366"/>
      <c r="G50" s="366"/>
      <c r="H50" s="366"/>
      <c r="I50" s="366"/>
      <c r="J50" s="366"/>
      <c r="K50" s="367"/>
    </row>
    <row r="51" spans="2:15" ht="14.4" thickBot="1">
      <c r="B51" s="365"/>
      <c r="C51" s="366"/>
      <c r="D51" s="366"/>
      <c r="E51" s="366"/>
      <c r="F51" s="366"/>
      <c r="G51" s="366"/>
      <c r="H51" s="366"/>
      <c r="I51" s="366"/>
      <c r="J51" s="366"/>
      <c r="K51" s="367"/>
      <c r="L51" s="144"/>
      <c r="M51" s="144"/>
      <c r="N51" s="144"/>
      <c r="O51" s="144"/>
    </row>
    <row r="52" spans="2:15" ht="14.4" thickBot="1">
      <c r="B52" s="368" t="s">
        <v>161</v>
      </c>
      <c r="C52" s="369"/>
      <c r="D52" s="369"/>
      <c r="E52" s="369"/>
      <c r="F52" s="369"/>
      <c r="G52" s="369"/>
      <c r="H52" s="369"/>
      <c r="I52" s="369"/>
      <c r="J52" s="369"/>
      <c r="K52" s="370"/>
      <c r="L52" s="144"/>
      <c r="M52" s="144"/>
      <c r="N52" s="144"/>
      <c r="O52" s="144"/>
    </row>
    <row r="53" spans="2:15">
      <c r="B53" s="347"/>
      <c r="C53" s="348"/>
      <c r="D53" s="348"/>
      <c r="E53" s="348"/>
      <c r="F53" s="349"/>
      <c r="G53" s="347"/>
      <c r="H53" s="348"/>
      <c r="I53" s="348"/>
      <c r="J53" s="348"/>
      <c r="K53" s="349"/>
    </row>
    <row r="54" spans="2:15">
      <c r="B54" s="347"/>
      <c r="C54" s="348"/>
      <c r="D54" s="348"/>
      <c r="E54" s="348"/>
      <c r="F54" s="349"/>
      <c r="G54" s="347"/>
      <c r="H54" s="348"/>
      <c r="I54" s="348"/>
      <c r="J54" s="348"/>
      <c r="K54" s="349"/>
    </row>
    <row r="55" spans="2:15">
      <c r="B55" s="347"/>
      <c r="C55" s="348"/>
      <c r="D55" s="348"/>
      <c r="E55" s="348"/>
      <c r="F55" s="349"/>
      <c r="G55" s="347"/>
      <c r="H55" s="348"/>
      <c r="I55" s="348"/>
      <c r="J55" s="348"/>
      <c r="K55" s="349"/>
    </row>
    <row r="56" spans="2:15">
      <c r="B56" s="347"/>
      <c r="C56" s="348"/>
      <c r="D56" s="348"/>
      <c r="E56" s="348"/>
      <c r="F56" s="349"/>
      <c r="G56" s="347"/>
      <c r="H56" s="348"/>
      <c r="I56" s="348"/>
      <c r="J56" s="348"/>
      <c r="K56" s="349"/>
    </row>
    <row r="57" spans="2:15">
      <c r="B57" s="347"/>
      <c r="C57" s="348"/>
      <c r="D57" s="348"/>
      <c r="E57" s="348"/>
      <c r="F57" s="349"/>
      <c r="G57" s="347"/>
      <c r="H57" s="348"/>
      <c r="I57" s="348"/>
      <c r="J57" s="348"/>
      <c r="K57" s="349"/>
    </row>
    <row r="58" spans="2:15">
      <c r="B58" s="347"/>
      <c r="C58" s="348"/>
      <c r="D58" s="348"/>
      <c r="E58" s="348"/>
      <c r="F58" s="349"/>
      <c r="G58" s="347"/>
      <c r="H58" s="348"/>
      <c r="I58" s="348"/>
      <c r="J58" s="348"/>
      <c r="K58" s="349"/>
    </row>
    <row r="59" spans="2:15">
      <c r="B59" s="347"/>
      <c r="C59" s="348"/>
      <c r="D59" s="348"/>
      <c r="E59" s="348"/>
      <c r="F59" s="349"/>
      <c r="G59" s="347"/>
      <c r="H59" s="348"/>
      <c r="I59" s="348"/>
      <c r="J59" s="348"/>
      <c r="K59" s="349"/>
    </row>
    <row r="60" spans="2:15">
      <c r="B60" s="347"/>
      <c r="C60" s="348"/>
      <c r="D60" s="348"/>
      <c r="E60" s="348"/>
      <c r="F60" s="349"/>
      <c r="G60" s="347"/>
      <c r="H60" s="348"/>
      <c r="I60" s="348"/>
      <c r="J60" s="348"/>
      <c r="K60" s="349"/>
    </row>
    <row r="61" spans="2:15">
      <c r="B61" s="347"/>
      <c r="C61" s="348"/>
      <c r="D61" s="348"/>
      <c r="E61" s="348"/>
      <c r="F61" s="349"/>
      <c r="G61" s="347"/>
      <c r="H61" s="348"/>
      <c r="I61" s="348"/>
      <c r="J61" s="348"/>
      <c r="K61" s="349"/>
    </row>
    <row r="62" spans="2:15" ht="14.4" thickBot="1">
      <c r="B62" s="350"/>
      <c r="C62" s="351"/>
      <c r="D62" s="351"/>
      <c r="E62" s="351"/>
      <c r="F62" s="352"/>
      <c r="G62" s="350"/>
      <c r="H62" s="351"/>
      <c r="I62" s="351"/>
      <c r="J62" s="351"/>
      <c r="K62" s="352"/>
    </row>
    <row r="63" spans="2:15" ht="4.5" customHeight="1" thickBot="1">
      <c r="B63" s="145"/>
      <c r="C63" s="145"/>
      <c r="D63" s="145"/>
      <c r="E63" s="145"/>
      <c r="F63" s="145"/>
      <c r="G63" s="145"/>
      <c r="H63" s="145"/>
      <c r="I63" s="145"/>
      <c r="J63" s="145"/>
      <c r="K63" s="145"/>
    </row>
    <row r="64" spans="2:15" ht="14.4" thickBot="1">
      <c r="B64" s="368" t="s">
        <v>162</v>
      </c>
      <c r="C64" s="369"/>
      <c r="D64" s="369"/>
      <c r="E64" s="369"/>
      <c r="F64" s="369"/>
      <c r="G64" s="369"/>
      <c r="H64" s="369"/>
      <c r="I64" s="369"/>
      <c r="J64" s="369"/>
      <c r="K64" s="370"/>
    </row>
    <row r="65" spans="2:11">
      <c r="B65" s="347"/>
      <c r="C65" s="348"/>
      <c r="D65" s="348"/>
      <c r="E65" s="348"/>
      <c r="F65" s="349"/>
      <c r="G65" s="347"/>
      <c r="H65" s="348"/>
      <c r="I65" s="348"/>
      <c r="J65" s="348"/>
      <c r="K65" s="349"/>
    </row>
    <row r="66" spans="2:11">
      <c r="B66" s="347"/>
      <c r="C66" s="348"/>
      <c r="D66" s="348"/>
      <c r="E66" s="348"/>
      <c r="F66" s="349"/>
      <c r="G66" s="347"/>
      <c r="H66" s="348"/>
      <c r="I66" s="348"/>
      <c r="J66" s="348"/>
      <c r="K66" s="349"/>
    </row>
    <row r="67" spans="2:11">
      <c r="B67" s="347"/>
      <c r="C67" s="348"/>
      <c r="D67" s="348"/>
      <c r="E67" s="348"/>
      <c r="F67" s="349"/>
      <c r="G67" s="347"/>
      <c r="H67" s="348"/>
      <c r="I67" s="348"/>
      <c r="J67" s="348"/>
      <c r="K67" s="349"/>
    </row>
    <row r="68" spans="2:11">
      <c r="B68" s="347"/>
      <c r="C68" s="348"/>
      <c r="D68" s="348"/>
      <c r="E68" s="348"/>
      <c r="F68" s="349"/>
      <c r="G68" s="347"/>
      <c r="H68" s="348"/>
      <c r="I68" s="348"/>
      <c r="J68" s="348"/>
      <c r="K68" s="349"/>
    </row>
    <row r="69" spans="2:11">
      <c r="B69" s="347"/>
      <c r="C69" s="348"/>
      <c r="D69" s="348"/>
      <c r="E69" s="348"/>
      <c r="F69" s="349"/>
      <c r="G69" s="347"/>
      <c r="H69" s="348"/>
      <c r="I69" s="348"/>
      <c r="J69" s="348"/>
      <c r="K69" s="349"/>
    </row>
    <row r="70" spans="2:11">
      <c r="B70" s="347"/>
      <c r="C70" s="348"/>
      <c r="D70" s="348"/>
      <c r="E70" s="348"/>
      <c r="F70" s="349"/>
      <c r="G70" s="347"/>
      <c r="H70" s="348"/>
      <c r="I70" s="348"/>
      <c r="J70" s="348"/>
      <c r="K70" s="349"/>
    </row>
    <row r="71" spans="2:11">
      <c r="B71" s="347"/>
      <c r="C71" s="348"/>
      <c r="D71" s="348"/>
      <c r="E71" s="348"/>
      <c r="F71" s="349"/>
      <c r="G71" s="347"/>
      <c r="H71" s="348"/>
      <c r="I71" s="348"/>
      <c r="J71" s="348"/>
      <c r="K71" s="349"/>
    </row>
    <row r="72" spans="2:11">
      <c r="B72" s="347"/>
      <c r="C72" s="348"/>
      <c r="D72" s="348"/>
      <c r="E72" s="348"/>
      <c r="F72" s="349"/>
      <c r="G72" s="347"/>
      <c r="H72" s="348"/>
      <c r="I72" s="348"/>
      <c r="J72" s="348"/>
      <c r="K72" s="349"/>
    </row>
    <row r="73" spans="2:11" ht="14.4" thickBot="1">
      <c r="B73" s="350"/>
      <c r="C73" s="351"/>
      <c r="D73" s="351"/>
      <c r="E73" s="351"/>
      <c r="F73" s="352"/>
      <c r="G73" s="350"/>
      <c r="H73" s="351"/>
      <c r="I73" s="351"/>
      <c r="J73" s="351"/>
      <c r="K73" s="352"/>
    </row>
    <row r="74" spans="2:11" ht="4.95" customHeight="1" thickBot="1"/>
    <row r="75" spans="2:11" ht="14.4" thickBot="1">
      <c r="B75" s="362" t="s">
        <v>163</v>
      </c>
      <c r="C75" s="363"/>
      <c r="D75" s="363"/>
      <c r="E75" s="363"/>
      <c r="F75" s="363"/>
      <c r="G75" s="363"/>
      <c r="H75" s="363"/>
      <c r="I75" s="363"/>
      <c r="J75" s="363"/>
      <c r="K75" s="364"/>
    </row>
    <row r="76" spans="2:11">
      <c r="B76" s="347"/>
      <c r="C76" s="348"/>
      <c r="D76" s="348"/>
      <c r="E76" s="348"/>
      <c r="F76" s="349"/>
      <c r="G76" s="347"/>
      <c r="H76" s="348"/>
      <c r="I76" s="348"/>
      <c r="J76" s="348"/>
      <c r="K76" s="349"/>
    </row>
    <row r="77" spans="2:11">
      <c r="B77" s="347"/>
      <c r="C77" s="348"/>
      <c r="D77" s="348"/>
      <c r="E77" s="348"/>
      <c r="F77" s="349"/>
      <c r="G77" s="347"/>
      <c r="H77" s="348"/>
      <c r="I77" s="348"/>
      <c r="J77" s="348"/>
      <c r="K77" s="349"/>
    </row>
    <row r="78" spans="2:11">
      <c r="B78" s="347"/>
      <c r="C78" s="348"/>
      <c r="D78" s="348"/>
      <c r="E78" s="348"/>
      <c r="F78" s="349"/>
      <c r="G78" s="347"/>
      <c r="H78" s="348"/>
      <c r="I78" s="348"/>
      <c r="J78" s="348"/>
      <c r="K78" s="349"/>
    </row>
    <row r="79" spans="2:11">
      <c r="B79" s="347"/>
      <c r="C79" s="348"/>
      <c r="D79" s="348"/>
      <c r="E79" s="348"/>
      <c r="F79" s="349"/>
      <c r="G79" s="347"/>
      <c r="H79" s="348"/>
      <c r="I79" s="348"/>
      <c r="J79" s="348"/>
      <c r="K79" s="349"/>
    </row>
    <row r="80" spans="2:11">
      <c r="B80" s="347"/>
      <c r="C80" s="348"/>
      <c r="D80" s="348"/>
      <c r="E80" s="348"/>
      <c r="F80" s="349"/>
      <c r="G80" s="347"/>
      <c r="H80" s="348"/>
      <c r="I80" s="348"/>
      <c r="J80" s="348"/>
      <c r="K80" s="349"/>
    </row>
    <row r="81" spans="2:11">
      <c r="B81" s="347"/>
      <c r="C81" s="348"/>
      <c r="D81" s="348"/>
      <c r="E81" s="348"/>
      <c r="F81" s="349"/>
      <c r="G81" s="347"/>
      <c r="H81" s="348"/>
      <c r="I81" s="348"/>
      <c r="J81" s="348"/>
      <c r="K81" s="349"/>
    </row>
    <row r="82" spans="2:11">
      <c r="B82" s="347"/>
      <c r="C82" s="348"/>
      <c r="D82" s="348"/>
      <c r="E82" s="348"/>
      <c r="F82" s="349"/>
      <c r="G82" s="347"/>
      <c r="H82" s="348"/>
      <c r="I82" s="348"/>
      <c r="J82" s="348"/>
      <c r="K82" s="349"/>
    </row>
    <row r="83" spans="2:11">
      <c r="B83" s="347"/>
      <c r="C83" s="348"/>
      <c r="D83" s="348"/>
      <c r="E83" s="348"/>
      <c r="F83" s="349"/>
      <c r="G83" s="347"/>
      <c r="H83" s="348"/>
      <c r="I83" s="348"/>
      <c r="J83" s="348"/>
      <c r="K83" s="349"/>
    </row>
    <row r="84" spans="2:11" ht="14.4" thickBot="1">
      <c r="B84" s="350"/>
      <c r="C84" s="351"/>
      <c r="D84" s="351"/>
      <c r="E84" s="351"/>
      <c r="F84" s="352"/>
      <c r="G84" s="350"/>
      <c r="H84" s="351"/>
      <c r="I84" s="351"/>
      <c r="J84" s="351"/>
      <c r="K84" s="352"/>
    </row>
    <row r="85" spans="2:11">
      <c r="B85" s="356"/>
      <c r="C85" s="357"/>
      <c r="D85" s="357"/>
      <c r="E85" s="357"/>
      <c r="F85" s="358"/>
      <c r="G85" s="356"/>
      <c r="H85" s="357"/>
      <c r="I85" s="357"/>
      <c r="J85" s="357"/>
      <c r="K85" s="358"/>
    </row>
    <row r="86" spans="2:11">
      <c r="B86" s="347"/>
      <c r="C86" s="348"/>
      <c r="D86" s="348"/>
      <c r="E86" s="348"/>
      <c r="F86" s="349"/>
      <c r="G86" s="347"/>
      <c r="H86" s="348"/>
      <c r="I86" s="348"/>
      <c r="J86" s="348"/>
      <c r="K86" s="349"/>
    </row>
    <row r="87" spans="2:11">
      <c r="B87" s="347"/>
      <c r="C87" s="348"/>
      <c r="D87" s="348"/>
      <c r="E87" s="348"/>
      <c r="F87" s="349"/>
      <c r="G87" s="347"/>
      <c r="H87" s="348"/>
      <c r="I87" s="348"/>
      <c r="J87" s="348"/>
      <c r="K87" s="349"/>
    </row>
    <row r="88" spans="2:11">
      <c r="B88" s="347"/>
      <c r="C88" s="348"/>
      <c r="D88" s="348"/>
      <c r="E88" s="348"/>
      <c r="F88" s="349"/>
      <c r="G88" s="347"/>
      <c r="H88" s="348"/>
      <c r="I88" s="348"/>
      <c r="J88" s="348"/>
      <c r="K88" s="349"/>
    </row>
    <row r="89" spans="2:11">
      <c r="B89" s="347"/>
      <c r="C89" s="348"/>
      <c r="D89" s="348"/>
      <c r="E89" s="348"/>
      <c r="F89" s="349"/>
      <c r="G89" s="347"/>
      <c r="H89" s="348"/>
      <c r="I89" s="348"/>
      <c r="J89" s="348"/>
      <c r="K89" s="349"/>
    </row>
    <row r="90" spans="2:11">
      <c r="B90" s="347"/>
      <c r="C90" s="348"/>
      <c r="D90" s="348"/>
      <c r="E90" s="348"/>
      <c r="F90" s="349"/>
      <c r="G90" s="347"/>
      <c r="H90" s="348"/>
      <c r="I90" s="348"/>
      <c r="J90" s="348"/>
      <c r="K90" s="349"/>
    </row>
    <row r="91" spans="2:11">
      <c r="B91" s="347"/>
      <c r="C91" s="348"/>
      <c r="D91" s="348"/>
      <c r="E91" s="348"/>
      <c r="F91" s="349"/>
      <c r="G91" s="347"/>
      <c r="H91" s="348"/>
      <c r="I91" s="348"/>
      <c r="J91" s="348"/>
      <c r="K91" s="349"/>
    </row>
    <row r="92" spans="2:11">
      <c r="B92" s="347"/>
      <c r="C92" s="348"/>
      <c r="D92" s="348"/>
      <c r="E92" s="348"/>
      <c r="F92" s="349"/>
      <c r="G92" s="347"/>
      <c r="H92" s="348"/>
      <c r="I92" s="348"/>
      <c r="J92" s="348"/>
      <c r="K92" s="349"/>
    </row>
    <row r="93" spans="2:11" ht="14.4" thickBot="1">
      <c r="B93" s="350"/>
      <c r="C93" s="351"/>
      <c r="D93" s="351"/>
      <c r="E93" s="351"/>
      <c r="F93" s="352"/>
      <c r="G93" s="350"/>
      <c r="H93" s="351"/>
      <c r="I93" s="351"/>
      <c r="J93" s="351"/>
      <c r="K93" s="352"/>
    </row>
  </sheetData>
  <mergeCells count="24">
    <mergeCell ref="B85:F93"/>
    <mergeCell ref="G85:K93"/>
    <mergeCell ref="B65:F73"/>
    <mergeCell ref="G65:K73"/>
    <mergeCell ref="B75:K75"/>
    <mergeCell ref="B76:F84"/>
    <mergeCell ref="G76:K84"/>
    <mergeCell ref="B50:K51"/>
    <mergeCell ref="B52:K52"/>
    <mergeCell ref="B53:F62"/>
    <mergeCell ref="G53:K62"/>
    <mergeCell ref="B64:K64"/>
    <mergeCell ref="B2:K3"/>
    <mergeCell ref="G28:K36"/>
    <mergeCell ref="B28:F36"/>
    <mergeCell ref="G39:K47"/>
    <mergeCell ref="B39:F47"/>
    <mergeCell ref="B4:K4"/>
    <mergeCell ref="B16:K16"/>
    <mergeCell ref="B27:K27"/>
    <mergeCell ref="B5:F14"/>
    <mergeCell ref="G5:K14"/>
    <mergeCell ref="B17:F25"/>
    <mergeCell ref="G17:K25"/>
  </mergeCells>
  <pageMargins left="0.7" right="0.7" top="0.75" bottom="0.75" header="0.3" footer="0.3"/>
  <pageSetup scale="80" orientation="portrait" r:id="rId1"/>
  <rowBreaks count="1" manualBreakCount="1">
    <brk id="48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0FA0-CD3B-4FE5-AE3B-C5F82AB73429}">
  <dimension ref="A1:Y64"/>
  <sheetViews>
    <sheetView showGridLines="0" view="pageBreakPreview" zoomScale="75" zoomScaleNormal="70" zoomScaleSheetLayoutView="100" workbookViewId="0">
      <selection activeCell="A4" sqref="A4:M30"/>
    </sheetView>
  </sheetViews>
  <sheetFormatPr defaultColWidth="7.8984375" defaultRowHeight="13.8"/>
  <cols>
    <col min="1" max="1" width="7.8984375" style="73"/>
    <col min="2" max="2" width="12.3984375" style="73" customWidth="1"/>
    <col min="3" max="3" width="12" style="73" customWidth="1"/>
    <col min="4" max="4" width="34.69921875" style="73" customWidth="1"/>
    <col min="5" max="5" width="20.09765625" style="73" customWidth="1"/>
    <col min="6" max="6" width="7.59765625" style="73" customWidth="1"/>
    <col min="7" max="7" width="11.5" style="73" customWidth="1"/>
    <col min="8" max="8" width="14.59765625" style="73" customWidth="1"/>
    <col min="9" max="9" width="7.59765625" style="73" customWidth="1"/>
    <col min="10" max="10" width="7.296875" style="73" hidden="1" customWidth="1"/>
    <col min="11" max="11" width="14.69921875" style="73" customWidth="1"/>
    <col min="12" max="12" width="12.5" style="73" customWidth="1"/>
    <col min="13" max="13" width="17.69921875" style="73" customWidth="1"/>
    <col min="14" max="16384" width="7.8984375" style="106"/>
  </cols>
  <sheetData>
    <row r="1" spans="1:13" ht="17.399999999999999">
      <c r="A1" s="371" t="s">
        <v>137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3"/>
    </row>
    <row r="2" spans="1:13">
      <c r="A2" s="383" t="s">
        <v>169</v>
      </c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5"/>
    </row>
    <row r="3" spans="1:13">
      <c r="A3" s="383"/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5"/>
    </row>
    <row r="4" spans="1:13">
      <c r="A4" s="374"/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6"/>
    </row>
    <row r="5" spans="1:13">
      <c r="A5" s="377"/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9"/>
    </row>
    <row r="6" spans="1:13">
      <c r="A6" s="377"/>
      <c r="B6" s="378"/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9"/>
    </row>
    <row r="7" spans="1:13">
      <c r="A7" s="377"/>
      <c r="B7" s="378"/>
      <c r="C7" s="378"/>
      <c r="D7" s="378"/>
      <c r="E7" s="378"/>
      <c r="F7" s="378"/>
      <c r="G7" s="378"/>
      <c r="H7" s="378"/>
      <c r="I7" s="378"/>
      <c r="J7" s="378"/>
      <c r="K7" s="378"/>
      <c r="L7" s="378"/>
      <c r="M7" s="379"/>
    </row>
    <row r="8" spans="1:13">
      <c r="A8" s="377"/>
      <c r="B8" s="378"/>
      <c r="C8" s="378"/>
      <c r="D8" s="378"/>
      <c r="E8" s="378"/>
      <c r="F8" s="378"/>
      <c r="G8" s="378"/>
      <c r="H8" s="378"/>
      <c r="I8" s="378"/>
      <c r="J8" s="378"/>
      <c r="K8" s="378"/>
      <c r="L8" s="378"/>
      <c r="M8" s="379"/>
    </row>
    <row r="9" spans="1:13">
      <c r="A9" s="377"/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9"/>
    </row>
    <row r="10" spans="1:13">
      <c r="A10" s="377"/>
      <c r="B10" s="378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9"/>
    </row>
    <row r="11" spans="1:13">
      <c r="A11" s="377"/>
      <c r="B11" s="378"/>
      <c r="C11" s="378"/>
      <c r="D11" s="378"/>
      <c r="E11" s="378"/>
      <c r="F11" s="378"/>
      <c r="G11" s="378"/>
      <c r="H11" s="378"/>
      <c r="I11" s="378"/>
      <c r="J11" s="378"/>
      <c r="K11" s="378"/>
      <c r="L11" s="378"/>
      <c r="M11" s="379"/>
    </row>
    <row r="12" spans="1:13">
      <c r="A12" s="377"/>
      <c r="B12" s="378"/>
      <c r="C12" s="378"/>
      <c r="D12" s="378"/>
      <c r="E12" s="378"/>
      <c r="F12" s="378"/>
      <c r="G12" s="378"/>
      <c r="H12" s="378"/>
      <c r="I12" s="378"/>
      <c r="J12" s="378"/>
      <c r="K12" s="378"/>
      <c r="L12" s="378"/>
      <c r="M12" s="379"/>
    </row>
    <row r="13" spans="1:13">
      <c r="A13" s="377"/>
      <c r="B13" s="378"/>
      <c r="C13" s="378"/>
      <c r="D13" s="378"/>
      <c r="E13" s="378"/>
      <c r="F13" s="378"/>
      <c r="G13" s="378"/>
      <c r="H13" s="378"/>
      <c r="I13" s="378"/>
      <c r="J13" s="378"/>
      <c r="K13" s="378"/>
      <c r="L13" s="378"/>
      <c r="M13" s="379"/>
    </row>
    <row r="14" spans="1:13" ht="17.100000000000001" customHeight="1">
      <c r="A14" s="377"/>
      <c r="B14" s="378"/>
      <c r="C14" s="378"/>
      <c r="D14" s="378"/>
      <c r="E14" s="378"/>
      <c r="F14" s="378"/>
      <c r="G14" s="378"/>
      <c r="H14" s="378"/>
      <c r="I14" s="378"/>
      <c r="J14" s="378"/>
      <c r="K14" s="378"/>
      <c r="L14" s="378"/>
      <c r="M14" s="379"/>
    </row>
    <row r="15" spans="1:13" ht="17.100000000000001" customHeight="1">
      <c r="A15" s="377"/>
      <c r="B15" s="378"/>
      <c r="C15" s="378"/>
      <c r="D15" s="378"/>
      <c r="E15" s="378"/>
      <c r="F15" s="378"/>
      <c r="G15" s="378"/>
      <c r="H15" s="378"/>
      <c r="I15" s="378"/>
      <c r="J15" s="378"/>
      <c r="K15" s="378"/>
      <c r="L15" s="378"/>
      <c r="M15" s="379"/>
    </row>
    <row r="16" spans="1:13" ht="17.100000000000001" customHeight="1">
      <c r="A16" s="377"/>
      <c r="B16" s="378"/>
      <c r="C16" s="378"/>
      <c r="D16" s="378"/>
      <c r="E16" s="378"/>
      <c r="F16" s="378"/>
      <c r="G16" s="378"/>
      <c r="H16" s="378"/>
      <c r="I16" s="378"/>
      <c r="J16" s="378"/>
      <c r="K16" s="378"/>
      <c r="L16" s="378"/>
      <c r="M16" s="379"/>
    </row>
    <row r="17" spans="1:25" ht="17.100000000000001" customHeight="1">
      <c r="A17" s="377"/>
      <c r="B17" s="378"/>
      <c r="C17" s="378"/>
      <c r="D17" s="378"/>
      <c r="E17" s="378"/>
      <c r="F17" s="378"/>
      <c r="G17" s="378"/>
      <c r="H17" s="378"/>
      <c r="I17" s="378"/>
      <c r="J17" s="378"/>
      <c r="K17" s="378"/>
      <c r="L17" s="378"/>
      <c r="M17" s="379"/>
    </row>
    <row r="18" spans="1:25" ht="17.100000000000001" customHeight="1">
      <c r="A18" s="377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9"/>
    </row>
    <row r="19" spans="1:25" ht="89.4" customHeight="1">
      <c r="A19" s="377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9"/>
      <c r="Y19"/>
    </row>
    <row r="20" spans="1:25" ht="17.100000000000001" customHeight="1">
      <c r="A20" s="377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9"/>
    </row>
    <row r="21" spans="1:25">
      <c r="A21" s="377"/>
      <c r="B21" s="378"/>
      <c r="C21" s="378"/>
      <c r="D21" s="378"/>
      <c r="E21" s="378"/>
      <c r="F21" s="378"/>
      <c r="G21" s="378"/>
      <c r="H21" s="378"/>
      <c r="I21" s="378"/>
      <c r="J21" s="378"/>
      <c r="K21" s="378"/>
      <c r="L21" s="378"/>
      <c r="M21" s="379"/>
    </row>
    <row r="22" spans="1:25">
      <c r="A22" s="377"/>
      <c r="B22" s="378"/>
      <c r="C22" s="378"/>
      <c r="D22" s="378"/>
      <c r="E22" s="378"/>
      <c r="F22" s="378"/>
      <c r="G22" s="378"/>
      <c r="H22" s="378"/>
      <c r="I22" s="378"/>
      <c r="J22" s="378"/>
      <c r="K22" s="378"/>
      <c r="L22" s="378"/>
      <c r="M22" s="379"/>
    </row>
    <row r="23" spans="1:25">
      <c r="A23" s="377"/>
      <c r="B23" s="378"/>
      <c r="C23" s="378"/>
      <c r="D23" s="378"/>
      <c r="E23" s="378"/>
      <c r="F23" s="378"/>
      <c r="G23" s="378"/>
      <c r="H23" s="378"/>
      <c r="I23" s="378"/>
      <c r="J23" s="378"/>
      <c r="K23" s="378"/>
      <c r="L23" s="378"/>
      <c r="M23" s="379"/>
    </row>
    <row r="24" spans="1:25">
      <c r="A24" s="377"/>
      <c r="B24" s="378"/>
      <c r="C24" s="378"/>
      <c r="D24" s="378"/>
      <c r="E24" s="378"/>
      <c r="F24" s="378"/>
      <c r="G24" s="378"/>
      <c r="H24" s="378"/>
      <c r="I24" s="378"/>
      <c r="J24" s="378"/>
      <c r="K24" s="378"/>
      <c r="L24" s="378"/>
      <c r="M24" s="379"/>
    </row>
    <row r="25" spans="1:25">
      <c r="A25" s="377"/>
      <c r="B25" s="378"/>
      <c r="C25" s="378"/>
      <c r="D25" s="378"/>
      <c r="E25" s="378"/>
      <c r="F25" s="378"/>
      <c r="G25" s="378"/>
      <c r="H25" s="378"/>
      <c r="I25" s="378"/>
      <c r="J25" s="378"/>
      <c r="K25" s="378"/>
      <c r="L25" s="378"/>
      <c r="M25" s="379"/>
    </row>
    <row r="26" spans="1:25">
      <c r="A26" s="377"/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9"/>
    </row>
    <row r="27" spans="1:25">
      <c r="A27" s="377"/>
      <c r="B27" s="378"/>
      <c r="C27" s="378"/>
      <c r="D27" s="378"/>
      <c r="E27" s="378"/>
      <c r="F27" s="378"/>
      <c r="G27" s="378"/>
      <c r="H27" s="378"/>
      <c r="I27" s="378"/>
      <c r="J27" s="378"/>
      <c r="K27" s="378"/>
      <c r="L27" s="378"/>
      <c r="M27" s="379"/>
    </row>
    <row r="28" spans="1:25">
      <c r="A28" s="377"/>
      <c r="B28" s="378"/>
      <c r="C28" s="378"/>
      <c r="D28" s="378"/>
      <c r="E28" s="378"/>
      <c r="F28" s="378"/>
      <c r="G28" s="378"/>
      <c r="H28" s="378"/>
      <c r="I28" s="378"/>
      <c r="J28" s="378"/>
      <c r="K28" s="378"/>
      <c r="L28" s="378"/>
      <c r="M28" s="379"/>
    </row>
    <row r="29" spans="1:25">
      <c r="A29" s="377"/>
      <c r="B29" s="378"/>
      <c r="C29" s="378"/>
      <c r="D29" s="378"/>
      <c r="E29" s="378"/>
      <c r="F29" s="378"/>
      <c r="G29" s="378"/>
      <c r="H29" s="378"/>
      <c r="I29" s="378"/>
      <c r="J29" s="378"/>
      <c r="K29" s="378"/>
      <c r="L29" s="378"/>
      <c r="M29" s="379"/>
    </row>
    <row r="30" spans="1:25" ht="42.6" customHeight="1">
      <c r="A30" s="380"/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2"/>
    </row>
    <row r="33" spans="1:13" ht="17.399999999999999">
      <c r="A33" s="371"/>
      <c r="B33" s="372"/>
      <c r="C33" s="372"/>
      <c r="D33" s="372"/>
      <c r="E33" s="372"/>
      <c r="F33" s="372"/>
      <c r="G33" s="372"/>
      <c r="H33" s="372"/>
      <c r="I33" s="372"/>
      <c r="J33" s="372"/>
      <c r="K33" s="372"/>
      <c r="L33" s="372"/>
      <c r="M33" s="373"/>
    </row>
    <row r="34" spans="1:13">
      <c r="A34" s="383" t="s">
        <v>168</v>
      </c>
      <c r="B34" s="384"/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5"/>
    </row>
    <row r="35" spans="1:13">
      <c r="A35" s="383"/>
      <c r="B35" s="384"/>
      <c r="C35" s="384"/>
      <c r="D35" s="384"/>
      <c r="E35" s="384"/>
      <c r="F35" s="384"/>
      <c r="G35" s="384"/>
      <c r="H35" s="384"/>
      <c r="I35" s="384"/>
      <c r="J35" s="384"/>
      <c r="K35" s="384"/>
      <c r="L35" s="384"/>
      <c r="M35" s="385"/>
    </row>
    <row r="36" spans="1:13">
      <c r="A36" s="374"/>
      <c r="B36" s="375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6"/>
    </row>
    <row r="37" spans="1:13">
      <c r="A37" s="377"/>
      <c r="B37" s="378"/>
      <c r="C37" s="378"/>
      <c r="D37" s="378"/>
      <c r="E37" s="378"/>
      <c r="F37" s="378"/>
      <c r="G37" s="378"/>
      <c r="H37" s="378"/>
      <c r="I37" s="378"/>
      <c r="J37" s="378"/>
      <c r="K37" s="378"/>
      <c r="L37" s="378"/>
      <c r="M37" s="379"/>
    </row>
    <row r="38" spans="1:13">
      <c r="A38" s="377"/>
      <c r="B38" s="378"/>
      <c r="C38" s="378"/>
      <c r="D38" s="378"/>
      <c r="E38" s="378"/>
      <c r="F38" s="378"/>
      <c r="G38" s="378"/>
      <c r="H38" s="378"/>
      <c r="I38" s="378"/>
      <c r="J38" s="378"/>
      <c r="K38" s="378"/>
      <c r="L38" s="378"/>
      <c r="M38" s="379"/>
    </row>
    <row r="39" spans="1:13">
      <c r="A39" s="377"/>
      <c r="B39" s="378"/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379"/>
    </row>
    <row r="40" spans="1:13">
      <c r="A40" s="377"/>
      <c r="B40" s="378"/>
      <c r="C40" s="378"/>
      <c r="D40" s="378"/>
      <c r="E40" s="378"/>
      <c r="F40" s="378"/>
      <c r="G40" s="378"/>
      <c r="H40" s="378"/>
      <c r="I40" s="378"/>
      <c r="J40" s="378"/>
      <c r="K40" s="378"/>
      <c r="L40" s="378"/>
      <c r="M40" s="379"/>
    </row>
    <row r="41" spans="1:13">
      <c r="A41" s="377"/>
      <c r="B41" s="378"/>
      <c r="C41" s="378"/>
      <c r="D41" s="378"/>
      <c r="E41" s="378"/>
      <c r="F41" s="378"/>
      <c r="G41" s="378"/>
      <c r="H41" s="378"/>
      <c r="I41" s="378"/>
      <c r="J41" s="378"/>
      <c r="K41" s="378"/>
      <c r="L41" s="378"/>
      <c r="M41" s="379"/>
    </row>
    <row r="42" spans="1:13">
      <c r="A42" s="377"/>
      <c r="B42" s="378"/>
      <c r="C42" s="378"/>
      <c r="D42" s="378"/>
      <c r="E42" s="378"/>
      <c r="F42" s="378"/>
      <c r="G42" s="378"/>
      <c r="H42" s="378"/>
      <c r="I42" s="378"/>
      <c r="J42" s="378"/>
      <c r="K42" s="378"/>
      <c r="L42" s="378"/>
      <c r="M42" s="379"/>
    </row>
    <row r="43" spans="1:13">
      <c r="A43" s="377"/>
      <c r="B43" s="378"/>
      <c r="C43" s="378"/>
      <c r="D43" s="378"/>
      <c r="E43" s="378"/>
      <c r="F43" s="378"/>
      <c r="G43" s="378"/>
      <c r="H43" s="378"/>
      <c r="I43" s="378"/>
      <c r="J43" s="378"/>
      <c r="K43" s="378"/>
      <c r="L43" s="378"/>
      <c r="M43" s="379"/>
    </row>
    <row r="44" spans="1:13">
      <c r="A44" s="377"/>
      <c r="B44" s="378"/>
      <c r="C44" s="378"/>
      <c r="D44" s="378"/>
      <c r="E44" s="378"/>
      <c r="F44" s="378"/>
      <c r="G44" s="378"/>
      <c r="H44" s="378"/>
      <c r="I44" s="378"/>
      <c r="J44" s="378"/>
      <c r="K44" s="378"/>
      <c r="L44" s="378"/>
      <c r="M44" s="379"/>
    </row>
    <row r="45" spans="1:13">
      <c r="A45" s="377"/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9"/>
    </row>
    <row r="46" spans="1:13" ht="17.100000000000001" customHeight="1">
      <c r="A46" s="377"/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M46" s="379"/>
    </row>
    <row r="47" spans="1:13" ht="17.100000000000001" customHeight="1">
      <c r="A47" s="377"/>
      <c r="B47" s="378"/>
      <c r="C47" s="378"/>
      <c r="D47" s="378"/>
      <c r="E47" s="378"/>
      <c r="F47" s="378"/>
      <c r="G47" s="378"/>
      <c r="H47" s="378"/>
      <c r="I47" s="378"/>
      <c r="J47" s="378"/>
      <c r="K47" s="378"/>
      <c r="L47" s="378"/>
      <c r="M47" s="379"/>
    </row>
    <row r="48" spans="1:13" ht="17.100000000000001" customHeight="1">
      <c r="A48" s="377"/>
      <c r="B48" s="378"/>
      <c r="C48" s="378"/>
      <c r="D48" s="378"/>
      <c r="E48" s="378"/>
      <c r="F48" s="378"/>
      <c r="G48" s="378"/>
      <c r="H48" s="378"/>
      <c r="I48" s="378"/>
      <c r="J48" s="378"/>
      <c r="K48" s="378"/>
      <c r="L48" s="378"/>
      <c r="M48" s="379"/>
    </row>
    <row r="49" spans="1:25" ht="17.100000000000001" customHeight="1">
      <c r="A49" s="377"/>
      <c r="B49" s="378"/>
      <c r="C49" s="378"/>
      <c r="D49" s="378"/>
      <c r="E49" s="378"/>
      <c r="F49" s="378"/>
      <c r="G49" s="378"/>
      <c r="H49" s="378"/>
      <c r="I49" s="378"/>
      <c r="J49" s="378"/>
      <c r="K49" s="378"/>
      <c r="L49" s="378"/>
      <c r="M49" s="379"/>
    </row>
    <row r="50" spans="1:25" ht="17.100000000000001" customHeight="1">
      <c r="A50" s="377"/>
      <c r="B50" s="378"/>
      <c r="C50" s="378"/>
      <c r="D50" s="378"/>
      <c r="E50" s="378"/>
      <c r="F50" s="378"/>
      <c r="G50" s="378"/>
      <c r="H50" s="378"/>
      <c r="I50" s="378"/>
      <c r="J50" s="378"/>
      <c r="K50" s="378"/>
      <c r="L50" s="378"/>
      <c r="M50" s="379"/>
    </row>
    <row r="51" spans="1:25" ht="17.100000000000001" customHeight="1">
      <c r="A51" s="377"/>
      <c r="B51" s="378"/>
      <c r="C51" s="378"/>
      <c r="D51" s="378"/>
      <c r="E51" s="378"/>
      <c r="F51" s="378"/>
      <c r="G51" s="378"/>
      <c r="H51" s="378"/>
      <c r="I51" s="378"/>
      <c r="J51" s="378"/>
      <c r="K51" s="378"/>
      <c r="L51" s="378"/>
      <c r="M51" s="379"/>
      <c r="Y51"/>
    </row>
    <row r="52" spans="1:25" ht="17.100000000000001" customHeight="1">
      <c r="A52" s="377"/>
      <c r="B52" s="378"/>
      <c r="C52" s="378"/>
      <c r="D52" s="378"/>
      <c r="E52" s="378"/>
      <c r="F52" s="378"/>
      <c r="G52" s="378"/>
      <c r="H52" s="378"/>
      <c r="I52" s="378"/>
      <c r="J52" s="378"/>
      <c r="K52" s="378"/>
      <c r="L52" s="378"/>
      <c r="M52" s="379"/>
    </row>
    <row r="53" spans="1:25">
      <c r="A53" s="377"/>
      <c r="B53" s="378"/>
      <c r="C53" s="378"/>
      <c r="D53" s="378"/>
      <c r="E53" s="378"/>
      <c r="F53" s="378"/>
      <c r="G53" s="378"/>
      <c r="H53" s="378"/>
      <c r="I53" s="378"/>
      <c r="J53" s="378"/>
      <c r="K53" s="378"/>
      <c r="L53" s="378"/>
      <c r="M53" s="379"/>
    </row>
    <row r="54" spans="1:25">
      <c r="A54" s="377"/>
      <c r="B54" s="378"/>
      <c r="C54" s="378"/>
      <c r="D54" s="378"/>
      <c r="E54" s="378"/>
      <c r="F54" s="378"/>
      <c r="G54" s="378"/>
      <c r="H54" s="378"/>
      <c r="I54" s="378"/>
      <c r="J54" s="378"/>
      <c r="K54" s="378"/>
      <c r="L54" s="378"/>
      <c r="M54" s="379"/>
    </row>
    <row r="55" spans="1:25">
      <c r="A55" s="377"/>
      <c r="B55" s="378"/>
      <c r="C55" s="378"/>
      <c r="D55" s="378"/>
      <c r="E55" s="378"/>
      <c r="F55" s="378"/>
      <c r="G55" s="378"/>
      <c r="H55" s="378"/>
      <c r="I55" s="378"/>
      <c r="J55" s="378"/>
      <c r="K55" s="378"/>
      <c r="L55" s="378"/>
      <c r="M55" s="379"/>
    </row>
    <row r="56" spans="1:25">
      <c r="A56" s="377"/>
      <c r="B56" s="378"/>
      <c r="C56" s="378"/>
      <c r="D56" s="378"/>
      <c r="E56" s="378"/>
      <c r="F56" s="378"/>
      <c r="G56" s="378"/>
      <c r="H56" s="378"/>
      <c r="I56" s="378"/>
      <c r="J56" s="378"/>
      <c r="K56" s="378"/>
      <c r="L56" s="378"/>
      <c r="M56" s="379"/>
    </row>
    <row r="57" spans="1:25">
      <c r="A57" s="377"/>
      <c r="B57" s="378"/>
      <c r="C57" s="378"/>
      <c r="D57" s="378"/>
      <c r="E57" s="378"/>
      <c r="F57" s="378"/>
      <c r="G57" s="378"/>
      <c r="H57" s="378"/>
      <c r="I57" s="378"/>
      <c r="J57" s="378"/>
      <c r="K57" s="378"/>
      <c r="L57" s="378"/>
      <c r="M57" s="379"/>
    </row>
    <row r="58" spans="1:25">
      <c r="A58" s="377"/>
      <c r="B58" s="378"/>
      <c r="C58" s="378"/>
      <c r="D58" s="378"/>
      <c r="E58" s="378"/>
      <c r="F58" s="378"/>
      <c r="G58" s="378"/>
      <c r="H58" s="378"/>
      <c r="I58" s="378"/>
      <c r="J58" s="378"/>
      <c r="K58" s="378"/>
      <c r="L58" s="378"/>
      <c r="M58" s="379"/>
    </row>
    <row r="59" spans="1:25">
      <c r="A59" s="377"/>
      <c r="B59" s="378"/>
      <c r="C59" s="378"/>
      <c r="D59" s="378"/>
      <c r="E59" s="378"/>
      <c r="F59" s="378"/>
      <c r="G59" s="378"/>
      <c r="H59" s="378"/>
      <c r="I59" s="378"/>
      <c r="J59" s="378"/>
      <c r="K59" s="378"/>
      <c r="L59" s="378"/>
      <c r="M59" s="379"/>
    </row>
    <row r="60" spans="1:25">
      <c r="A60" s="377"/>
      <c r="B60" s="378"/>
      <c r="C60" s="378"/>
      <c r="D60" s="378"/>
      <c r="E60" s="378"/>
      <c r="F60" s="378"/>
      <c r="G60" s="378"/>
      <c r="H60" s="378"/>
      <c r="I60" s="378"/>
      <c r="J60" s="378"/>
      <c r="K60" s="378"/>
      <c r="L60" s="378"/>
      <c r="M60" s="379"/>
    </row>
    <row r="61" spans="1:25">
      <c r="A61" s="377"/>
      <c r="B61" s="378"/>
      <c r="C61" s="378"/>
      <c r="D61" s="378"/>
      <c r="E61" s="378"/>
      <c r="F61" s="378"/>
      <c r="G61" s="378"/>
      <c r="H61" s="378"/>
      <c r="I61" s="378"/>
      <c r="J61" s="378"/>
      <c r="K61" s="378"/>
      <c r="L61" s="378"/>
      <c r="M61" s="379"/>
    </row>
    <row r="62" spans="1:25" ht="49.2" customHeight="1">
      <c r="A62" s="380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2"/>
    </row>
    <row r="64" spans="1:25">
      <c r="D64"/>
    </row>
  </sheetData>
  <mergeCells count="6">
    <mergeCell ref="A1:M1"/>
    <mergeCell ref="A36:M62"/>
    <mergeCell ref="A34:M35"/>
    <mergeCell ref="A2:M3"/>
    <mergeCell ref="A33:M33"/>
    <mergeCell ref="A4:M30"/>
  </mergeCells>
  <pageMargins left="1" right="1" top="1" bottom="1" header="0.5" footer="0.5"/>
  <pageSetup paperSize="9" scale="55" fitToWidth="0" orientation="landscape" r:id="rId1"/>
  <rowBreaks count="1" manualBreakCount="1">
    <brk id="31" max="12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9E3E-0C97-4808-B62E-164F05E7426C}">
  <dimension ref="A1:V140"/>
  <sheetViews>
    <sheetView showGridLines="0" view="pageBreakPreview" topLeftCell="A34" zoomScale="40" zoomScaleNormal="55" zoomScaleSheetLayoutView="40" workbookViewId="0">
      <selection activeCell="AC48" sqref="AC48"/>
    </sheetView>
  </sheetViews>
  <sheetFormatPr defaultColWidth="8.3984375" defaultRowHeight="13.2"/>
  <cols>
    <col min="1" max="1" width="9.5" style="117" customWidth="1"/>
    <col min="2" max="2" width="3.296875" style="117" customWidth="1"/>
    <col min="3" max="3" width="23.69921875" style="117" customWidth="1"/>
    <col min="4" max="4" width="25.5" style="117" customWidth="1"/>
    <col min="5" max="5" width="21.8984375" style="117" customWidth="1"/>
    <col min="6" max="6" width="11.8984375" style="117" customWidth="1"/>
    <col min="7" max="7" width="15.296875" style="117" customWidth="1"/>
    <col min="8" max="8" width="11.09765625" style="117" customWidth="1"/>
    <col min="9" max="18" width="8.3984375" style="117"/>
    <col min="19" max="19" width="2.69921875" style="117" customWidth="1"/>
    <col min="20" max="16384" width="8.3984375" style="117"/>
  </cols>
  <sheetData>
    <row r="1" spans="1:22" customFormat="1" ht="15.6">
      <c r="A1" s="107"/>
      <c r="B1" s="107"/>
      <c r="C1" s="107"/>
      <c r="D1" s="107"/>
      <c r="E1" s="107"/>
      <c r="F1" s="107"/>
      <c r="G1" s="107"/>
      <c r="H1" s="107"/>
      <c r="I1" s="108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</row>
    <row r="2" spans="1:22" customFormat="1" ht="15.6">
      <c r="A2" s="107"/>
      <c r="B2" s="107"/>
      <c r="C2" s="107"/>
      <c r="D2" s="107"/>
      <c r="E2" s="107"/>
      <c r="F2" s="107"/>
      <c r="G2" s="107"/>
      <c r="H2" s="107"/>
      <c r="I2" s="108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</row>
    <row r="3" spans="1:22" customFormat="1" ht="15.6">
      <c r="A3" s="107"/>
      <c r="B3" s="107"/>
      <c r="C3" s="107"/>
      <c r="D3" s="107"/>
      <c r="E3" s="107"/>
      <c r="F3" s="107"/>
      <c r="G3" s="107"/>
      <c r="H3" s="107"/>
      <c r="I3" s="108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</row>
    <row r="4" spans="1:22" customFormat="1" ht="15.6">
      <c r="A4" s="107"/>
      <c r="B4" s="107"/>
      <c r="C4" s="107"/>
      <c r="D4" s="107"/>
      <c r="E4" s="107"/>
      <c r="F4" s="107"/>
      <c r="G4" s="107"/>
      <c r="H4" s="107"/>
      <c r="I4" s="108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</row>
    <row r="5" spans="1:22" customFormat="1" ht="25.2" customHeight="1">
      <c r="A5" s="109"/>
      <c r="B5" s="389" t="s">
        <v>170</v>
      </c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109"/>
      <c r="V5" s="109"/>
    </row>
    <row r="6" spans="1:22" customFormat="1" ht="15.6" customHeight="1">
      <c r="A6" s="110"/>
      <c r="B6" s="391" t="s">
        <v>138</v>
      </c>
      <c r="C6" s="391"/>
      <c r="D6" s="391"/>
      <c r="E6" s="391"/>
      <c r="F6" s="391"/>
      <c r="G6" s="391"/>
      <c r="H6" s="170" t="str">
        <f>'Cover Isat (FLP) '!$BB$14</f>
        <v>PURWOREJO_PCN_ST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09"/>
      <c r="U6" s="109"/>
      <c r="V6" s="109"/>
    </row>
    <row r="7" spans="1:22" customFormat="1" ht="28.5" customHeight="1" thickBot="1">
      <c r="A7" s="110"/>
      <c r="B7" s="392" t="s">
        <v>139</v>
      </c>
      <c r="C7" s="392"/>
      <c r="D7" s="392"/>
      <c r="E7" s="392"/>
      <c r="F7" s="392"/>
      <c r="G7" s="392"/>
      <c r="H7" s="111" t="str">
        <f>'Cover Isat (FLP) '!$BB$13</f>
        <v>16PCN0025</v>
      </c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09"/>
    </row>
    <row r="8" spans="1:22" customFormat="1" ht="14.4" thickTop="1">
      <c r="A8" s="110"/>
      <c r="B8" s="112"/>
      <c r="C8" s="113"/>
      <c r="D8" s="113"/>
      <c r="E8" s="113"/>
      <c r="F8" s="113"/>
      <c r="G8" s="113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5"/>
      <c r="U8" s="107"/>
      <c r="V8" s="107"/>
    </row>
    <row r="9" spans="1:22" ht="14.55" customHeight="1">
      <c r="A9" s="110"/>
      <c r="B9" s="116"/>
      <c r="C9" s="110"/>
      <c r="D9" s="110"/>
      <c r="E9" s="110"/>
      <c r="F9" s="110"/>
      <c r="G9" s="110"/>
      <c r="T9" s="118"/>
    </row>
    <row r="10" spans="1:22" ht="14.55" customHeight="1">
      <c r="A10" s="110"/>
      <c r="B10" s="116"/>
      <c r="C10" s="110"/>
      <c r="D10" s="110"/>
      <c r="E10" s="110"/>
      <c r="F10" s="110"/>
      <c r="G10" s="110"/>
      <c r="T10" s="118"/>
    </row>
    <row r="11" spans="1:22" ht="14.55" customHeight="1">
      <c r="A11" s="110"/>
      <c r="B11" s="116"/>
      <c r="C11" s="110"/>
      <c r="D11" s="110"/>
      <c r="E11" s="110"/>
      <c r="F11" s="110"/>
      <c r="G11" s="110"/>
      <c r="T11" s="118"/>
    </row>
    <row r="12" spans="1:22" ht="14.55" customHeight="1">
      <c r="A12" s="110"/>
      <c r="B12" s="116"/>
      <c r="C12" s="110"/>
      <c r="D12" s="110"/>
      <c r="E12" s="110"/>
      <c r="F12" s="110"/>
      <c r="G12" s="110"/>
      <c r="T12" s="118"/>
    </row>
    <row r="13" spans="1:22" ht="14.55" customHeight="1">
      <c r="A13" s="110"/>
      <c r="B13" s="116"/>
      <c r="C13" s="110"/>
      <c r="D13" s="110"/>
      <c r="E13" s="110"/>
      <c r="F13" s="110"/>
      <c r="G13" s="110"/>
      <c r="T13" s="118"/>
    </row>
    <row r="14" spans="1:22" ht="14.55" customHeight="1">
      <c r="A14" s="110"/>
      <c r="B14" s="116"/>
      <c r="C14" s="110"/>
      <c r="D14" s="110"/>
      <c r="E14" s="110"/>
      <c r="F14" s="110"/>
      <c r="G14" s="110"/>
      <c r="T14" s="118"/>
    </row>
    <row r="15" spans="1:22" ht="14.55" customHeight="1">
      <c r="A15" s="110"/>
      <c r="B15" s="116"/>
      <c r="C15" s="110"/>
      <c r="D15" s="110"/>
      <c r="E15" s="110"/>
      <c r="F15" s="110"/>
      <c r="G15" s="110"/>
      <c r="T15" s="118"/>
    </row>
    <row r="16" spans="1:22" ht="14.55" customHeight="1">
      <c r="A16" s="110"/>
      <c r="B16" s="116"/>
      <c r="C16" s="110"/>
      <c r="D16" s="110"/>
      <c r="E16" s="110"/>
      <c r="F16" s="110"/>
      <c r="G16" s="110"/>
      <c r="T16" s="118"/>
    </row>
    <row r="17" spans="1:20" ht="14.55" customHeight="1">
      <c r="A17" s="110"/>
      <c r="B17" s="116"/>
      <c r="C17" s="110"/>
      <c r="D17" s="110"/>
      <c r="E17" s="110"/>
      <c r="F17" s="110"/>
      <c r="G17" s="110"/>
      <c r="T17" s="118"/>
    </row>
    <row r="18" spans="1:20" ht="14.55" customHeight="1">
      <c r="A18" s="110"/>
      <c r="B18" s="116"/>
      <c r="C18" s="110"/>
      <c r="D18" s="110"/>
      <c r="E18" s="110"/>
      <c r="F18" s="110"/>
      <c r="G18" s="110"/>
      <c r="T18" s="118"/>
    </row>
    <row r="19" spans="1:20" ht="14.55" customHeight="1">
      <c r="A19" s="110"/>
      <c r="B19" s="116"/>
      <c r="C19" s="110"/>
      <c r="D19" s="110"/>
      <c r="E19" s="110"/>
      <c r="F19" s="110"/>
      <c r="G19" s="110"/>
      <c r="T19" s="118"/>
    </row>
    <row r="20" spans="1:20" ht="14.55" customHeight="1">
      <c r="A20" s="110"/>
      <c r="B20" s="116"/>
      <c r="C20" s="110"/>
      <c r="D20" s="110"/>
      <c r="E20" s="110"/>
      <c r="F20" s="110"/>
      <c r="G20" s="110"/>
      <c r="T20" s="118"/>
    </row>
    <row r="21" spans="1:20" ht="14.55" customHeight="1">
      <c r="A21" s="110"/>
      <c r="B21" s="116"/>
      <c r="C21" s="110"/>
      <c r="D21" s="110"/>
      <c r="E21" s="110"/>
      <c r="F21" s="110"/>
      <c r="G21" s="110"/>
      <c r="T21" s="118"/>
    </row>
    <row r="22" spans="1:20" ht="14.55" customHeight="1">
      <c r="A22" s="110"/>
      <c r="B22" s="116"/>
      <c r="C22" s="110"/>
      <c r="D22" s="110"/>
      <c r="E22" s="110"/>
      <c r="F22" s="110"/>
      <c r="G22" s="110"/>
      <c r="T22" s="118"/>
    </row>
    <row r="23" spans="1:20" ht="14.55" customHeight="1">
      <c r="A23" s="110"/>
      <c r="B23" s="116"/>
      <c r="C23" s="110"/>
      <c r="D23" s="110"/>
      <c r="E23" s="110"/>
      <c r="F23" s="110"/>
      <c r="G23" s="110"/>
      <c r="T23" s="118"/>
    </row>
    <row r="24" spans="1:20" ht="14.55" customHeight="1">
      <c r="A24" s="110"/>
      <c r="B24" s="116"/>
      <c r="C24" s="110"/>
      <c r="D24" s="110"/>
      <c r="E24" s="110"/>
      <c r="F24" s="110"/>
      <c r="G24" s="110"/>
      <c r="T24" s="118"/>
    </row>
    <row r="25" spans="1:20" ht="14.55" customHeight="1">
      <c r="A25" s="110"/>
      <c r="B25" s="116"/>
      <c r="C25" s="110"/>
      <c r="D25" s="110"/>
      <c r="E25" s="110"/>
      <c r="F25" s="110"/>
      <c r="G25" s="110"/>
      <c r="T25" s="118"/>
    </row>
    <row r="26" spans="1:20" ht="14.55" customHeight="1">
      <c r="A26" s="110"/>
      <c r="B26" s="116"/>
      <c r="C26" s="110"/>
      <c r="D26" s="110"/>
      <c r="E26" s="110"/>
      <c r="F26" s="110"/>
      <c r="G26" s="110"/>
      <c r="T26" s="118"/>
    </row>
    <row r="27" spans="1:20" ht="14.55" customHeight="1">
      <c r="A27" s="110"/>
      <c r="B27" s="116"/>
      <c r="C27" s="110"/>
      <c r="D27" s="110"/>
      <c r="E27" s="110"/>
      <c r="F27" s="110"/>
      <c r="G27" s="110"/>
      <c r="T27" s="118"/>
    </row>
    <row r="28" spans="1:20" ht="14.55" customHeight="1">
      <c r="A28" s="110"/>
      <c r="B28" s="116"/>
      <c r="C28" s="110"/>
      <c r="D28" s="110"/>
      <c r="E28" s="110"/>
      <c r="F28" s="110"/>
      <c r="G28" s="110"/>
      <c r="T28" s="118"/>
    </row>
    <row r="29" spans="1:20" ht="14.55" customHeight="1">
      <c r="A29" s="110"/>
      <c r="B29" s="116"/>
      <c r="C29" s="110"/>
      <c r="D29" s="110"/>
      <c r="E29" s="110"/>
      <c r="F29" s="110"/>
      <c r="G29" s="110"/>
      <c r="T29" s="118"/>
    </row>
    <row r="30" spans="1:20" ht="16.5" customHeight="1">
      <c r="A30" s="119"/>
      <c r="B30" s="120"/>
      <c r="T30" s="118"/>
    </row>
    <row r="31" spans="1:20">
      <c r="B31" s="121"/>
      <c r="T31" s="118"/>
    </row>
    <row r="32" spans="1:20" ht="54.6" customHeight="1">
      <c r="B32" s="121"/>
      <c r="T32" s="118"/>
    </row>
    <row r="33" spans="1:20" ht="22.2">
      <c r="A33" s="119"/>
      <c r="B33" s="120"/>
      <c r="T33" s="118"/>
    </row>
    <row r="34" spans="1:20" ht="22.2">
      <c r="A34" s="119"/>
      <c r="B34" s="120"/>
      <c r="T34" s="118"/>
    </row>
    <row r="35" spans="1:20" ht="22.2">
      <c r="A35" s="119"/>
      <c r="B35" s="120"/>
      <c r="T35" s="118"/>
    </row>
    <row r="36" spans="1:20" ht="22.2">
      <c r="A36" s="119"/>
      <c r="B36" s="120"/>
      <c r="T36" s="118"/>
    </row>
    <row r="37" spans="1:20" ht="22.2">
      <c r="A37" s="119"/>
      <c r="B37" s="120"/>
      <c r="T37" s="118"/>
    </row>
    <row r="38" spans="1:20" ht="22.2">
      <c r="A38" s="119"/>
      <c r="B38" s="120"/>
      <c r="T38" s="118"/>
    </row>
    <row r="39" spans="1:20" ht="22.2">
      <c r="A39" s="119"/>
      <c r="B39" s="120"/>
      <c r="T39" s="118"/>
    </row>
    <row r="40" spans="1:20" ht="19.5" customHeight="1">
      <c r="A40" s="119"/>
      <c r="B40" s="120"/>
      <c r="T40" s="118"/>
    </row>
    <row r="41" spans="1:20" ht="22.2">
      <c r="A41" s="119"/>
      <c r="B41" s="120"/>
      <c r="T41" s="118"/>
    </row>
    <row r="42" spans="1:20" ht="22.2">
      <c r="A42" s="119"/>
      <c r="B42" s="120"/>
      <c r="T42" s="118"/>
    </row>
    <row r="43" spans="1:20" ht="22.8" thickBot="1">
      <c r="A43" s="119"/>
      <c r="B43" s="122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4"/>
    </row>
    <row r="44" spans="1:20" ht="13.8" thickTop="1"/>
    <row r="46" spans="1:20">
      <c r="C46" s="125" t="s">
        <v>140</v>
      </c>
      <c r="D46" s="125" t="s">
        <v>31</v>
      </c>
      <c r="E46" s="125" t="s">
        <v>141</v>
      </c>
    </row>
    <row r="47" spans="1:20" ht="47.55" customHeight="1">
      <c r="C47" s="126" t="str">
        <f>H7</f>
        <v>16PCN0025</v>
      </c>
      <c r="D47" s="162" t="str">
        <f>H6</f>
        <v>PURWOREJO_PCN_ST</v>
      </c>
      <c r="E47" s="126"/>
    </row>
    <row r="48" spans="1:20" ht="47.55" customHeight="1">
      <c r="C48" s="147"/>
      <c r="D48" s="146"/>
      <c r="E48" s="147"/>
    </row>
    <row r="50" spans="1:22" ht="25.2" customHeight="1">
      <c r="B50" s="389" t="s">
        <v>171</v>
      </c>
      <c r="C50" s="389"/>
      <c r="D50" s="389"/>
      <c r="E50" s="389"/>
      <c r="F50" s="389"/>
      <c r="G50" s="389"/>
      <c r="H50" s="389"/>
      <c r="I50" s="389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</row>
    <row r="51" spans="1:22" ht="15.6">
      <c r="A51" s="149"/>
      <c r="B51" s="390" t="s">
        <v>160</v>
      </c>
      <c r="C51" s="390"/>
      <c r="D51" s="390"/>
      <c r="E51" s="390"/>
      <c r="F51" s="390"/>
      <c r="G51" s="390"/>
      <c r="H51" s="390"/>
      <c r="I51" s="390"/>
      <c r="J51" s="390"/>
      <c r="K51" s="390"/>
      <c r="L51" s="390"/>
      <c r="M51" s="390"/>
      <c r="N51" s="390"/>
      <c r="O51" s="390"/>
      <c r="P51" s="390"/>
      <c r="Q51" s="390"/>
      <c r="R51" s="390"/>
      <c r="S51" s="390"/>
      <c r="T51" s="149"/>
      <c r="U51" s="149"/>
      <c r="V51" s="149"/>
    </row>
    <row r="52" spans="1:22" ht="15.6" customHeight="1">
      <c r="A52" s="110"/>
      <c r="B52" s="391" t="s">
        <v>138</v>
      </c>
      <c r="C52" s="391"/>
      <c r="D52" s="391"/>
      <c r="E52" s="391"/>
      <c r="F52" s="391"/>
      <c r="G52" s="391"/>
      <c r="H52" s="394" t="str">
        <f>'Cover Isat (FLP) '!$BB$17</f>
        <v>NGELEBENGAN_TB</v>
      </c>
      <c r="I52" s="394"/>
      <c r="J52" s="394"/>
      <c r="K52" s="394"/>
      <c r="L52" s="394"/>
      <c r="M52" s="394"/>
      <c r="N52" s="391"/>
      <c r="O52" s="391"/>
      <c r="P52" s="391"/>
      <c r="Q52" s="391"/>
      <c r="R52" s="391"/>
      <c r="S52" s="391"/>
      <c r="T52" s="149"/>
      <c r="U52" s="149"/>
      <c r="V52" s="149"/>
    </row>
    <row r="53" spans="1:22" ht="16.2" thickBot="1">
      <c r="A53" s="110"/>
      <c r="B53" s="392" t="s">
        <v>139</v>
      </c>
      <c r="C53" s="392"/>
      <c r="D53" s="392"/>
      <c r="E53" s="392"/>
      <c r="F53" s="392"/>
      <c r="G53" s="392"/>
      <c r="H53" s="393" t="str">
        <f>'Cover Isat (FLP) '!$BB$16</f>
        <v>16PCN0023</v>
      </c>
      <c r="I53" s="393"/>
      <c r="J53" s="393"/>
      <c r="K53" s="393"/>
      <c r="L53" s="393"/>
      <c r="M53" s="393"/>
      <c r="N53" s="392"/>
      <c r="O53" s="392"/>
      <c r="P53" s="392"/>
      <c r="Q53" s="392"/>
      <c r="R53" s="392"/>
      <c r="S53" s="392"/>
      <c r="T53" s="150"/>
      <c r="U53" s="150"/>
      <c r="V53" s="149"/>
    </row>
    <row r="54" spans="1:22" ht="14.4" thickTop="1">
      <c r="A54" s="110"/>
      <c r="B54" s="112"/>
      <c r="C54" s="113"/>
      <c r="D54" s="113"/>
      <c r="E54" s="113"/>
      <c r="F54" s="113"/>
      <c r="G54" s="113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2"/>
      <c r="U54" s="148"/>
      <c r="V54" s="148"/>
    </row>
    <row r="55" spans="1:22" ht="13.8">
      <c r="A55" s="110"/>
      <c r="B55" s="116"/>
      <c r="C55" s="110"/>
      <c r="D55" s="110"/>
      <c r="E55" s="110"/>
      <c r="F55" s="110"/>
      <c r="G55" s="110"/>
      <c r="H55"/>
      <c r="I55"/>
      <c r="J55"/>
      <c r="K55"/>
      <c r="L55"/>
      <c r="M55"/>
      <c r="N55"/>
      <c r="O55"/>
      <c r="P55"/>
      <c r="Q55"/>
      <c r="R55"/>
      <c r="S55"/>
      <c r="T55" s="118"/>
      <c r="U55"/>
      <c r="V55"/>
    </row>
    <row r="56" spans="1:22" ht="13.8">
      <c r="A56" s="110"/>
      <c r="B56" s="116"/>
      <c r="C56" s="110"/>
      <c r="D56" s="110"/>
      <c r="E56" s="110"/>
      <c r="F56" s="110"/>
      <c r="G56" s="110"/>
      <c r="H56"/>
      <c r="I56"/>
      <c r="J56"/>
      <c r="K56"/>
      <c r="L56"/>
      <c r="M56"/>
      <c r="N56"/>
      <c r="O56"/>
      <c r="P56"/>
      <c r="Q56"/>
      <c r="R56"/>
      <c r="S56"/>
      <c r="T56" s="118"/>
      <c r="U56"/>
      <c r="V56"/>
    </row>
    <row r="57" spans="1:22" ht="13.8">
      <c r="A57" s="110"/>
      <c r="B57" s="116"/>
      <c r="C57" s="110"/>
      <c r="D57" s="110"/>
      <c r="E57" s="110"/>
      <c r="F57" s="110"/>
      <c r="G57" s="110"/>
      <c r="H57"/>
      <c r="I57"/>
      <c r="J57"/>
      <c r="K57"/>
      <c r="L57"/>
      <c r="M57"/>
      <c r="N57"/>
      <c r="O57"/>
      <c r="P57"/>
      <c r="Q57"/>
      <c r="R57"/>
      <c r="S57"/>
      <c r="T57" s="118"/>
      <c r="U57"/>
      <c r="V57"/>
    </row>
    <row r="58" spans="1:22" ht="13.8">
      <c r="A58" s="110"/>
      <c r="B58" s="116"/>
      <c r="C58" s="110"/>
      <c r="D58" s="110"/>
      <c r="E58" s="110"/>
      <c r="F58" s="110"/>
      <c r="G58" s="110"/>
      <c r="H58"/>
      <c r="I58"/>
      <c r="J58"/>
      <c r="K58"/>
      <c r="L58"/>
      <c r="M58"/>
      <c r="N58"/>
      <c r="O58"/>
      <c r="P58"/>
      <c r="Q58"/>
      <c r="R58"/>
      <c r="S58"/>
      <c r="T58" s="118"/>
      <c r="U58"/>
      <c r="V58"/>
    </row>
    <row r="59" spans="1:22" ht="13.8">
      <c r="A59" s="110"/>
      <c r="B59" s="116"/>
      <c r="C59" s="110"/>
      <c r="D59" s="110"/>
      <c r="E59" s="110"/>
      <c r="F59" s="110"/>
      <c r="G59" s="110"/>
      <c r="H59"/>
      <c r="I59"/>
      <c r="J59"/>
      <c r="K59"/>
      <c r="L59"/>
      <c r="M59"/>
      <c r="N59"/>
      <c r="O59"/>
      <c r="P59"/>
      <c r="Q59"/>
      <c r="R59"/>
      <c r="S59"/>
      <c r="T59" s="118"/>
      <c r="U59"/>
      <c r="V59"/>
    </row>
    <row r="60" spans="1:22" ht="13.8">
      <c r="A60" s="110"/>
      <c r="B60" s="116"/>
      <c r="C60" s="110"/>
      <c r="D60" s="110"/>
      <c r="E60" s="110"/>
      <c r="F60" s="110"/>
      <c r="G60" s="110"/>
      <c r="H60"/>
      <c r="I60"/>
      <c r="J60"/>
      <c r="K60"/>
      <c r="L60"/>
      <c r="M60"/>
      <c r="N60"/>
      <c r="O60"/>
      <c r="P60"/>
      <c r="Q60"/>
      <c r="R60"/>
      <c r="S60"/>
      <c r="T60" s="118"/>
      <c r="U60"/>
      <c r="V60"/>
    </row>
    <row r="61" spans="1:22" ht="13.8">
      <c r="A61" s="110"/>
      <c r="B61" s="116"/>
      <c r="C61" s="110"/>
      <c r="D61" s="110"/>
      <c r="E61" s="110"/>
      <c r="F61" s="110"/>
      <c r="G61" s="110"/>
      <c r="H61"/>
      <c r="I61"/>
      <c r="J61"/>
      <c r="K61"/>
      <c r="L61"/>
      <c r="M61"/>
      <c r="N61"/>
      <c r="O61"/>
      <c r="P61"/>
      <c r="Q61"/>
      <c r="R61"/>
      <c r="S61"/>
      <c r="T61" s="118"/>
      <c r="U61"/>
      <c r="V61"/>
    </row>
    <row r="62" spans="1:22" ht="13.8">
      <c r="A62" s="110"/>
      <c r="B62" s="116"/>
      <c r="C62" s="110"/>
      <c r="D62" s="110"/>
      <c r="E62" s="110"/>
      <c r="F62" s="110"/>
      <c r="G62" s="110"/>
      <c r="H62"/>
      <c r="I62"/>
      <c r="J62"/>
      <c r="K62"/>
      <c r="L62"/>
      <c r="M62"/>
      <c r="N62"/>
      <c r="O62"/>
      <c r="P62"/>
      <c r="Q62"/>
      <c r="R62"/>
      <c r="S62"/>
      <c r="T62" s="118"/>
      <c r="U62"/>
      <c r="V62"/>
    </row>
    <row r="63" spans="1:22" ht="13.8">
      <c r="A63" s="110"/>
      <c r="B63" s="116"/>
      <c r="C63" s="110"/>
      <c r="D63" s="110"/>
      <c r="E63" s="110"/>
      <c r="F63" s="110"/>
      <c r="G63" s="110"/>
      <c r="H63"/>
      <c r="I63"/>
      <c r="J63"/>
      <c r="K63"/>
      <c r="L63"/>
      <c r="M63"/>
      <c r="N63"/>
      <c r="O63"/>
      <c r="P63"/>
      <c r="Q63"/>
      <c r="R63"/>
      <c r="S63"/>
      <c r="T63" s="118"/>
      <c r="U63"/>
      <c r="V63"/>
    </row>
    <row r="64" spans="1:22" ht="13.8">
      <c r="A64" s="110"/>
      <c r="B64" s="116"/>
      <c r="C64" s="110"/>
      <c r="D64" s="110"/>
      <c r="E64" s="110"/>
      <c r="F64" s="110"/>
      <c r="G64" s="110"/>
      <c r="H64"/>
      <c r="I64"/>
      <c r="J64"/>
      <c r="K64"/>
      <c r="L64"/>
      <c r="M64"/>
      <c r="N64"/>
      <c r="O64"/>
      <c r="P64"/>
      <c r="Q64"/>
      <c r="R64"/>
      <c r="S64"/>
      <c r="T64" s="118"/>
      <c r="U64"/>
      <c r="V64"/>
    </row>
    <row r="65" spans="1:22" ht="13.8">
      <c r="A65" s="110"/>
      <c r="B65" s="116"/>
      <c r="C65" s="110"/>
      <c r="D65" s="110"/>
      <c r="E65" s="110"/>
      <c r="F65" s="110"/>
      <c r="G65" s="110"/>
      <c r="H65"/>
      <c r="I65"/>
      <c r="J65"/>
      <c r="K65"/>
      <c r="L65"/>
      <c r="M65"/>
      <c r="N65"/>
      <c r="O65"/>
      <c r="P65"/>
      <c r="Q65"/>
      <c r="R65"/>
      <c r="S65"/>
      <c r="T65" s="118"/>
      <c r="U65"/>
      <c r="V65"/>
    </row>
    <row r="66" spans="1:22" ht="13.8">
      <c r="A66" s="110"/>
      <c r="B66" s="116"/>
      <c r="C66" s="110"/>
      <c r="D66" s="110"/>
      <c r="E66" s="110"/>
      <c r="F66" s="110"/>
      <c r="G66" s="110"/>
      <c r="H66"/>
      <c r="I66"/>
      <c r="J66"/>
      <c r="K66"/>
      <c r="L66"/>
      <c r="M66"/>
      <c r="N66"/>
      <c r="O66"/>
      <c r="P66"/>
      <c r="Q66"/>
      <c r="R66"/>
      <c r="S66"/>
      <c r="T66" s="118"/>
    </row>
    <row r="67" spans="1:22" ht="13.8">
      <c r="A67" s="110"/>
      <c r="B67" s="116"/>
      <c r="C67" s="110"/>
      <c r="D67" s="110"/>
      <c r="E67" s="110"/>
      <c r="F67" s="110"/>
      <c r="G67" s="110"/>
      <c r="H67"/>
      <c r="I67"/>
      <c r="J67"/>
      <c r="K67"/>
      <c r="L67"/>
      <c r="M67"/>
      <c r="N67"/>
      <c r="O67"/>
      <c r="P67"/>
      <c r="Q67"/>
      <c r="R67"/>
      <c r="S67"/>
      <c r="T67" s="118"/>
    </row>
    <row r="68" spans="1:22" ht="13.8">
      <c r="A68" s="110"/>
      <c r="B68" s="116"/>
      <c r="C68" s="110"/>
      <c r="D68" s="110"/>
      <c r="E68" s="110"/>
      <c r="F68" s="110"/>
      <c r="G68" s="110"/>
      <c r="H68"/>
      <c r="I68"/>
      <c r="J68"/>
      <c r="K68"/>
      <c r="L68"/>
      <c r="M68"/>
      <c r="N68"/>
      <c r="O68"/>
      <c r="P68"/>
      <c r="Q68"/>
      <c r="R68"/>
      <c r="S68"/>
      <c r="T68" s="118"/>
    </row>
    <row r="69" spans="1:22" ht="13.8">
      <c r="A69" s="110"/>
      <c r="B69" s="116"/>
      <c r="C69" s="110"/>
      <c r="D69" s="110"/>
      <c r="E69" s="110"/>
      <c r="F69" s="110"/>
      <c r="G69" s="110"/>
      <c r="H69"/>
      <c r="I69"/>
      <c r="J69"/>
      <c r="K69"/>
      <c r="L69"/>
      <c r="M69"/>
      <c r="N69"/>
      <c r="O69"/>
      <c r="P69"/>
      <c r="Q69"/>
      <c r="R69"/>
      <c r="S69"/>
      <c r="T69" s="118"/>
    </row>
    <row r="70" spans="1:22" ht="13.8">
      <c r="A70" s="110"/>
      <c r="B70" s="116"/>
      <c r="C70" s="110"/>
      <c r="D70" s="110"/>
      <c r="E70" s="110"/>
      <c r="F70" s="110"/>
      <c r="G70" s="110"/>
      <c r="H70"/>
      <c r="I70"/>
      <c r="J70"/>
      <c r="K70"/>
      <c r="L70"/>
      <c r="M70"/>
      <c r="N70"/>
      <c r="O70"/>
      <c r="P70"/>
      <c r="Q70"/>
      <c r="R70"/>
      <c r="S70"/>
      <c r="T70" s="118"/>
    </row>
    <row r="71" spans="1:22" ht="13.8">
      <c r="A71" s="110"/>
      <c r="B71" s="116"/>
      <c r="C71" s="110"/>
      <c r="D71" s="110"/>
      <c r="E71" s="110"/>
      <c r="F71" s="110"/>
      <c r="G71" s="110"/>
      <c r="H71"/>
      <c r="I71"/>
      <c r="J71"/>
      <c r="K71"/>
      <c r="L71"/>
      <c r="M71"/>
      <c r="N71"/>
      <c r="O71"/>
      <c r="P71"/>
      <c r="Q71"/>
      <c r="R71"/>
      <c r="S71"/>
      <c r="T71" s="118"/>
    </row>
    <row r="72" spans="1:22" ht="13.8">
      <c r="A72" s="110"/>
      <c r="B72" s="116"/>
      <c r="C72" s="110"/>
      <c r="D72" s="110"/>
      <c r="E72" s="110"/>
      <c r="F72" s="110"/>
      <c r="G72" s="110"/>
      <c r="H72"/>
      <c r="I72"/>
      <c r="J72"/>
      <c r="K72"/>
      <c r="L72"/>
      <c r="M72"/>
      <c r="N72"/>
      <c r="O72"/>
      <c r="P72"/>
      <c r="Q72"/>
      <c r="R72"/>
      <c r="S72"/>
      <c r="T72" s="118"/>
    </row>
    <row r="73" spans="1:22" ht="13.8">
      <c r="A73" s="110"/>
      <c r="B73" s="116"/>
      <c r="C73" s="110"/>
      <c r="D73" s="110"/>
      <c r="E73" s="110"/>
      <c r="F73" s="110"/>
      <c r="G73" s="110"/>
      <c r="H73"/>
      <c r="I73"/>
      <c r="J73"/>
      <c r="K73"/>
      <c r="L73"/>
      <c r="M73"/>
      <c r="N73"/>
      <c r="O73"/>
      <c r="P73"/>
      <c r="Q73"/>
      <c r="R73"/>
      <c r="S73"/>
      <c r="T73" s="118"/>
    </row>
    <row r="74" spans="1:22" ht="13.8">
      <c r="A74" s="110"/>
      <c r="B74" s="116"/>
      <c r="C74" s="110"/>
      <c r="D74" s="110"/>
      <c r="E74" s="110"/>
      <c r="F74" s="110"/>
      <c r="G74" s="110"/>
      <c r="H74"/>
      <c r="I74"/>
      <c r="J74"/>
      <c r="K74"/>
      <c r="L74"/>
      <c r="M74"/>
      <c r="N74"/>
      <c r="O74"/>
      <c r="P74"/>
      <c r="Q74"/>
      <c r="R74"/>
      <c r="S74"/>
      <c r="T74" s="118"/>
    </row>
    <row r="75" spans="1:22" ht="13.8">
      <c r="A75" s="110"/>
      <c r="B75" s="116"/>
      <c r="C75" s="110"/>
      <c r="D75" s="110"/>
      <c r="E75" s="110"/>
      <c r="F75" s="110"/>
      <c r="G75" s="110"/>
      <c r="H75"/>
      <c r="I75"/>
      <c r="J75"/>
      <c r="K75"/>
      <c r="L75"/>
      <c r="M75"/>
      <c r="N75"/>
      <c r="O75"/>
      <c r="P75"/>
      <c r="Q75"/>
      <c r="R75"/>
      <c r="S75"/>
      <c r="T75" s="118"/>
    </row>
    <row r="76" spans="1:22" ht="22.2">
      <c r="A76" s="119"/>
      <c r="B76" s="120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 s="118"/>
    </row>
    <row r="77" spans="1:22" ht="13.8">
      <c r="A77"/>
      <c r="B77" s="121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 s="118"/>
    </row>
    <row r="78" spans="1:22" ht="13.8">
      <c r="A78"/>
      <c r="B78" s="121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 s="118"/>
    </row>
    <row r="79" spans="1:22" ht="22.2">
      <c r="A79" s="119"/>
      <c r="B79" s="120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 s="118"/>
    </row>
    <row r="80" spans="1:22" ht="22.2">
      <c r="A80" s="119"/>
      <c r="B80" s="12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 s="118"/>
    </row>
    <row r="81" spans="1:20" ht="22.2">
      <c r="A81" s="119"/>
      <c r="B81" s="120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 s="118"/>
    </row>
    <row r="82" spans="1:20" ht="22.2">
      <c r="A82" s="119"/>
      <c r="B82" s="120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 s="118"/>
    </row>
    <row r="83" spans="1:20" ht="22.2">
      <c r="A83" s="119"/>
      <c r="B83" s="120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 s="118"/>
    </row>
    <row r="84" spans="1:20" ht="22.2">
      <c r="A84" s="119"/>
      <c r="B84" s="120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 s="118"/>
    </row>
    <row r="85" spans="1:20" ht="22.2">
      <c r="A85" s="119"/>
      <c r="B85" s="120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 s="118"/>
    </row>
    <row r="86" spans="1:20" ht="22.2">
      <c r="A86" s="119"/>
      <c r="B86" s="120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 s="118"/>
    </row>
    <row r="87" spans="1:20" ht="22.2">
      <c r="A87" s="119"/>
      <c r="B87" s="120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18"/>
    </row>
    <row r="88" spans="1:20" ht="22.2">
      <c r="A88" s="119"/>
      <c r="B88" s="120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 s="118"/>
    </row>
    <row r="89" spans="1:20" ht="22.8" thickBot="1">
      <c r="A89" s="119"/>
      <c r="B89" s="122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4"/>
    </row>
    <row r="90" spans="1:20" ht="14.4" thickTop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2" spans="1:20" ht="13.8">
      <c r="A92"/>
      <c r="B92"/>
      <c r="C92" s="125" t="s">
        <v>140</v>
      </c>
      <c r="D92" s="125" t="s">
        <v>31</v>
      </c>
      <c r="E92" s="125" t="s">
        <v>141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ht="54" customHeight="1">
      <c r="A93"/>
      <c r="B93"/>
      <c r="C93" s="126" t="str">
        <f>H53</f>
        <v>16PCN0023</v>
      </c>
      <c r="D93" s="127" t="str">
        <f>H52</f>
        <v>NGELEBENGAN_TB</v>
      </c>
      <c r="E93" s="126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8" spans="1:22" customFormat="1" ht="25.2" customHeight="1">
      <c r="A98" s="109"/>
      <c r="B98" s="386" t="s">
        <v>172</v>
      </c>
      <c r="C98" s="386"/>
      <c r="D98" s="386"/>
      <c r="E98" s="386"/>
      <c r="F98" s="386"/>
      <c r="G98" s="386"/>
      <c r="H98" s="386"/>
      <c r="I98" s="386"/>
      <c r="J98" s="386"/>
      <c r="K98" s="386"/>
      <c r="L98" s="386"/>
      <c r="M98" s="386"/>
      <c r="N98" s="386"/>
      <c r="O98" s="386"/>
      <c r="P98" s="386"/>
      <c r="Q98" s="386"/>
      <c r="R98" s="386"/>
      <c r="S98" s="386"/>
      <c r="T98" s="386"/>
      <c r="U98" s="109"/>
      <c r="V98" s="109"/>
    </row>
    <row r="99" spans="1:22" customFormat="1" ht="15.6" customHeight="1">
      <c r="A99" s="110"/>
      <c r="B99" s="387" t="s">
        <v>138</v>
      </c>
      <c r="C99" s="387"/>
      <c r="D99" s="387"/>
      <c r="E99" s="387"/>
      <c r="F99" s="387"/>
      <c r="G99" s="387"/>
      <c r="H99" s="387"/>
      <c r="I99" s="387"/>
      <c r="J99" s="387"/>
      <c r="K99" s="387"/>
      <c r="L99" s="387"/>
      <c r="M99" s="387"/>
      <c r="N99" s="387"/>
      <c r="O99" s="387"/>
      <c r="P99" s="387"/>
      <c r="Q99" s="387"/>
      <c r="R99" s="387"/>
      <c r="S99" s="387"/>
      <c r="T99" s="109"/>
      <c r="U99" s="109"/>
      <c r="V99" s="109"/>
    </row>
    <row r="100" spans="1:22" customFormat="1" ht="28.5" customHeight="1" thickBot="1">
      <c r="A100" s="110"/>
      <c r="B100" s="388" t="s">
        <v>139</v>
      </c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111"/>
      <c r="U100" s="111"/>
      <c r="V100" s="109"/>
    </row>
    <row r="101" spans="1:22" customFormat="1" ht="14.4" thickTop="1">
      <c r="A101" s="110"/>
      <c r="B101" s="112"/>
      <c r="C101" s="113"/>
      <c r="D101" s="113"/>
      <c r="E101" s="113"/>
      <c r="F101" s="113"/>
      <c r="G101" s="113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5"/>
      <c r="U101" s="107"/>
      <c r="V101" s="107"/>
    </row>
    <row r="102" spans="1:22" ht="14.55" customHeight="1">
      <c r="A102" s="110"/>
      <c r="B102" s="116"/>
      <c r="C102" s="110"/>
      <c r="D102" s="110"/>
      <c r="E102" s="110"/>
      <c r="F102" s="110"/>
      <c r="G102" s="110"/>
      <c r="T102" s="118"/>
    </row>
    <row r="103" spans="1:22" ht="14.55" customHeight="1">
      <c r="A103" s="110"/>
      <c r="B103" s="116"/>
      <c r="C103" s="110"/>
      <c r="D103" s="110"/>
      <c r="E103" s="110"/>
      <c r="F103" s="110"/>
      <c r="G103" s="110"/>
      <c r="T103" s="118"/>
    </row>
    <row r="104" spans="1:22" ht="14.55" customHeight="1">
      <c r="A104" s="110"/>
      <c r="B104" s="116"/>
      <c r="C104" s="110"/>
      <c r="D104" s="110"/>
      <c r="E104" s="110"/>
      <c r="F104" s="110"/>
      <c r="G104" s="110"/>
      <c r="T104" s="118"/>
    </row>
    <row r="105" spans="1:22" ht="14.55" customHeight="1">
      <c r="A105" s="110"/>
      <c r="B105" s="116"/>
      <c r="C105" s="110"/>
      <c r="D105" s="110"/>
      <c r="E105" s="110"/>
      <c r="F105" s="110"/>
      <c r="G105" s="110"/>
      <c r="T105" s="118"/>
    </row>
    <row r="106" spans="1:22" ht="14.55" customHeight="1">
      <c r="A106" s="110"/>
      <c r="B106" s="116"/>
      <c r="C106" s="110"/>
      <c r="D106" s="110"/>
      <c r="E106" s="110"/>
      <c r="F106" s="110"/>
      <c r="G106" s="110"/>
      <c r="T106" s="118"/>
    </row>
    <row r="107" spans="1:22" ht="14.55" customHeight="1">
      <c r="A107" s="110"/>
      <c r="B107" s="116"/>
      <c r="C107" s="110"/>
      <c r="D107" s="110"/>
      <c r="E107" s="110"/>
      <c r="F107" s="110"/>
      <c r="G107" s="110"/>
      <c r="T107" s="118"/>
    </row>
    <row r="108" spans="1:22" ht="14.55" customHeight="1">
      <c r="A108" s="110"/>
      <c r="B108" s="116"/>
      <c r="C108" s="110"/>
      <c r="D108" s="110"/>
      <c r="E108" s="110"/>
      <c r="F108" s="110"/>
      <c r="G108" s="110"/>
      <c r="T108" s="118"/>
    </row>
    <row r="109" spans="1:22" ht="14.55" customHeight="1">
      <c r="A109" s="110"/>
      <c r="B109" s="116"/>
      <c r="C109" s="110"/>
      <c r="D109" s="110"/>
      <c r="E109" s="110"/>
      <c r="F109" s="110"/>
      <c r="G109" s="110"/>
      <c r="T109" s="118"/>
    </row>
    <row r="110" spans="1:22" ht="14.55" customHeight="1">
      <c r="A110" s="110"/>
      <c r="B110" s="116"/>
      <c r="C110" s="110"/>
      <c r="D110" s="110"/>
      <c r="E110" s="110"/>
      <c r="F110" s="110"/>
      <c r="G110" s="110"/>
      <c r="T110" s="118"/>
    </row>
    <row r="111" spans="1:22" ht="14.55" customHeight="1">
      <c r="A111" s="110"/>
      <c r="B111" s="116"/>
      <c r="C111" s="110"/>
      <c r="D111" s="110"/>
      <c r="E111" s="110"/>
      <c r="F111" s="110"/>
      <c r="G111" s="110"/>
      <c r="T111" s="118"/>
    </row>
    <row r="112" spans="1:22" ht="14.55" customHeight="1">
      <c r="A112" s="110"/>
      <c r="B112" s="116"/>
      <c r="C112" s="110"/>
      <c r="D112" s="110"/>
      <c r="E112" s="110"/>
      <c r="F112" s="110"/>
      <c r="G112" s="110"/>
      <c r="T112" s="118"/>
    </row>
    <row r="113" spans="1:20" ht="14.55" customHeight="1">
      <c r="A113" s="110"/>
      <c r="B113" s="116"/>
      <c r="C113" s="110"/>
      <c r="D113" s="110"/>
      <c r="E113" s="110"/>
      <c r="F113" s="110"/>
      <c r="G113" s="110"/>
      <c r="T113" s="118"/>
    </row>
    <row r="114" spans="1:20" ht="14.55" customHeight="1">
      <c r="A114" s="110"/>
      <c r="B114" s="116"/>
      <c r="C114" s="110"/>
      <c r="D114" s="110"/>
      <c r="E114" s="110"/>
      <c r="F114" s="110"/>
      <c r="G114" s="110"/>
      <c r="T114" s="118"/>
    </row>
    <row r="115" spans="1:20" ht="14.55" customHeight="1">
      <c r="A115" s="110"/>
      <c r="B115" s="116"/>
      <c r="C115" s="110"/>
      <c r="D115" s="110"/>
      <c r="E115" s="110"/>
      <c r="F115" s="110"/>
      <c r="G115" s="110"/>
      <c r="T115" s="118"/>
    </row>
    <row r="116" spans="1:20" ht="14.55" customHeight="1">
      <c r="A116" s="110"/>
      <c r="B116" s="116"/>
      <c r="C116" s="110"/>
      <c r="D116" s="110"/>
      <c r="E116" s="110"/>
      <c r="F116" s="110"/>
      <c r="G116" s="110"/>
      <c r="T116" s="118"/>
    </row>
    <row r="117" spans="1:20" ht="14.55" customHeight="1">
      <c r="A117" s="110"/>
      <c r="B117" s="116"/>
      <c r="C117" s="110"/>
      <c r="D117" s="110"/>
      <c r="E117" s="110"/>
      <c r="F117" s="110"/>
      <c r="G117" s="110"/>
      <c r="T117" s="118"/>
    </row>
    <row r="118" spans="1:20" ht="14.55" customHeight="1">
      <c r="A118" s="110"/>
      <c r="B118" s="116"/>
      <c r="C118" s="110"/>
      <c r="D118" s="110"/>
      <c r="E118" s="110"/>
      <c r="F118" s="110"/>
      <c r="G118" s="110"/>
      <c r="T118" s="118"/>
    </row>
    <row r="119" spans="1:20" ht="14.55" customHeight="1">
      <c r="A119" s="110"/>
      <c r="B119" s="116"/>
      <c r="C119" s="110"/>
      <c r="D119" s="110"/>
      <c r="E119" s="110"/>
      <c r="F119" s="110"/>
      <c r="G119" s="110"/>
      <c r="T119" s="118"/>
    </row>
    <row r="120" spans="1:20" ht="14.55" customHeight="1">
      <c r="A120" s="110"/>
      <c r="B120" s="116"/>
      <c r="C120" s="110"/>
      <c r="D120" s="110"/>
      <c r="E120" s="110"/>
      <c r="F120" s="110"/>
      <c r="G120" s="110"/>
      <c r="T120" s="118"/>
    </row>
    <row r="121" spans="1:20" ht="14.55" customHeight="1">
      <c r="A121" s="110"/>
      <c r="B121" s="116"/>
      <c r="C121" s="110"/>
      <c r="D121" s="110"/>
      <c r="E121" s="110"/>
      <c r="F121" s="110"/>
      <c r="G121" s="110"/>
      <c r="T121" s="118"/>
    </row>
    <row r="122" spans="1:20" ht="14.55" customHeight="1">
      <c r="A122" s="110"/>
      <c r="B122" s="116"/>
      <c r="C122" s="110"/>
      <c r="D122" s="110"/>
      <c r="E122" s="110"/>
      <c r="F122" s="110"/>
      <c r="G122" s="110"/>
      <c r="T122" s="118"/>
    </row>
    <row r="123" spans="1:20" ht="16.5" customHeight="1">
      <c r="A123" s="119"/>
      <c r="B123" s="120"/>
      <c r="T123" s="118"/>
    </row>
    <row r="124" spans="1:20">
      <c r="B124" s="121"/>
      <c r="T124" s="118"/>
    </row>
    <row r="125" spans="1:20" ht="54.6" customHeight="1">
      <c r="B125" s="121"/>
      <c r="T125" s="118"/>
    </row>
    <row r="126" spans="1:20" ht="22.2">
      <c r="A126" s="119"/>
      <c r="B126" s="120"/>
      <c r="T126" s="118"/>
    </row>
    <row r="127" spans="1:20" ht="22.2">
      <c r="A127" s="119"/>
      <c r="B127" s="120"/>
      <c r="T127" s="118"/>
    </row>
    <row r="128" spans="1:20" ht="22.2">
      <c r="A128" s="119"/>
      <c r="B128" s="120"/>
      <c r="T128" s="118"/>
    </row>
    <row r="129" spans="1:20" ht="22.2">
      <c r="A129" s="119"/>
      <c r="B129" s="120"/>
      <c r="T129" s="118"/>
    </row>
    <row r="130" spans="1:20" ht="22.2">
      <c r="A130" s="119"/>
      <c r="B130" s="120"/>
      <c r="T130" s="118"/>
    </row>
    <row r="131" spans="1:20" ht="22.2">
      <c r="A131" s="119"/>
      <c r="B131" s="120"/>
      <c r="T131" s="118"/>
    </row>
    <row r="132" spans="1:20" ht="22.2">
      <c r="A132" s="119"/>
      <c r="B132" s="120"/>
      <c r="T132" s="118"/>
    </row>
    <row r="133" spans="1:20" ht="19.5" customHeight="1">
      <c r="A133" s="119"/>
      <c r="B133" s="120"/>
      <c r="T133" s="118"/>
    </row>
    <row r="134" spans="1:20" ht="22.2">
      <c r="A134" s="119"/>
      <c r="B134" s="120"/>
      <c r="T134" s="118"/>
    </row>
    <row r="135" spans="1:20" ht="22.2">
      <c r="A135" s="119"/>
      <c r="B135" s="120"/>
      <c r="T135" s="118"/>
    </row>
    <row r="136" spans="1:20" ht="22.8" thickBot="1">
      <c r="A136" s="119"/>
      <c r="B136" s="122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4"/>
    </row>
    <row r="137" spans="1:20" ht="13.8" thickTop="1"/>
    <row r="139" spans="1:20">
      <c r="C139" s="125" t="s">
        <v>140</v>
      </c>
      <c r="D139" s="125" t="s">
        <v>31</v>
      </c>
      <c r="E139" s="125" t="s">
        <v>141</v>
      </c>
    </row>
    <row r="140" spans="1:20" ht="47.55" customHeight="1">
      <c r="C140" s="126"/>
      <c r="D140" s="127"/>
      <c r="E140" s="126"/>
    </row>
  </sheetData>
  <mergeCells count="14">
    <mergeCell ref="B98:T98"/>
    <mergeCell ref="B99:S99"/>
    <mergeCell ref="B100:S100"/>
    <mergeCell ref="B5:T5"/>
    <mergeCell ref="B51:S51"/>
    <mergeCell ref="B6:G6"/>
    <mergeCell ref="B7:G7"/>
    <mergeCell ref="H53:M53"/>
    <mergeCell ref="N53:S53"/>
    <mergeCell ref="B52:G52"/>
    <mergeCell ref="H52:M52"/>
    <mergeCell ref="N52:S52"/>
    <mergeCell ref="B53:G53"/>
    <mergeCell ref="B50:T50"/>
  </mergeCells>
  <pageMargins left="0.7" right="0.7" top="0.75" bottom="0.75" header="0.3" footer="0.3"/>
  <pageSetup paperSize="9" scale="3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6AEE-6A75-4F2A-9DE4-C46D2FD64F84}">
  <dimension ref="A1:W56"/>
  <sheetViews>
    <sheetView showGridLines="0" view="pageBreakPreview" zoomScale="55" zoomScaleNormal="85" zoomScaleSheetLayoutView="55" workbookViewId="0">
      <selection activeCell="W9" sqref="W9"/>
    </sheetView>
  </sheetViews>
  <sheetFormatPr defaultRowHeight="13.8"/>
  <sheetData>
    <row r="1" spans="1:23" ht="15.6">
      <c r="A1" s="128"/>
      <c r="B1" s="128"/>
      <c r="C1" s="128"/>
      <c r="D1" s="128"/>
      <c r="E1" s="128"/>
      <c r="F1" s="128"/>
      <c r="G1" s="128"/>
      <c r="H1" s="128"/>
      <c r="I1" s="129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</row>
    <row r="2" spans="1:23" ht="18.600000000000001" customHeight="1">
      <c r="A2" s="130"/>
      <c r="B2" s="395" t="s">
        <v>142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130"/>
      <c r="V2" s="130"/>
      <c r="W2" s="130"/>
    </row>
    <row r="3" spans="1:23" ht="15.6" customHeight="1">
      <c r="A3" s="130"/>
      <c r="B3" s="409" t="s">
        <v>143</v>
      </c>
      <c r="C3" s="409"/>
      <c r="D3" s="409"/>
      <c r="E3" s="409"/>
      <c r="F3" s="409"/>
      <c r="G3" s="409"/>
      <c r="H3" s="409"/>
      <c r="I3" s="409"/>
      <c r="J3" s="409"/>
      <c r="K3" s="410" t="str">
        <f>'Cover Isat (FLP) '!BB12</f>
        <v>16PCN0025 - 16PCN0023</v>
      </c>
      <c r="L3" s="410"/>
      <c r="M3" s="410"/>
      <c r="N3" s="410"/>
      <c r="O3" s="166"/>
      <c r="P3" s="166"/>
      <c r="Q3" s="166"/>
      <c r="R3" s="166"/>
      <c r="S3" s="166"/>
      <c r="T3" s="131"/>
      <c r="U3" s="130"/>
      <c r="V3" s="130"/>
      <c r="W3" s="130"/>
    </row>
    <row r="4" spans="1:23" ht="15.6">
      <c r="A4" s="130"/>
      <c r="B4" s="396"/>
      <c r="C4" s="396"/>
      <c r="D4" s="396"/>
      <c r="E4" s="396"/>
      <c r="F4" s="396"/>
      <c r="G4" s="396"/>
      <c r="H4" s="396"/>
      <c r="I4" s="396"/>
      <c r="J4" s="396"/>
      <c r="K4" s="396"/>
      <c r="L4" s="396"/>
      <c r="M4" s="396"/>
      <c r="N4" s="396"/>
      <c r="O4" s="396"/>
      <c r="P4" s="396"/>
      <c r="Q4" s="396"/>
      <c r="R4" s="396"/>
      <c r="S4" s="396"/>
      <c r="T4" s="130"/>
      <c r="U4" s="130"/>
      <c r="V4" s="130"/>
      <c r="W4" s="130"/>
    </row>
    <row r="5" spans="1:23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23" ht="14.4" thickBot="1"/>
    <row r="7" spans="1:23" ht="37.950000000000003" customHeight="1" thickTop="1">
      <c r="B7" s="397" t="s">
        <v>178</v>
      </c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9"/>
    </row>
    <row r="8" spans="1:23" ht="33" customHeight="1">
      <c r="B8" s="400" t="str">
        <f>'Cover Isat (FLP) '!$BB$11</f>
        <v>IF-PCN-FiberImprovement-DF162</v>
      </c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2"/>
    </row>
    <row r="9" spans="1:23" ht="32.4">
      <c r="B9" s="400" t="str">
        <f>'Cover Isat (FLP) '!BB19</f>
        <v>(PURWOREJO_PCN_ST - NGELEBENGAN_TB)</v>
      </c>
      <c r="C9" s="401"/>
      <c r="D9" s="401"/>
      <c r="E9" s="401"/>
      <c r="F9" s="401"/>
      <c r="G9" s="401"/>
      <c r="H9" s="401"/>
      <c r="I9" s="401"/>
      <c r="J9" s="401"/>
      <c r="K9" s="401"/>
      <c r="L9" s="401"/>
      <c r="M9" s="401"/>
      <c r="N9" s="401"/>
      <c r="O9" s="401"/>
      <c r="P9" s="401"/>
      <c r="Q9" s="401"/>
      <c r="R9" s="401"/>
      <c r="S9" s="401"/>
      <c r="T9" s="402"/>
    </row>
    <row r="10" spans="1:23" ht="32.4">
      <c r="B10" s="163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5"/>
    </row>
    <row r="11" spans="1:23">
      <c r="B11" s="132"/>
      <c r="T11" s="133"/>
    </row>
    <row r="12" spans="1:23" ht="34.200000000000003" customHeight="1">
      <c r="B12" s="132"/>
      <c r="D12" s="403" t="str">
        <f>'Cover Isat (FLP) '!BB13</f>
        <v>16PCN0025</v>
      </c>
      <c r="E12" s="403"/>
      <c r="F12" s="403"/>
      <c r="G12" s="403"/>
      <c r="H12" s="403"/>
      <c r="I12" s="169"/>
      <c r="J12" s="169"/>
      <c r="K12" s="169"/>
      <c r="L12" s="169"/>
      <c r="M12" s="403" t="str">
        <f>'Cover Isat (FLP) '!BB16</f>
        <v>16PCN0023</v>
      </c>
      <c r="N12" s="403"/>
      <c r="O12" s="403"/>
      <c r="P12" s="403"/>
      <c r="Q12" s="403"/>
      <c r="T12" s="133"/>
    </row>
    <row r="13" spans="1:23" ht="34.200000000000003" customHeight="1">
      <c r="B13" s="404" t="str">
        <f>'Cover Isat (FLP) '!BB14</f>
        <v>PURWOREJO_PCN_ST</v>
      </c>
      <c r="C13" s="403"/>
      <c r="D13" s="403"/>
      <c r="E13" s="403"/>
      <c r="F13" s="403"/>
      <c r="G13" s="403"/>
      <c r="H13" s="403"/>
      <c r="I13" s="403"/>
      <c r="J13" s="403"/>
      <c r="K13" s="403" t="str">
        <f>'Cover Isat (FLP) '!BB17</f>
        <v>NGELEBENGAN_TB</v>
      </c>
      <c r="L13" s="403"/>
      <c r="M13" s="403"/>
      <c r="N13" s="403"/>
      <c r="O13" s="403"/>
      <c r="P13" s="403"/>
      <c r="Q13" s="403"/>
      <c r="R13" s="403"/>
      <c r="S13" s="403"/>
      <c r="T13" s="133"/>
    </row>
    <row r="14" spans="1:23">
      <c r="B14" s="132"/>
      <c r="T14" s="133"/>
    </row>
    <row r="15" spans="1:23" ht="32.4">
      <c r="B15" s="405" t="str">
        <f>OTDR!D2</f>
        <v>ODP ACPDB</v>
      </c>
      <c r="C15" s="406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408" t="str">
        <f>OTDR!D17</f>
        <v>ODP ACPDB</v>
      </c>
      <c r="S15" s="406"/>
      <c r="T15" s="133"/>
    </row>
    <row r="16" spans="1:23" ht="32.4">
      <c r="B16" s="407"/>
      <c r="C16" s="406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406"/>
      <c r="S16" s="406"/>
      <c r="T16" s="133"/>
    </row>
    <row r="17" spans="2:20" ht="32.4">
      <c r="B17" s="407"/>
      <c r="C17" s="406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406"/>
      <c r="S17" s="406"/>
      <c r="T17" s="133"/>
    </row>
    <row r="18" spans="2:20">
      <c r="B18" s="132"/>
      <c r="T18" s="133"/>
    </row>
    <row r="19" spans="2:20">
      <c r="B19" s="132"/>
      <c r="T19" s="133"/>
    </row>
    <row r="20" spans="2:20">
      <c r="B20" s="132"/>
      <c r="T20" s="133"/>
    </row>
    <row r="21" spans="2:20">
      <c r="B21" s="132"/>
      <c r="T21" s="133"/>
    </row>
    <row r="22" spans="2:20">
      <c r="B22" s="132"/>
      <c r="T22" s="133"/>
    </row>
    <row r="23" spans="2:20">
      <c r="B23" s="132"/>
      <c r="T23" s="133"/>
    </row>
    <row r="24" spans="2:20">
      <c r="B24" s="132"/>
      <c r="T24" s="133"/>
    </row>
    <row r="25" spans="2:20">
      <c r="B25" s="132"/>
      <c r="T25" s="133"/>
    </row>
    <row r="26" spans="2:20">
      <c r="B26" s="132"/>
      <c r="T26" s="133"/>
    </row>
    <row r="27" spans="2:20">
      <c r="B27" s="132"/>
      <c r="T27" s="133"/>
    </row>
    <row r="28" spans="2:20">
      <c r="B28" s="132"/>
      <c r="T28" s="133"/>
    </row>
    <row r="29" spans="2:20">
      <c r="B29" s="132"/>
      <c r="T29" s="133"/>
    </row>
    <row r="30" spans="2:20">
      <c r="B30" s="132"/>
      <c r="T30" s="133"/>
    </row>
    <row r="31" spans="2:20">
      <c r="B31" s="132"/>
      <c r="T31" s="133"/>
    </row>
    <row r="32" spans="2:20">
      <c r="B32" s="132"/>
      <c r="T32" s="133"/>
    </row>
    <row r="33" spans="2:20">
      <c r="B33" s="132"/>
      <c r="T33" s="133"/>
    </row>
    <row r="34" spans="2:20">
      <c r="B34" s="132"/>
      <c r="T34" s="133"/>
    </row>
    <row r="35" spans="2:20">
      <c r="B35" s="132"/>
      <c r="T35" s="133"/>
    </row>
    <row r="36" spans="2:20">
      <c r="B36" s="132"/>
      <c r="T36" s="133"/>
    </row>
    <row r="37" spans="2:20">
      <c r="B37" s="132"/>
      <c r="T37" s="133"/>
    </row>
    <row r="38" spans="2:20">
      <c r="B38" s="132"/>
      <c r="T38" s="133"/>
    </row>
    <row r="39" spans="2:20">
      <c r="B39" s="132"/>
      <c r="T39" s="133"/>
    </row>
    <row r="40" spans="2:20">
      <c r="B40" s="132"/>
      <c r="T40" s="133"/>
    </row>
    <row r="41" spans="2:20">
      <c r="B41" s="132"/>
      <c r="T41" s="133"/>
    </row>
    <row r="42" spans="2:20">
      <c r="B42" s="132"/>
      <c r="T42" s="133"/>
    </row>
    <row r="43" spans="2:20">
      <c r="B43" s="132"/>
      <c r="T43" s="133"/>
    </row>
    <row r="44" spans="2:20">
      <c r="B44" s="132"/>
      <c r="T44" s="133"/>
    </row>
    <row r="45" spans="2:20">
      <c r="B45" s="132"/>
      <c r="T45" s="133"/>
    </row>
    <row r="46" spans="2:20">
      <c r="B46" s="132"/>
      <c r="T46" s="133"/>
    </row>
    <row r="47" spans="2:20">
      <c r="B47" s="132"/>
      <c r="T47" s="133"/>
    </row>
    <row r="48" spans="2:20">
      <c r="B48" s="132"/>
      <c r="T48" s="133"/>
    </row>
    <row r="49" spans="2:20">
      <c r="B49" s="132"/>
      <c r="T49" s="133"/>
    </row>
    <row r="50" spans="2:20">
      <c r="B50" s="132"/>
      <c r="T50" s="133"/>
    </row>
    <row r="51" spans="2:20">
      <c r="B51" s="132"/>
      <c r="T51" s="133"/>
    </row>
    <row r="52" spans="2:20">
      <c r="B52" s="132"/>
      <c r="T52" s="133"/>
    </row>
    <row r="53" spans="2:20">
      <c r="B53" s="132"/>
      <c r="T53" s="133"/>
    </row>
    <row r="54" spans="2:20">
      <c r="B54" s="132"/>
      <c r="T54" s="133"/>
    </row>
    <row r="55" spans="2:20" ht="14.4" thickBot="1">
      <c r="B55" s="134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6"/>
    </row>
    <row r="56" spans="2:20" ht="14.4" thickTop="1"/>
  </sheetData>
  <mergeCells count="13">
    <mergeCell ref="B15:C17"/>
    <mergeCell ref="R15:S17"/>
    <mergeCell ref="B3:J3"/>
    <mergeCell ref="K3:N3"/>
    <mergeCell ref="B9:T9"/>
    <mergeCell ref="D12:H12"/>
    <mergeCell ref="M12:Q12"/>
    <mergeCell ref="B2:T2"/>
    <mergeCell ref="B4:S4"/>
    <mergeCell ref="B7:T7"/>
    <mergeCell ref="B8:T8"/>
    <mergeCell ref="K13:S13"/>
    <mergeCell ref="B13:J13"/>
  </mergeCells>
  <pageMargins left="0.7" right="0.7" top="0.75" bottom="0.75" header="0.3" footer="0.3"/>
  <pageSetup paperSize="9" scale="4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41B6-3D2F-4096-AB83-89B6766C5FD8}">
  <dimension ref="A1"/>
  <sheetViews>
    <sheetView topLeftCell="A10" zoomScale="40" zoomScaleNormal="40" workbookViewId="0">
      <selection activeCell="AN71" sqref="AN71"/>
    </sheetView>
  </sheetViews>
  <sheetFormatPr defaultRowHeight="13.8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8839-D02E-421D-9296-0C9786A8F50C}">
  <sheetPr>
    <tabColor rgb="FF92D050"/>
  </sheetPr>
  <dimension ref="A1:E6"/>
  <sheetViews>
    <sheetView zoomScale="70" zoomScaleNormal="70" workbookViewId="0">
      <selection activeCell="K6" sqref="K6"/>
    </sheetView>
  </sheetViews>
  <sheetFormatPr defaultColWidth="7.8984375" defaultRowHeight="13.8"/>
  <cols>
    <col min="1" max="1" width="6.69921875" style="143" customWidth="1"/>
    <col min="2" max="2" width="16.5" style="138" customWidth="1"/>
    <col min="3" max="3" width="15.5" style="138" customWidth="1"/>
    <col min="4" max="4" width="137.8984375" style="138" customWidth="1"/>
    <col min="5" max="5" width="12" style="138" customWidth="1"/>
    <col min="6" max="16384" width="7.8984375" style="138"/>
  </cols>
  <sheetData>
    <row r="1" spans="1:5">
      <c r="A1" s="137" t="s">
        <v>144</v>
      </c>
      <c r="B1" s="137" t="s">
        <v>145</v>
      </c>
      <c r="C1" s="137" t="s">
        <v>146</v>
      </c>
      <c r="D1" s="137" t="s">
        <v>147</v>
      </c>
      <c r="E1" s="137" t="s">
        <v>148</v>
      </c>
    </row>
    <row r="2" spans="1:5" ht="179.4">
      <c r="A2" s="139">
        <v>1</v>
      </c>
      <c r="B2" s="139" t="s">
        <v>149</v>
      </c>
      <c r="C2" s="140">
        <v>44090</v>
      </c>
      <c r="D2" s="141" t="s">
        <v>150</v>
      </c>
      <c r="E2" s="142" t="s">
        <v>151</v>
      </c>
    </row>
    <row r="3" spans="1:5" ht="41.4">
      <c r="A3" s="139">
        <v>2</v>
      </c>
      <c r="B3" s="139" t="s">
        <v>152</v>
      </c>
      <c r="C3" s="140">
        <v>44280</v>
      </c>
      <c r="D3" s="141" t="s">
        <v>153</v>
      </c>
      <c r="E3" s="142" t="s">
        <v>151</v>
      </c>
    </row>
    <row r="4" spans="1:5" ht="55.2">
      <c r="A4" s="139">
        <v>3</v>
      </c>
      <c r="B4" s="139" t="s">
        <v>154</v>
      </c>
      <c r="C4" s="140">
        <v>44354</v>
      </c>
      <c r="D4" s="141" t="s">
        <v>155</v>
      </c>
      <c r="E4" s="142" t="s">
        <v>151</v>
      </c>
    </row>
    <row r="5" spans="1:5" ht="159.44999999999999" customHeight="1">
      <c r="A5" s="139">
        <v>4</v>
      </c>
      <c r="B5" s="139" t="s">
        <v>156</v>
      </c>
      <c r="C5" s="140">
        <v>45309</v>
      </c>
      <c r="D5" s="141" t="s">
        <v>157</v>
      </c>
      <c r="E5" s="142" t="s">
        <v>151</v>
      </c>
    </row>
    <row r="6" spans="1:5" ht="348.45" customHeight="1">
      <c r="A6" s="139">
        <v>5</v>
      </c>
      <c r="B6" s="139" t="s">
        <v>158</v>
      </c>
      <c r="C6" s="140"/>
      <c r="D6" s="153" t="s">
        <v>173</v>
      </c>
      <c r="E6" s="142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Cover Isat (FLP) </vt:lpstr>
      <vt:lpstr>Test Result Core (FLP) </vt:lpstr>
      <vt:lpstr>OTDR</vt:lpstr>
      <vt:lpstr>OPM</vt:lpstr>
      <vt:lpstr>OTB, ODP &amp; LABELLING</vt:lpstr>
      <vt:lpstr>Cable Route In</vt:lpstr>
      <vt:lpstr>Cable Route Out</vt:lpstr>
      <vt:lpstr>KMZ</vt:lpstr>
      <vt:lpstr>Lay Out ABD (NE &amp; FE)</vt:lpstr>
      <vt:lpstr>FLP Schematic Core</vt:lpstr>
      <vt:lpstr>Sheet1</vt:lpstr>
      <vt:lpstr>Change Log Version</vt:lpstr>
      <vt:lpstr>'Cover Isat (FLP) '!Print_Area</vt:lpstr>
      <vt:lpstr>'FLP Schematic Core'!Print_Area</vt:lpstr>
      <vt:lpstr>KMZ!Print_Area</vt:lpstr>
      <vt:lpstr>'Lay Out ABD (NE &amp; FE)'!Print_Area</vt:lpstr>
      <vt:lpstr>OPM!Print_Area</vt:lpstr>
      <vt:lpstr>'OTB, ODP &amp; LABELLING'!Print_Area</vt:lpstr>
      <vt:lpstr>OTDR!Print_Area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Rahardiansyah</dc:creator>
  <cp:lastModifiedBy>Pengki Novianto</cp:lastModifiedBy>
  <cp:lastPrinted>2025-04-14T02:48:04Z</cp:lastPrinted>
  <dcterms:created xsi:type="dcterms:W3CDTF">2024-11-14T03:48:26Z</dcterms:created>
  <dcterms:modified xsi:type="dcterms:W3CDTF">2026-02-23T08:18:56Z</dcterms:modified>
</cp:coreProperties>
</file>