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1" hidden="1">Data!$A$1:$AI$7813</definedName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5" l="1"/>
  <c r="J41" i="5"/>
  <c r="G41" i="5"/>
  <c r="F41" i="5"/>
  <c r="E41" i="5"/>
  <c r="D41" i="5"/>
  <c r="C41" i="5"/>
  <c r="B41" i="5"/>
  <c r="K40" i="5"/>
  <c r="J40" i="5"/>
  <c r="G40" i="5"/>
  <c r="F40" i="5"/>
  <c r="E40" i="5"/>
  <c r="D40" i="5"/>
  <c r="C40" i="5"/>
  <c r="B40" i="5"/>
  <c r="K39" i="5"/>
  <c r="J39" i="5"/>
  <c r="G39" i="5"/>
  <c r="F39" i="5"/>
  <c r="E39" i="5"/>
  <c r="D39" i="5"/>
  <c r="C39" i="5"/>
  <c r="B39" i="5"/>
  <c r="K38" i="5"/>
  <c r="J38" i="5"/>
  <c r="G38" i="5"/>
  <c r="F38" i="5"/>
  <c r="E38" i="5"/>
  <c r="D38" i="5"/>
  <c r="C38" i="5"/>
  <c r="B38" i="5"/>
  <c r="K37" i="5"/>
  <c r="J37" i="5"/>
  <c r="G37" i="5"/>
  <c r="F37" i="5"/>
  <c r="E37" i="5"/>
  <c r="D37" i="5"/>
  <c r="C37" i="5"/>
  <c r="B37" i="5"/>
  <c r="K36" i="5"/>
  <c r="J36" i="5"/>
  <c r="G36" i="5"/>
  <c r="F36" i="5"/>
  <c r="E36" i="5"/>
  <c r="D36" i="5"/>
  <c r="C36" i="5"/>
  <c r="B36" i="5"/>
  <c r="K35" i="5"/>
  <c r="J35" i="5"/>
  <c r="G35" i="5"/>
  <c r="F35" i="5"/>
  <c r="E35" i="5"/>
  <c r="D35" i="5"/>
  <c r="C35" i="5"/>
  <c r="B35" i="5"/>
  <c r="K34" i="5"/>
  <c r="J34" i="5"/>
  <c r="G34" i="5"/>
  <c r="F34" i="5"/>
  <c r="E34" i="5"/>
  <c r="D34" i="5"/>
  <c r="C34" i="5"/>
  <c r="B34" i="5"/>
  <c r="K33" i="5"/>
  <c r="J33" i="5"/>
  <c r="G33" i="5"/>
  <c r="F33" i="5"/>
  <c r="E33" i="5"/>
  <c r="D33" i="5"/>
  <c r="C33" i="5"/>
  <c r="B33" i="5"/>
  <c r="K32" i="5"/>
  <c r="J32" i="5"/>
  <c r="G32" i="5"/>
  <c r="F32" i="5"/>
  <c r="E32" i="5"/>
  <c r="D32" i="5"/>
  <c r="C32" i="5"/>
  <c r="B32" i="5"/>
  <c r="K31" i="5"/>
  <c r="J31" i="5"/>
  <c r="G31" i="5"/>
  <c r="F31" i="5"/>
  <c r="E31" i="5"/>
  <c r="D31" i="5"/>
  <c r="C31" i="5"/>
  <c r="B31" i="5"/>
  <c r="K30" i="5"/>
  <c r="J30" i="5"/>
  <c r="G30" i="5"/>
  <c r="F30" i="5"/>
  <c r="E30" i="5"/>
  <c r="D30" i="5"/>
  <c r="C30" i="5"/>
  <c r="B30" i="5"/>
  <c r="K29" i="5"/>
  <c r="J29" i="5"/>
  <c r="G29" i="5"/>
  <c r="F29" i="5"/>
  <c r="E29" i="5"/>
  <c r="D29" i="5"/>
  <c r="C29" i="5"/>
  <c r="B29" i="5"/>
  <c r="K28" i="5"/>
  <c r="J28" i="5"/>
  <c r="G28" i="5"/>
  <c r="F28" i="5"/>
  <c r="E28" i="5"/>
  <c r="D28" i="5"/>
  <c r="C28" i="5"/>
  <c r="B28" i="5"/>
  <c r="K27" i="5"/>
  <c r="J27" i="5"/>
  <c r="G27" i="5"/>
  <c r="F27" i="5"/>
  <c r="E27" i="5"/>
  <c r="D27" i="5"/>
  <c r="C27" i="5"/>
  <c r="B27" i="5"/>
  <c r="K26" i="5"/>
  <c r="J26" i="5"/>
  <c r="G26" i="5"/>
  <c r="F26" i="5"/>
  <c r="E26" i="5"/>
  <c r="D26" i="5"/>
  <c r="C26" i="5"/>
  <c r="B26" i="5"/>
  <c r="K25" i="5"/>
  <c r="J25" i="5"/>
  <c r="G25" i="5"/>
  <c r="F25" i="5"/>
  <c r="E25" i="5"/>
  <c r="D25" i="5"/>
  <c r="C25" i="5"/>
  <c r="B25" i="5"/>
  <c r="K24" i="5"/>
  <c r="J24" i="5"/>
  <c r="G24" i="5"/>
  <c r="F24" i="5"/>
  <c r="E24" i="5"/>
  <c r="D24" i="5"/>
  <c r="C24" i="5"/>
  <c r="B24" i="5"/>
  <c r="K23" i="5"/>
  <c r="J23" i="5"/>
  <c r="G23" i="5"/>
  <c r="F23" i="5"/>
  <c r="E23" i="5"/>
  <c r="D23" i="5"/>
  <c r="C23" i="5"/>
  <c r="B23" i="5"/>
  <c r="K22" i="5"/>
  <c r="J22" i="5"/>
  <c r="G22" i="5"/>
  <c r="F22" i="5"/>
  <c r="E22" i="5"/>
  <c r="D22" i="5"/>
  <c r="C22" i="5"/>
  <c r="B22" i="5"/>
  <c r="K21" i="5"/>
  <c r="J21" i="5"/>
  <c r="G21" i="5"/>
  <c r="F21" i="5"/>
  <c r="E21" i="5"/>
  <c r="D21" i="5"/>
  <c r="C21" i="5"/>
  <c r="B21" i="5"/>
  <c r="K20" i="5"/>
  <c r="J20" i="5"/>
  <c r="G20" i="5"/>
  <c r="F20" i="5"/>
  <c r="E20" i="5"/>
  <c r="D20" i="5"/>
  <c r="C20" i="5"/>
  <c r="B20" i="5"/>
  <c r="K19" i="5"/>
  <c r="J19" i="5"/>
  <c r="G19" i="5"/>
  <c r="F19" i="5"/>
  <c r="E19" i="5"/>
  <c r="D19" i="5"/>
  <c r="C19" i="5"/>
  <c r="B19" i="5"/>
  <c r="K18" i="5"/>
  <c r="J18" i="5"/>
  <c r="G18" i="5"/>
  <c r="F18" i="5"/>
  <c r="E18" i="5"/>
  <c r="D18" i="5"/>
  <c r="C18" i="5"/>
  <c r="B18" i="5"/>
  <c r="J55" i="5" l="1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C42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<sst xmlns="http://schemas.openxmlformats.org/spreadsheetml/2006/main" count="242" uniqueCount="60">
  <si>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</si>
  <si>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</si>
  <si>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</si>
  <si>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</si>
  <si>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</si>
  <si>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</si>
  <si>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</si>
  <si>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</si>
  <si>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</si>
  <si>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</si>
  <si>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</si>
  <si>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</si>
  <si>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</si>
  <si>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</si>
  <si>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</si>
  <si>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</si>
  <si>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</si>
  <si>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</si>
  <si>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</si>
  <si>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</si>
  <si>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</si>
  <si>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</si>
  <si>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</si>
  <si>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</si>
  <si>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</si>
  <si>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</si>
  <si>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</si>
  <si>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</si>
  <si>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</si>
  <si>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</si>
  <si>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</si>
  <si>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</si>
  <si>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</si>
  <si>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</si>
  <si>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</si>
  <si>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</si>
  <si>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</si>
  <si>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</si>
  <si>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</si>
  <si>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</si>
  <si>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</si>
  <si>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</si>
  <si>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</si>
  <si>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</si>
  <si>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</si>
  <si>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</si>
  <si>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</si>
  <si>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</si>
  <si>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</si>
  <si>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</si>
  <si>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</si>
  <si>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</si>
  <si>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</si>
  <si>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</si>
  <si>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Aq3</t>
  </si>
  <si>
    <t>Method</t>
  </si>
  <si>
    <t>DateNum</t>
  </si>
  <si>
    <t>Fluorescens</t>
  </si>
  <si>
    <t>Saiv CTD sn 1448</t>
  </si>
  <si>
    <t xml:space="preserve">Seabird CTD911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</si>
</sst>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7.5703125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55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56</v>
      </c>
      <c r="AD1" t="s">
        <v>4</v>
      </c>
      <c r="AE1" t="s">
        <v>5</v>
      </c>
      <c r="AF1" t="s">
        <v>6</v>
      </c>
      <c r="AG1" t="s">
        <v>7</v>
      </c>
      <c r="AH1" t="s">
        <v>57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43503.41906</v>
      </c>
      <c r="D3">
        <v>0</v>
      </c>
      <c r="E3">
        <f>N3+0.5</f>
        <v>0.5</v>
      </c>
      <c r="F3" s="1">
        <f>ROUND(P3,3)</f>
        <v>32.113999999999997</v>
      </c>
      <c r="G3" s="1">
        <f>ROUND(O3,3)</f>
        <v>6.7560000000000002</v>
      </c>
      <c r="H3">
        <f>ROUND(W3,3)</f>
        <v>2.8759999999999999</v>
      </c>
      <c r="I3">
        <f>ROUND(V3,2)</f>
        <v>41.56</v>
      </c>
      <c r="J3" s="1">
        <f>ROUND(R3,3)</f>
        <v>0.19400000000000001</v>
      </c>
      <c r="K3" s="1"/>
      <c r="M3" t="s">
        <v>59</v>
      </c>
      <c r="N3">
        <v>0</v>
      </c>
      <c r="O3">
        <v>6.7561999999999998</v>
      </c>
      <c r="P3">
        <v>32.114100000000001</v>
      </c>
      <c r="Q3">
        <v>25.177700000000002</v>
      </c>
      <c r="R3" s="8">
        <v>0.19389000000000001</v>
      </c>
      <c r="S3">
        <v>0.1288</v>
      </c>
      <c r="T3">
        <v>1.2999999999999999E-2</v>
      </c>
      <c r="U3">
        <v>1474.09</v>
      </c>
      <c r="V3">
        <v>41.563000000000002</v>
      </c>
      <c r="W3">
        <v>2.8763000000000001</v>
      </c>
      <c r="X3">
        <v>38.419060000000002</v>
      </c>
    </row>
    <row r="4" spans="1:35" x14ac:dyDescent="0.25">
      <c r="A4" t="s">
        <v>53</v>
      </c>
      <c r="B4" t="s">
        <v>54</v>
      </c>
      <c r="C4" s="9">
        <f>DATE(2019,1,$X4)+($X4-FLOOR($X4,1))</f>
        <v>43503.419377999999</v>
      </c>
      <c r="D4">
        <f>N4-0.5</f>
        <v>0.5</v>
      </c>
      <c r="E4">
        <f>N4+0.5</f>
        <v>1.5</v>
      </c>
      <c r="F4" s="1">
        <f>ROUND(P4,3)</f>
        <v>32.69</v>
      </c>
      <c r="G4" s="1">
        <f>ROUND(O4,3)</f>
        <v>7.2930000000000001</v>
      </c>
      <c r="H4">
        <f>ROUND(W4,3)</f>
        <v>2.8959999999999999</v>
      </c>
      <c r="I4">
        <f>ROUND(V4,2)</f>
        <v>42.54</v>
      </c>
      <c r="J4" s="1">
        <f>ROUND(R4,3)</f>
        <v>0.186</v>
      </c>
      <c r="K4" s="1"/>
      <c r="M4" t="s">
        <v>59</v>
      </c>
      <c r="N4">
        <v>1</v>
      </c>
      <c r="O4">
        <v>7.2927999999999997</v>
      </c>
      <c r="P4">
        <v>32.690300000000001</v>
      </c>
      <c r="Q4">
        <v>25.559799999999999</v>
      </c>
      <c r="R4" s="8">
        <v>0.18589</v>
      </c>
      <c r="S4">
        <v>0.12970000000000001</v>
      </c>
      <c r="T4">
        <v>1.4999999999999999E-2</v>
      </c>
      <c r="U4">
        <v>1476.92</v>
      </c>
      <c r="V4">
        <v>42.537999999999997</v>
      </c>
      <c r="W4">
        <v>2.8961999999999999</v>
      </c>
      <c r="X4">
        <v>38.419378000000002</v>
      </c>
    </row>
    <row r="5" spans="1:35" x14ac:dyDescent="0.25">
      <c r="A5" t="s">
        <v>53</v>
      </c>
      <c r="B5" t="s">
        <v>54</v>
      </c>
      <c r="C5" s="9">
        <f>DATE(2019,1,$X5)+($X5-FLOOR($X5,1))</f>
        <v>43503.419403</v>
      </c>
      <c r="D5">
        <f>N5-0.5</f>
        <v>1.5</v>
      </c>
      <c r="E5">
        <f>N5+0.5</f>
        <v>2.5</v>
      </c>
      <c r="F5" s="1">
        <f>ROUND(P5,3)</f>
        <v>32.857999999999997</v>
      </c>
      <c r="G5" s="1">
        <f>ROUND(O5,3)</f>
        <v>7.5839999999999996</v>
      </c>
      <c r="H5">
        <f>ROUND(W5,3)</f>
        <v>2.8959999999999999</v>
      </c>
      <c r="I5">
        <f>ROUND(V5,2)</f>
        <v>42.86</v>
      </c>
      <c r="J5" s="1">
        <f>ROUND(R5,3)</f>
        <v>0.17799999999999999</v>
      </c>
      <c r="K5" s="1"/>
      <c r="M5" t="s">
        <v>59</v>
      </c>
      <c r="N5">
        <v>2</v>
      </c>
      <c r="O5">
        <v>7.5837000000000003</v>
      </c>
      <c r="P5">
        <v>32.858400000000003</v>
      </c>
      <c r="Q5">
        <v>25.651700000000002</v>
      </c>
      <c r="R5" s="8">
        <v>0.17801</v>
      </c>
      <c r="S5">
        <v>0.12959999999999999</v>
      </c>
      <c r="T5">
        <v>1.4999999999999999E-2</v>
      </c>
      <c r="U5">
        <v>1478.27</v>
      </c>
      <c r="V5">
        <v>42.863</v>
      </c>
      <c r="W5">
        <v>2.8959000000000001</v>
      </c>
      <c r="X5">
        <v>38.419403000000003</v>
      </c>
    </row>
    <row r="6" spans="1:35" x14ac:dyDescent="0.25">
      <c r="A6" t="s">
        <v>53</v>
      </c>
      <c r="B6" t="s">
        <v>54</v>
      </c>
      <c r="C6" s="9">
        <f>DATE(2019,1,$X6)+($X6-FLOOR($X6,1))</f>
        <v>43503.419430000002</v>
      </c>
      <c r="D6">
        <f>N6-0.5</f>
        <v>2.5</v>
      </c>
      <c r="E6">
        <f>N6+0.5</f>
        <v>3.5</v>
      </c>
      <c r="F6" s="1">
        <f>ROUND(P6,3)</f>
        <v>32.893999999999998</v>
      </c>
      <c r="G6" s="1">
        <f>ROUND(O6,3)</f>
        <v>7.5839999999999996</v>
      </c>
      <c r="H6">
        <f>ROUND(W6,3)</f>
        <v>2.7690000000000001</v>
      </c>
      <c r="I6">
        <f>ROUND(V6,2)</f>
        <v>40.99</v>
      </c>
      <c r="J6" s="1">
        <f>ROUND(R6,3)</f>
        <v>0.17899999999999999</v>
      </c>
      <c r="K6" s="1"/>
      <c r="M6" t="s">
        <v>59</v>
      </c>
      <c r="N6">
        <v>3</v>
      </c>
      <c r="O6">
        <v>7.5839999999999996</v>
      </c>
      <c r="P6">
        <v>32.893700000000003</v>
      </c>
      <c r="Q6">
        <v>25.679400000000001</v>
      </c>
      <c r="R6" s="8">
        <v>0.17913999999999999</v>
      </c>
      <c r="S6">
        <v>0.12970000000000001</v>
      </c>
      <c r="T6">
        <v>1.4999999999999999E-2</v>
      </c>
      <c r="U6">
        <v>1478.33</v>
      </c>
      <c r="V6">
        <v>40.988999999999997</v>
      </c>
      <c r="W6">
        <v>2.7685</v>
      </c>
      <c r="X6">
        <v>38.419429999999998</v>
      </c>
    </row>
    <row r="7" spans="1:35" x14ac:dyDescent="0.25">
      <c r="A7" t="s">
        <v>53</v>
      </c>
      <c r="B7" t="s">
        <v>54</v>
      </c>
      <c r="C7" s="9">
        <f>DATE(2019,1,$X7)+($X7-FLOOR($X7,1))</f>
        <v>43503.419457999997</v>
      </c>
      <c r="D7">
        <f>N7-0.5</f>
        <v>3.5</v>
      </c>
      <c r="E7">
        <f>N7+0.5</f>
        <v>4.5</v>
      </c>
      <c r="F7" s="1">
        <f>ROUND(P7,3)</f>
        <v>32.896000000000001</v>
      </c>
      <c r="G7" s="1">
        <f>ROUND(O7,3)</f>
        <v>7.5439999999999996</v>
      </c>
      <c r="H7">
        <f>ROUND(W7,3)</f>
        <v>2.65</v>
      </c>
      <c r="I7">
        <f>ROUND(V7,2)</f>
        <v>39.200000000000003</v>
      </c>
      <c r="J7" s="1">
        <f>ROUND(R7,3)</f>
        <v>0.17799999999999999</v>
      </c>
      <c r="K7" s="1"/>
      <c r="M7" t="s">
        <v>59</v>
      </c>
      <c r="N7">
        <v>4</v>
      </c>
      <c r="O7">
        <v>7.5442999999999998</v>
      </c>
      <c r="P7">
        <v>32.896000000000001</v>
      </c>
      <c r="Q7">
        <v>25.686800000000002</v>
      </c>
      <c r="R7" s="8">
        <v>0.17779</v>
      </c>
      <c r="S7">
        <v>0.12959999999999999</v>
      </c>
      <c r="T7">
        <v>1.4999999999999999E-2</v>
      </c>
      <c r="U7">
        <v>1478.19</v>
      </c>
      <c r="V7">
        <v>39.198</v>
      </c>
      <c r="W7">
        <v>2.6499000000000001</v>
      </c>
      <c r="X7">
        <v>38.419457999999999</v>
      </c>
    </row>
    <row r="8" spans="1:35" x14ac:dyDescent="0.25">
      <c r="A8" t="s">
        <v>53</v>
      </c>
      <c r="B8" t="s">
        <v>54</v>
      </c>
      <c r="C8" s="9">
        <f>DATE(2019,1,$X8)+($X8-FLOOR($X8,1))</f>
        <v>43503.419484999999</v>
      </c>
      <c r="D8">
        <f>N8-0.5</f>
        <v>4.5</v>
      </c>
      <c r="E8">
        <f>N8+0.5</f>
        <v>5.5</v>
      </c>
      <c r="F8" s="1">
        <f>ROUND(P8,3)</f>
        <v>32.914000000000001</v>
      </c>
      <c r="G8" s="1">
        <f>ROUND(O8,3)</f>
        <v>7.532</v>
      </c>
      <c r="H8">
        <f>ROUND(W8,3)</f>
        <v>2.5870000000000002</v>
      </c>
      <c r="I8">
        <f>ROUND(V8,2)</f>
        <v>38.270000000000003</v>
      </c>
      <c r="J8" s="1">
        <f>ROUND(R8,3)</f>
        <v>0.18099999999999999</v>
      </c>
      <c r="K8" s="1"/>
      <c r="M8" t="s">
        <v>59</v>
      </c>
      <c r="N8">
        <v>5</v>
      </c>
      <c r="O8">
        <v>7.5323000000000002</v>
      </c>
      <c r="P8">
        <v>32.913800000000002</v>
      </c>
      <c r="Q8">
        <v>25.702500000000001</v>
      </c>
      <c r="R8" s="8">
        <v>0.18085999999999999</v>
      </c>
      <c r="S8">
        <v>0.12970000000000001</v>
      </c>
      <c r="T8">
        <v>1.4999999999999999E-2</v>
      </c>
      <c r="U8">
        <v>1478.19</v>
      </c>
      <c r="V8">
        <v>38.265000000000001</v>
      </c>
      <c r="W8">
        <v>2.5872999999999999</v>
      </c>
      <c r="X8">
        <v>38.419485000000002</v>
      </c>
    </row>
    <row r="9" spans="1:35" x14ac:dyDescent="0.25">
      <c r="A9" t="s">
        <v>53</v>
      </c>
      <c r="B9" t="s">
        <v>54</v>
      </c>
      <c r="C9" s="9">
        <f>DATE(2019,1,$X9)+($X9-FLOOR($X9,1))</f>
        <v>43503.419520000003</v>
      </c>
      <c r="D9">
        <f>N9-0.5</f>
        <v>5.5</v>
      </c>
      <c r="E9">
        <f>N9+0.5</f>
        <v>6.5</v>
      </c>
      <c r="F9" s="1">
        <f>ROUND(P9,3)</f>
        <v>32.914999999999999</v>
      </c>
      <c r="G9" s="1">
        <f>ROUND(O9,3)</f>
        <v>7.5149999999999997</v>
      </c>
      <c r="H9">
        <f>ROUND(W9,3)</f>
        <v>2.5510000000000002</v>
      </c>
      <c r="I9">
        <f>ROUND(V9,2)</f>
        <v>37.72</v>
      </c>
      <c r="J9" s="1">
        <f>ROUND(R9,3)</f>
        <v>0.18099999999999999</v>
      </c>
      <c r="K9" s="1"/>
      <c r="M9" t="s">
        <v>59</v>
      </c>
      <c r="N9">
        <v>6</v>
      </c>
      <c r="O9">
        <v>7.5151000000000003</v>
      </c>
      <c r="P9">
        <v>32.915199999999999</v>
      </c>
      <c r="Q9">
        <v>25.706</v>
      </c>
      <c r="R9" s="8">
        <v>0.18060000000000001</v>
      </c>
      <c r="S9">
        <v>0.12970000000000001</v>
      </c>
      <c r="T9">
        <v>1.4999999999999999E-2</v>
      </c>
      <c r="U9">
        <v>1478.14</v>
      </c>
      <c r="V9">
        <v>37.72</v>
      </c>
      <c r="W9">
        <v>2.5514000000000001</v>
      </c>
      <c r="X9">
        <v>38.419519999999999</v>
      </c>
    </row>
    <row r="10" spans="1:35" x14ac:dyDescent="0.25">
      <c r="A10" t="s">
        <v>53</v>
      </c>
      <c r="B10" t="s">
        <v>54</v>
      </c>
      <c r="C10" s="9">
        <f>DATE(2019,1,$X10)+($X10-FLOOR($X10,1))</f>
        <v>43524.401235999998</v>
      </c>
      <c r="D10">
        <v>0</v>
      </c>
      <c r="E10">
        <f>N10+0.5</f>
        <v>0.5</v>
      </c>
      <c r="F10" s="1">
        <f>ROUND(P10,3)</f>
        <v>25.558</v>
      </c>
      <c r="G10" s="1">
        <f>ROUND(O10,3)</f>
        <v>2.9409999999999998</v>
      </c>
      <c r="H10">
        <f>ROUND(W10,3)</f>
        <v>8.3360000000000003</v>
      </c>
      <c r="I10">
        <f>ROUND(V10,2)</f>
        <v>73.569999999999993</v>
      </c>
      <c r="J10" s="1">
        <f>ROUND(R10,3)</f>
        <v>0.755</v>
      </c>
      <c r="K10" s="1"/>
      <c r="M10" t="s">
        <v>59</v>
      </c>
      <c r="N10">
        <v>0</v>
      </c>
      <c r="O10">
        <v>2.9407000000000001</v>
      </c>
      <c r="P10">
        <v>25.558199999999999</v>
      </c>
      <c r="Q10">
        <v>20.360600000000002</v>
      </c>
      <c r="R10" s="8">
        <v>0.75512999999999997</v>
      </c>
      <c r="S10">
        <v>0.12670000000000001</v>
      </c>
      <c r="T10">
        <v>1.2999999999999999E-2</v>
      </c>
      <c r="U10">
        <v>1449.91</v>
      </c>
      <c r="V10">
        <v>73.566999999999993</v>
      </c>
      <c r="W10">
        <v>8.3360000000000003</v>
      </c>
      <c r="X10">
        <v>59.401235999999997</v>
      </c>
      <c r="Y10">
        <v>5.8330000000000002</v>
      </c>
      <c r="Z10">
        <v>0</v>
      </c>
    </row>
    <row r="11" spans="1:35" x14ac:dyDescent="0.25">
      <c r="A11" t="s">
        <v>53</v>
      </c>
      <c r="B11" t="s">
        <v>54</v>
      </c>
      <c r="C11" s="9">
        <f>DATE(2019,1,$X11)+($X11-FLOOR($X11,1))</f>
        <v>43524.401296999997</v>
      </c>
      <c r="D11">
        <f>N11-0.5</f>
        <v>0.5</v>
      </c>
      <c r="E11">
        <f>N11+0.5</f>
        <v>1.5</v>
      </c>
      <c r="F11" s="1">
        <f>ROUND(P11,3)</f>
        <v>26.253</v>
      </c>
      <c r="G11" s="1">
        <f>ROUND(O11,3)</f>
        <v>3.0179999999999998</v>
      </c>
      <c r="H11">
        <f>ROUND(W11,3)</f>
        <v>8.3059999999999992</v>
      </c>
      <c r="I11">
        <f>ROUND(V11,2)</f>
        <v>73.790000000000006</v>
      </c>
      <c r="J11" s="1">
        <f>ROUND(R11,3)</f>
        <v>0.54800000000000004</v>
      </c>
      <c r="K11" s="1"/>
      <c r="M11" t="s">
        <v>59</v>
      </c>
      <c r="N11">
        <v>1</v>
      </c>
      <c r="O11">
        <v>3.0177</v>
      </c>
      <c r="P11">
        <v>26.252700000000001</v>
      </c>
      <c r="Q11">
        <v>20.9087</v>
      </c>
      <c r="R11" s="8">
        <v>0.54774999999999996</v>
      </c>
      <c r="S11">
        <v>0.12740000000000001</v>
      </c>
      <c r="T11">
        <v>1.4999999999999999E-2</v>
      </c>
      <c r="U11">
        <v>1451.16</v>
      </c>
      <c r="V11">
        <v>73.793000000000006</v>
      </c>
      <c r="W11">
        <v>8.3061000000000007</v>
      </c>
      <c r="X11">
        <v>59.401297</v>
      </c>
      <c r="Y11">
        <v>5.8121</v>
      </c>
      <c r="Z11">
        <v>1.01</v>
      </c>
    </row>
    <row r="12" spans="1:35" x14ac:dyDescent="0.25">
      <c r="A12" t="s">
        <v>53</v>
      </c>
      <c r="B12" t="s">
        <v>54</v>
      </c>
      <c r="C12" s="9">
        <f>DATE(2019,1,$X12)+($X12-FLOOR($X12,1))</f>
        <v>43524.401316000003</v>
      </c>
      <c r="D12">
        <f>N12-0.5</f>
        <v>1.5</v>
      </c>
      <c r="E12">
        <f>N12+0.5</f>
        <v>2.5</v>
      </c>
      <c r="F12" s="1">
        <f>ROUND(P12,3)</f>
        <v>27.131</v>
      </c>
      <c r="G12" s="1">
        <f>ROUND(O12,3)</f>
        <v>3.056</v>
      </c>
      <c r="H12">
        <f>ROUND(W12,3)</f>
        <v>8.2569999999999997</v>
      </c>
      <c r="I12">
        <f>ROUND(V12,2)</f>
        <v>73.87</v>
      </c>
      <c r="J12" s="1">
        <f>ROUND(R12,3)</f>
        <v>0.41299999999999998</v>
      </c>
      <c r="K12" s="1"/>
      <c r="M12" t="s">
        <v>59</v>
      </c>
      <c r="N12">
        <v>2</v>
      </c>
      <c r="O12">
        <v>3.0562</v>
      </c>
      <c r="P12">
        <v>27.130800000000001</v>
      </c>
      <c r="Q12">
        <v>21.6053</v>
      </c>
      <c r="R12" s="8">
        <v>0.41284999999999999</v>
      </c>
      <c r="S12">
        <v>0.1275</v>
      </c>
      <c r="T12">
        <v>1.4999999999999999E-2</v>
      </c>
      <c r="U12">
        <v>1452.48</v>
      </c>
      <c r="V12">
        <v>73.873000000000005</v>
      </c>
      <c r="W12">
        <v>8.2574000000000005</v>
      </c>
      <c r="X12">
        <v>59.401316000000001</v>
      </c>
      <c r="Y12">
        <v>5.7781000000000002</v>
      </c>
      <c r="Z12">
        <v>2.0190000000000001</v>
      </c>
    </row>
    <row r="13" spans="1:35" x14ac:dyDescent="0.25">
      <c r="A13" t="s">
        <v>53</v>
      </c>
      <c r="B13" t="s">
        <v>54</v>
      </c>
      <c r="C13" s="9">
        <f>DATE(2019,1,$X13)+($X13-FLOOR($X13,1))</f>
        <v>43524.401339999997</v>
      </c>
      <c r="D13">
        <f>N13-0.5</f>
        <v>2.5</v>
      </c>
      <c r="E13">
        <f>N13+0.5</f>
        <v>3.5</v>
      </c>
      <c r="F13" s="1">
        <f>ROUND(P13,3)</f>
        <v>27.308</v>
      </c>
      <c r="G13" s="1">
        <f>ROUND(O13,3)</f>
        <v>3.0880000000000001</v>
      </c>
      <c r="H13">
        <f>ROUND(W13,3)</f>
        <v>8.3230000000000004</v>
      </c>
      <c r="I13">
        <f>ROUND(V13,2)</f>
        <v>74.61</v>
      </c>
      <c r="J13" s="1">
        <f>ROUND(R13,3)</f>
        <v>0.41699999999999998</v>
      </c>
      <c r="K13" s="1"/>
      <c r="M13" t="s">
        <v>59</v>
      </c>
      <c r="N13">
        <v>3</v>
      </c>
      <c r="O13">
        <v>3.0884</v>
      </c>
      <c r="P13">
        <v>27.308</v>
      </c>
      <c r="Q13">
        <v>21.744199999999999</v>
      </c>
      <c r="R13" s="8">
        <v>0.41702</v>
      </c>
      <c r="S13">
        <v>0.12770000000000001</v>
      </c>
      <c r="T13">
        <v>1.4999999999999999E-2</v>
      </c>
      <c r="U13">
        <v>1452.86</v>
      </c>
      <c r="V13">
        <v>74.608999999999995</v>
      </c>
      <c r="W13">
        <v>8.3229000000000006</v>
      </c>
      <c r="X13">
        <v>59.401339999999998</v>
      </c>
      <c r="Y13">
        <v>5.8239000000000001</v>
      </c>
      <c r="Z13">
        <v>3.028</v>
      </c>
    </row>
    <row r="14" spans="1:35" x14ac:dyDescent="0.25">
      <c r="A14" t="s">
        <v>53</v>
      </c>
      <c r="B14" t="s">
        <v>54</v>
      </c>
      <c r="C14" s="9">
        <f>DATE(2019,1,$X14)+($X14-FLOOR($X14,1))</f>
        <v>43524.401368999999</v>
      </c>
      <c r="D14">
        <f>N14-0.5</f>
        <v>3.5</v>
      </c>
      <c r="E14">
        <f>N14+0.5</f>
        <v>4.5</v>
      </c>
      <c r="F14" s="1">
        <f>ROUND(P14,3)</f>
        <v>28.071000000000002</v>
      </c>
      <c r="G14" s="1">
        <f>ROUND(O14,3)</f>
        <v>3.169</v>
      </c>
      <c r="H14">
        <f>ROUND(W14,3)</f>
        <v>8.2919999999999998</v>
      </c>
      <c r="I14">
        <f>ROUND(V14,2)</f>
        <v>74.87</v>
      </c>
      <c r="J14" s="1">
        <f>ROUND(R14,3)</f>
        <v>0.374</v>
      </c>
      <c r="K14" s="1"/>
      <c r="M14" t="s">
        <v>59</v>
      </c>
      <c r="N14">
        <v>4</v>
      </c>
      <c r="O14">
        <v>3.1694</v>
      </c>
      <c r="P14">
        <v>28.070699999999999</v>
      </c>
      <c r="Q14">
        <v>22.345600000000001</v>
      </c>
      <c r="R14" s="8">
        <v>0.37364999999999998</v>
      </c>
      <c r="S14">
        <v>0.12770000000000001</v>
      </c>
      <c r="T14">
        <v>1.4999999999999999E-2</v>
      </c>
      <c r="U14">
        <v>1454.22</v>
      </c>
      <c r="V14">
        <v>74.87</v>
      </c>
      <c r="W14">
        <v>8.2919999999999998</v>
      </c>
      <c r="X14">
        <v>59.401369000000003</v>
      </c>
      <c r="Y14">
        <v>5.8022</v>
      </c>
      <c r="Z14">
        <v>4.0380000000000003</v>
      </c>
    </row>
    <row r="15" spans="1:35" x14ac:dyDescent="0.25">
      <c r="A15" t="s">
        <v>53</v>
      </c>
      <c r="B15" t="s">
        <v>54</v>
      </c>
      <c r="C15" s="9">
        <f>DATE(2019,1,$X15)+($X15-FLOOR($X15,1))</f>
        <v>43524.401396000001</v>
      </c>
      <c r="D15">
        <f>N15-0.5</f>
        <v>4.5</v>
      </c>
      <c r="E15">
        <f>N15+0.5</f>
        <v>5.5</v>
      </c>
      <c r="F15" s="1">
        <f>ROUND(P15,3)</f>
        <v>28.321000000000002</v>
      </c>
      <c r="G15" s="1">
        <f>ROUND(O15,3)</f>
        <v>3.2090000000000001</v>
      </c>
      <c r="H15">
        <f>ROUND(W15,3)</f>
        <v>8.2460000000000004</v>
      </c>
      <c r="I15">
        <f>ROUND(V15,2)</f>
        <v>74.66</v>
      </c>
      <c r="J15" s="1">
        <f>ROUND(R15,3)</f>
        <v>0.34300000000000003</v>
      </c>
      <c r="K15" s="1"/>
      <c r="M15" t="s">
        <v>59</v>
      </c>
      <c r="N15">
        <v>5</v>
      </c>
      <c r="O15">
        <v>3.2094</v>
      </c>
      <c r="P15">
        <v>28.320499999999999</v>
      </c>
      <c r="Q15">
        <v>22.541499999999999</v>
      </c>
      <c r="R15" s="8">
        <v>0.34294000000000002</v>
      </c>
      <c r="S15">
        <v>0.1278</v>
      </c>
      <c r="T15">
        <v>1.6E-2</v>
      </c>
      <c r="U15">
        <v>1454.73</v>
      </c>
      <c r="V15">
        <v>74.656999999999996</v>
      </c>
      <c r="W15">
        <v>8.2462</v>
      </c>
      <c r="X15">
        <v>59.401395999999998</v>
      </c>
      <c r="Y15">
        <v>5.7702</v>
      </c>
      <c r="Z15">
        <v>5.0469999999999997</v>
      </c>
    </row>
    <row r="16" spans="1:35" x14ac:dyDescent="0.25">
      <c r="A16" t="s">
        <v>53</v>
      </c>
      <c r="B16" t="s">
        <v>54</v>
      </c>
      <c r="C16" s="9">
        <f>DATE(2019,1,$X16)+($X16-FLOOR($X16,1))</f>
        <v>43524.401499</v>
      </c>
      <c r="D16">
        <f>N16-0.5</f>
        <v>5.5</v>
      </c>
      <c r="E16">
        <f>N16+0.5</f>
        <v>6.5</v>
      </c>
      <c r="F16" s="1">
        <f>ROUND(P16,3)</f>
        <v>28.352</v>
      </c>
      <c r="G16" s="1">
        <f>ROUND(O16,3)</f>
        <v>3.23</v>
      </c>
      <c r="H16">
        <f>ROUND(W16,3)</f>
        <v>8.0549999999999997</v>
      </c>
      <c r="I16">
        <f>ROUND(V16,2)</f>
        <v>72.98</v>
      </c>
      <c r="J16" s="1">
        <f>ROUND(R16,3)</f>
        <v>0.39900000000000002</v>
      </c>
      <c r="K16" s="1"/>
      <c r="M16" t="s">
        <v>59</v>
      </c>
      <c r="N16">
        <v>6</v>
      </c>
      <c r="O16">
        <v>3.2294999999999998</v>
      </c>
      <c r="P16">
        <v>28.3521</v>
      </c>
      <c r="Q16">
        <v>22.565100000000001</v>
      </c>
      <c r="R16" s="8">
        <v>0.39900999999999998</v>
      </c>
      <c r="S16">
        <v>0.12790000000000001</v>
      </c>
      <c r="T16">
        <v>1.4999999999999999E-2</v>
      </c>
      <c r="U16">
        <v>1454.88</v>
      </c>
      <c r="V16">
        <v>72.974999999999994</v>
      </c>
      <c r="W16">
        <v>8.0546000000000006</v>
      </c>
      <c r="X16">
        <v>59.401499000000001</v>
      </c>
      <c r="Y16">
        <v>5.6361999999999997</v>
      </c>
      <c r="Z16">
        <v>6.0570000000000004</v>
      </c>
    </row>
    <row r="17" spans="1:35" x14ac:dyDescent="0.25">
      <c r="A17" t="s">
        <v>53</v>
      </c>
      <c r="B17" t="s">
        <v>54</v>
      </c>
      <c r="C17" s="9">
        <f>DATE(2019,1,$X17)+($X17-FLOOR($X17,1))</f>
        <v>43524.40165</v>
      </c>
      <c r="D17">
        <f>N17-0.5</f>
        <v>6.5</v>
      </c>
      <c r="E17">
        <f>N17+0.5</f>
        <v>7.5</v>
      </c>
      <c r="F17" s="1">
        <f>ROUND(P17,3)</f>
        <v>28.608000000000001</v>
      </c>
      <c r="G17" s="1">
        <f>ROUND(O17,3)</f>
        <v>3.2949999999999999</v>
      </c>
      <c r="H17">
        <f>ROUND(W17,3)</f>
        <v>7.9080000000000004</v>
      </c>
      <c r="I17">
        <f>ROUND(V17,2)</f>
        <v>71.89</v>
      </c>
      <c r="J17" s="1">
        <f>ROUND(R17,3)</f>
        <v>0.56799999999999995</v>
      </c>
      <c r="K17" s="1"/>
      <c r="M17" t="s">
        <v>59</v>
      </c>
      <c r="N17">
        <v>7</v>
      </c>
      <c r="O17">
        <v>3.2951999999999999</v>
      </c>
      <c r="P17">
        <v>28.607900000000001</v>
      </c>
      <c r="Q17">
        <v>22.7637</v>
      </c>
      <c r="R17" s="8">
        <v>0.56825999999999999</v>
      </c>
      <c r="S17">
        <v>0.12790000000000001</v>
      </c>
      <c r="T17">
        <v>1.4999999999999999E-2</v>
      </c>
      <c r="U17">
        <v>1455.51</v>
      </c>
      <c r="V17">
        <v>71.888000000000005</v>
      </c>
      <c r="W17">
        <v>7.9080000000000004</v>
      </c>
      <c r="X17">
        <v>59.401649999999997</v>
      </c>
      <c r="Y17">
        <v>5.5335000000000001</v>
      </c>
      <c r="Z17">
        <v>7.0659999999999998</v>
      </c>
    </row>
    <row r="18" spans="1:35" x14ac:dyDescent="0.25">
      <c r="A18" t="s">
        <v>53</v>
      </c>
      <c r="B18" t="str">
        <f>AB18</f>
        <v>Aq3</v>
      </c>
      <c r="C18" s="10">
        <f>AC18</f>
        <v>43531.522951388892</v>
      </c>
      <c r="D18">
        <f>AD18</f>
        <v>0</v>
      </c>
      <c r="E18">
        <f>AE18</f>
        <v>0.5</v>
      </c>
      <c r="F18" s="1">
        <f>ROUND(AF18,3)</f>
        <v>27.876000000000001</v>
      </c>
      <c r="G18" s="1">
        <f>ROUND(AG18,3)</f>
        <v>2.9689999999999999</v>
      </c>
      <c r="J18" s="1">
        <f>ROUND(AH18,3)</f>
        <v>0.63</v>
      </c>
      <c r="K18" s="1">
        <f>ROUND(AI18,3)</f>
        <v>0.71</v>
      </c>
      <c r="M18" t="s">
        <v>58</v>
      </c>
      <c r="R18" s="8"/>
      <c r="AA18">
        <v>6302</v>
      </c>
      <c r="AB18" t="s">
        <v>54</v>
      </c>
      <c r="AC18" s="5">
        <v>43531.522951388892</v>
      </c>
      <c r="AD18">
        <v>0</v>
      </c>
      <c r="AE18">
        <v>0.5</v>
      </c>
      <c r="AF18">
        <v>27.876000000000001</v>
      </c>
      <c r="AG18">
        <v>2.9689999999999999</v>
      </c>
      <c r="AH18">
        <v>0.63</v>
      </c>
      <c r="AI18">
        <v>0.71</v>
      </c>
    </row>
    <row r="19" spans="1:35" x14ac:dyDescent="0.25">
      <c r="A19" t="s">
        <v>53</v>
      </c>
      <c r="B19" t="str">
        <f>AB19</f>
        <v>Aq3</v>
      </c>
      <c r="C19" s="10">
        <f>AC19</f>
        <v>43531.522951388892</v>
      </c>
      <c r="D19">
        <f>AD19</f>
        <v>0.5</v>
      </c>
      <c r="E19">
        <f>AE19</f>
        <v>1.5</v>
      </c>
      <c r="F19" s="1">
        <f>ROUND(AF19,3)</f>
        <v>27.960999999999999</v>
      </c>
      <c r="G19" s="1">
        <f>ROUND(AG19,3)</f>
        <v>3</v>
      </c>
      <c r="J19" s="1">
        <f>ROUND(AH19,3)</f>
        <v>0.8</v>
      </c>
      <c r="K19" s="1">
        <f>ROUND(AI19,3)</f>
        <v>0.65500000000000003</v>
      </c>
      <c r="M19" t="s">
        <v>58</v>
      </c>
      <c r="R19" s="8"/>
      <c r="AA19">
        <v>6302</v>
      </c>
      <c r="AB19" t="s">
        <v>54</v>
      </c>
      <c r="AC19" s="5">
        <v>43531.522951388892</v>
      </c>
      <c r="AD19">
        <v>0.5</v>
      </c>
      <c r="AE19">
        <v>1.5</v>
      </c>
      <c r="AF19">
        <v>27.9605</v>
      </c>
      <c r="AG19">
        <v>3</v>
      </c>
      <c r="AH19">
        <v>0.8</v>
      </c>
      <c r="AI19">
        <v>0.65500000000000003</v>
      </c>
    </row>
    <row r="20" spans="1:35" x14ac:dyDescent="0.25">
      <c r="A20" t="s">
        <v>53</v>
      </c>
      <c r="B20" t="str">
        <f>AB20</f>
        <v>Aq3</v>
      </c>
      <c r="C20" s="10">
        <f>AC20</f>
        <v>43531.522951388892</v>
      </c>
      <c r="D20">
        <f>AD20</f>
        <v>1.5</v>
      </c>
      <c r="E20">
        <f>AE20</f>
        <v>2.5</v>
      </c>
      <c r="F20" s="1">
        <f>ROUND(AF20,3)</f>
        <v>28.009</v>
      </c>
      <c r="G20" s="1">
        <f>ROUND(AG20,3)</f>
        <v>3.0470000000000002</v>
      </c>
      <c r="J20" s="1">
        <f>ROUND(AH20,3)</f>
        <v>0.66</v>
      </c>
      <c r="K20" s="1">
        <f>ROUND(AI20,3)</f>
        <v>0.61</v>
      </c>
      <c r="M20" t="s">
        <v>58</v>
      </c>
      <c r="R20" s="8"/>
      <c r="AA20">
        <v>6302</v>
      </c>
      <c r="AB20" t="s">
        <v>54</v>
      </c>
      <c r="AC20" s="5">
        <v>43531.522951388892</v>
      </c>
      <c r="AD20">
        <v>1.5</v>
      </c>
      <c r="AE20">
        <v>2.5</v>
      </c>
      <c r="AF20">
        <v>28.008499999999998</v>
      </c>
      <c r="AG20">
        <v>3.0469999999999997</v>
      </c>
      <c r="AH20">
        <v>0.66</v>
      </c>
      <c r="AI20">
        <v>0.61</v>
      </c>
    </row>
    <row r="21" spans="1:35" x14ac:dyDescent="0.25">
      <c r="A21" t="s">
        <v>53</v>
      </c>
      <c r="B21" t="str">
        <f>AB21</f>
        <v>Aq3</v>
      </c>
      <c r="C21" s="10">
        <f>AC21</f>
        <v>43531.522951388892</v>
      </c>
      <c r="D21">
        <f>AD21</f>
        <v>2.5</v>
      </c>
      <c r="E21">
        <f>AE21</f>
        <v>3.5</v>
      </c>
      <c r="F21" s="1">
        <f>ROUND(AF21,3)</f>
        <v>28.131</v>
      </c>
      <c r="G21" s="1">
        <f>ROUND(AG21,3)</f>
        <v>3.0739999999999998</v>
      </c>
      <c r="J21" s="1">
        <f>ROUND(AH21,3)</f>
        <v>0.44</v>
      </c>
      <c r="K21" s="1">
        <f>ROUND(AI21,3)</f>
        <v>0.58499999999999996</v>
      </c>
      <c r="M21" t="s">
        <v>58</v>
      </c>
      <c r="R21" s="8"/>
      <c r="AA21">
        <v>6302</v>
      </c>
      <c r="AB21" t="s">
        <v>54</v>
      </c>
      <c r="AC21" s="5">
        <v>43531.522951388892</v>
      </c>
      <c r="AD21">
        <v>2.5</v>
      </c>
      <c r="AE21">
        <v>3.5</v>
      </c>
      <c r="AF21">
        <v>28.131</v>
      </c>
      <c r="AG21">
        <v>3.0735000000000001</v>
      </c>
      <c r="AH21">
        <v>0.44</v>
      </c>
      <c r="AI21">
        <v>0.58499999999999996</v>
      </c>
    </row>
    <row r="22" spans="1:35" x14ac:dyDescent="0.25">
      <c r="A22" t="s">
        <v>53</v>
      </c>
      <c r="B22" t="str">
        <f>AB22</f>
        <v>Aq3</v>
      </c>
      <c r="C22" s="10">
        <f>AC22</f>
        <v>43531.522951388892</v>
      </c>
      <c r="D22">
        <f>AD22</f>
        <v>3.5</v>
      </c>
      <c r="E22">
        <f>AE22</f>
        <v>4.5</v>
      </c>
      <c r="F22" s="1">
        <f>ROUND(AF22,3)</f>
        <v>28.276</v>
      </c>
      <c r="G22" s="1">
        <f>ROUND(AG22,3)</f>
        <v>3.105</v>
      </c>
      <c r="J22" s="1">
        <f>ROUND(AH22,3)</f>
        <v>0.51</v>
      </c>
      <c r="K22" s="1">
        <f>ROUND(AI22,3)</f>
        <v>0.68500000000000005</v>
      </c>
      <c r="M22" t="s">
        <v>58</v>
      </c>
      <c r="R22" s="8"/>
      <c r="AA22">
        <v>6302</v>
      </c>
      <c r="AB22" t="s">
        <v>54</v>
      </c>
      <c r="AC22" s="5">
        <v>43531.522951388892</v>
      </c>
      <c r="AD22">
        <v>3.5</v>
      </c>
      <c r="AE22">
        <v>4.5</v>
      </c>
      <c r="AF22">
        <v>28.275500000000001</v>
      </c>
      <c r="AG22">
        <v>3.1044999999999998</v>
      </c>
      <c r="AH22">
        <v>0.51</v>
      </c>
      <c r="AI22">
        <v>0.68500000000000005</v>
      </c>
    </row>
    <row r="23" spans="1:35" x14ac:dyDescent="0.25">
      <c r="A23" t="s">
        <v>53</v>
      </c>
      <c r="B23" t="str">
        <f>AB23</f>
        <v>Aq3</v>
      </c>
      <c r="C23" s="10">
        <f>AC23</f>
        <v>43531.522951388892</v>
      </c>
      <c r="D23">
        <f>AD23</f>
        <v>4.5</v>
      </c>
      <c r="E23">
        <f>AE23</f>
        <v>5.5</v>
      </c>
      <c r="F23" s="1">
        <f>ROUND(AF23,3)</f>
        <v>28.471</v>
      </c>
      <c r="G23" s="1">
        <f>ROUND(AG23,3)</f>
        <v>3.1989999999999998</v>
      </c>
      <c r="J23" s="1">
        <f>ROUND(AH23,3)</f>
        <v>0.26</v>
      </c>
      <c r="K23" s="1">
        <f>ROUND(AI23,3)</f>
        <v>1.03</v>
      </c>
      <c r="M23" t="s">
        <v>58</v>
      </c>
      <c r="R23" s="8"/>
      <c r="AA23">
        <v>6302</v>
      </c>
      <c r="AB23" t="s">
        <v>54</v>
      </c>
      <c r="AC23" s="5">
        <v>43531.522951388892</v>
      </c>
      <c r="AD23">
        <v>4.5</v>
      </c>
      <c r="AE23">
        <v>5.5</v>
      </c>
      <c r="AF23">
        <v>28.470999999999997</v>
      </c>
      <c r="AG23">
        <v>3.1985000000000001</v>
      </c>
      <c r="AH23">
        <v>0.26</v>
      </c>
      <c r="AI23">
        <v>1.03</v>
      </c>
    </row>
    <row r="24" spans="1:35" x14ac:dyDescent="0.25">
      <c r="A24" t="s">
        <v>53</v>
      </c>
      <c r="B24" t="str">
        <f>AB24</f>
        <v>Aq3</v>
      </c>
      <c r="C24" s="10">
        <f>AC24</f>
        <v>43531.522951388892</v>
      </c>
      <c r="D24">
        <f>AD24</f>
        <v>5.5</v>
      </c>
      <c r="E24">
        <f>AE24</f>
        <v>6.5</v>
      </c>
      <c r="F24" s="1">
        <f>ROUND(AF24,3)</f>
        <v>28.646000000000001</v>
      </c>
      <c r="G24" s="1">
        <f>ROUND(AG24,3)</f>
        <v>3.2770000000000001</v>
      </c>
      <c r="J24" s="1">
        <f>ROUND(AH24,3)</f>
        <v>0.248</v>
      </c>
      <c r="K24" s="1">
        <f>ROUND(AI24,3)</f>
        <v>0.56499999999999995</v>
      </c>
      <c r="M24" t="s">
        <v>58</v>
      </c>
      <c r="R24" s="8"/>
      <c r="AA24">
        <v>6302</v>
      </c>
      <c r="AB24" t="s">
        <v>54</v>
      </c>
      <c r="AC24" s="5">
        <v>43531.522951388892</v>
      </c>
      <c r="AD24">
        <v>5.5</v>
      </c>
      <c r="AE24">
        <v>6.5</v>
      </c>
      <c r="AF24">
        <v>28.64575</v>
      </c>
      <c r="AG24">
        <v>3.2764999999999995</v>
      </c>
      <c r="AH24">
        <v>0.2475</v>
      </c>
      <c r="AI24">
        <v>0.56500000000000006</v>
      </c>
    </row>
    <row r="25" spans="1:35" x14ac:dyDescent="0.25">
      <c r="A25" t="s">
        <v>53</v>
      </c>
      <c r="B25" t="str">
        <f>AB25</f>
        <v>Aq3</v>
      </c>
      <c r="C25" s="10">
        <f>AC25</f>
        <v>43531.522951388892</v>
      </c>
      <c r="D25">
        <f>AD25</f>
        <v>6.5</v>
      </c>
      <c r="E25">
        <f>AE25</f>
        <v>7.5</v>
      </c>
      <c r="F25" s="1">
        <f>ROUND(AF25,3)</f>
        <v>28.922000000000001</v>
      </c>
      <c r="G25" s="1">
        <f>ROUND(AG25,3)</f>
        <v>3.4460000000000002</v>
      </c>
      <c r="J25" s="1">
        <f>ROUND(AH25,3)</f>
        <v>2.4700000000000002</v>
      </c>
      <c r="K25" s="1">
        <f>ROUND(AI25,3)</f>
        <v>0.7</v>
      </c>
      <c r="M25" t="s">
        <v>58</v>
      </c>
      <c r="R25" s="8"/>
      <c r="AA25">
        <v>6302</v>
      </c>
      <c r="AB25" t="s">
        <v>54</v>
      </c>
      <c r="AC25" s="5">
        <v>43531.522951388892</v>
      </c>
      <c r="AD25">
        <v>6.5</v>
      </c>
      <c r="AE25">
        <v>7.5</v>
      </c>
      <c r="AF25">
        <v>28.922000000000001</v>
      </c>
      <c r="AG25">
        <v>3.4460000000000002</v>
      </c>
      <c r="AH25">
        <v>2.4700000000000002</v>
      </c>
      <c r="AI25">
        <v>0.7</v>
      </c>
    </row>
    <row r="26" spans="1:35" x14ac:dyDescent="0.25">
      <c r="A26" t="s">
        <v>53</v>
      </c>
      <c r="B26" t="str">
        <f>AB26</f>
        <v>Aq3</v>
      </c>
      <c r="C26" s="10">
        <f>AC26</f>
        <v>43545.566053240742</v>
      </c>
      <c r="D26">
        <f>AD26</f>
        <v>0</v>
      </c>
      <c r="E26">
        <f>AE26</f>
        <v>0.5</v>
      </c>
      <c r="F26" s="1">
        <f>ROUND(AF26,3)</f>
        <v>17.542000000000002</v>
      </c>
      <c r="G26" s="1">
        <f>ROUND(AG26,3)</f>
        <v>5.0179999999999998</v>
      </c>
      <c r="J26" s="1">
        <f>ROUND(AH26,3)</f>
        <v>0.58499999999999996</v>
      </c>
      <c r="K26" s="1">
        <f>ROUND(AI26,3)</f>
        <v>3.5150000000000001</v>
      </c>
      <c r="M26" t="s">
        <v>58</v>
      </c>
      <c r="R26" s="8"/>
      <c r="AA26">
        <v>6302</v>
      </c>
      <c r="AB26" t="s">
        <v>54</v>
      </c>
      <c r="AC26" s="5">
        <v>43545.566053240742</v>
      </c>
      <c r="AD26">
        <v>0</v>
      </c>
      <c r="AE26">
        <v>0.5</v>
      </c>
      <c r="AF26">
        <v>17.541499999999999</v>
      </c>
      <c r="AG26">
        <v>5.0175000000000001</v>
      </c>
      <c r="AH26">
        <v>0.58499999999999996</v>
      </c>
      <c r="AI26">
        <v>3.5149999999999997</v>
      </c>
    </row>
    <row r="27" spans="1:35" x14ac:dyDescent="0.25">
      <c r="A27" t="s">
        <v>53</v>
      </c>
      <c r="B27" t="str">
        <f>AB27</f>
        <v>Aq3</v>
      </c>
      <c r="C27" s="10">
        <f>AC27</f>
        <v>43545.566053240742</v>
      </c>
      <c r="D27">
        <f>AD27</f>
        <v>0.5</v>
      </c>
      <c r="E27">
        <f>AE27</f>
        <v>1.5</v>
      </c>
      <c r="F27" s="1">
        <f>ROUND(AF27,3)</f>
        <v>24.87</v>
      </c>
      <c r="G27" s="1">
        <f>ROUND(AG27,3)</f>
        <v>3.9540000000000002</v>
      </c>
      <c r="J27" s="1">
        <f>ROUND(AH27,3)</f>
        <v>0.46500000000000002</v>
      </c>
      <c r="K27" s="1">
        <f>ROUND(AI27,3)</f>
        <v>1.4830000000000001</v>
      </c>
      <c r="M27" t="s">
        <v>58</v>
      </c>
      <c r="R27" s="8"/>
      <c r="AA27">
        <v>6302</v>
      </c>
      <c r="AB27" t="s">
        <v>54</v>
      </c>
      <c r="AC27" s="5">
        <v>43545.566053240742</v>
      </c>
      <c r="AD27">
        <v>0.5</v>
      </c>
      <c r="AE27">
        <v>1.5</v>
      </c>
      <c r="AF27">
        <v>24.87</v>
      </c>
      <c r="AG27">
        <v>3.95425</v>
      </c>
      <c r="AH27">
        <v>0.46500000000000002</v>
      </c>
      <c r="AI27">
        <v>1.4824999999999999</v>
      </c>
    </row>
    <row r="28" spans="1:35" x14ac:dyDescent="0.25">
      <c r="A28" t="s">
        <v>53</v>
      </c>
      <c r="B28" t="str">
        <f>AB28</f>
        <v>Aq3</v>
      </c>
      <c r="C28" s="10">
        <f>AC28</f>
        <v>43545.566053240742</v>
      </c>
      <c r="D28">
        <f>AD28</f>
        <v>1.5</v>
      </c>
      <c r="E28">
        <f>AE28</f>
        <v>2.5</v>
      </c>
      <c r="F28" s="1">
        <f>ROUND(AF28,3)</f>
        <v>26.587</v>
      </c>
      <c r="G28" s="1">
        <f>ROUND(AG28,3)</f>
        <v>3.625</v>
      </c>
      <c r="J28" s="1">
        <f>ROUND(AH28,3)</f>
        <v>0.49</v>
      </c>
      <c r="K28" s="1">
        <f>ROUND(AI28,3)</f>
        <v>1</v>
      </c>
      <c r="M28" t="s">
        <v>58</v>
      </c>
      <c r="R28" s="8"/>
      <c r="AA28">
        <v>6302</v>
      </c>
      <c r="AB28" t="s">
        <v>54</v>
      </c>
      <c r="AC28" s="5">
        <v>43545.566053240742</v>
      </c>
      <c r="AD28">
        <v>1.5</v>
      </c>
      <c r="AE28">
        <v>2.5</v>
      </c>
      <c r="AF28">
        <v>26.587</v>
      </c>
      <c r="AG28">
        <v>3.6245000000000003</v>
      </c>
      <c r="AH28">
        <v>0.49</v>
      </c>
      <c r="AI28">
        <v>1</v>
      </c>
    </row>
    <row r="29" spans="1:35" x14ac:dyDescent="0.25">
      <c r="A29" t="s">
        <v>53</v>
      </c>
      <c r="B29" t="str">
        <f>AB29</f>
        <v>Aq3</v>
      </c>
      <c r="C29" s="10">
        <f>AC29</f>
        <v>43545.566053240742</v>
      </c>
      <c r="D29">
        <f>AD29</f>
        <v>2.5</v>
      </c>
      <c r="E29">
        <f>AE29</f>
        <v>3.5</v>
      </c>
      <c r="F29" s="1">
        <f>ROUND(AF29,3)</f>
        <v>26.789000000000001</v>
      </c>
      <c r="G29" s="1">
        <f>ROUND(AG29,3)</f>
        <v>3.5059999999999998</v>
      </c>
      <c r="J29" s="1">
        <f>ROUND(AH29,3)</f>
        <v>0.57499999999999996</v>
      </c>
      <c r="K29" s="1">
        <f>ROUND(AI29,3)</f>
        <v>0.90500000000000003</v>
      </c>
      <c r="M29" t="s">
        <v>58</v>
      </c>
      <c r="R29" s="8"/>
      <c r="AA29">
        <v>6302</v>
      </c>
      <c r="AB29" t="s">
        <v>54</v>
      </c>
      <c r="AC29" s="5">
        <v>43545.566053240742</v>
      </c>
      <c r="AD29">
        <v>2.5</v>
      </c>
      <c r="AE29">
        <v>3.5</v>
      </c>
      <c r="AF29">
        <v>26.788499999999999</v>
      </c>
      <c r="AG29">
        <v>3.5055000000000001</v>
      </c>
      <c r="AH29">
        <v>0.57499999999999996</v>
      </c>
      <c r="AI29">
        <v>0.90500000000000003</v>
      </c>
    </row>
    <row r="30" spans="1:35" x14ac:dyDescent="0.25">
      <c r="A30" t="s">
        <v>53</v>
      </c>
      <c r="B30" t="str">
        <f>AB30</f>
        <v>Aq3</v>
      </c>
      <c r="C30" s="10">
        <f>AC30</f>
        <v>43545.566053240742</v>
      </c>
      <c r="D30">
        <f>AD30</f>
        <v>3.5</v>
      </c>
      <c r="E30">
        <f>AE30</f>
        <v>4.5</v>
      </c>
      <c r="F30" s="1">
        <f>ROUND(AF30,3)</f>
        <v>26.963999999999999</v>
      </c>
      <c r="G30" s="1">
        <f>ROUND(AG30,3)</f>
        <v>3.3559999999999999</v>
      </c>
      <c r="J30" s="1">
        <f>ROUND(AH30,3)</f>
        <v>0.495</v>
      </c>
      <c r="K30" s="1">
        <f>ROUND(AI30,3)</f>
        <v>0.95499999999999996</v>
      </c>
      <c r="M30" t="s">
        <v>58</v>
      </c>
      <c r="R30" s="8"/>
      <c r="AA30">
        <v>6302</v>
      </c>
      <c r="AB30" t="s">
        <v>54</v>
      </c>
      <c r="AC30" s="5">
        <v>43545.566053240742</v>
      </c>
      <c r="AD30">
        <v>3.5</v>
      </c>
      <c r="AE30">
        <v>4.5</v>
      </c>
      <c r="AF30">
        <v>26.9635</v>
      </c>
      <c r="AG30">
        <v>3.3559999999999999</v>
      </c>
      <c r="AH30">
        <v>0.495</v>
      </c>
      <c r="AI30">
        <v>0.95500000000000007</v>
      </c>
    </row>
    <row r="31" spans="1:35" x14ac:dyDescent="0.25">
      <c r="A31" t="s">
        <v>53</v>
      </c>
      <c r="B31" t="str">
        <f>AB31</f>
        <v>Aq3</v>
      </c>
      <c r="C31" s="10">
        <f>AC31</f>
        <v>43545.566053240742</v>
      </c>
      <c r="D31">
        <f>AD31</f>
        <v>4.5</v>
      </c>
      <c r="E31">
        <f>AE31</f>
        <v>5.5</v>
      </c>
      <c r="F31" s="1">
        <f>ROUND(AF31,3)</f>
        <v>27.148</v>
      </c>
      <c r="G31" s="1">
        <f>ROUND(AG31,3)</f>
        <v>3.2210000000000001</v>
      </c>
      <c r="J31" s="1">
        <f>ROUND(AH31,3)</f>
        <v>0.38500000000000001</v>
      </c>
      <c r="K31" s="1">
        <f>ROUND(AI31,3)</f>
        <v>1.37</v>
      </c>
      <c r="M31" t="s">
        <v>58</v>
      </c>
      <c r="R31" s="8"/>
      <c r="AA31">
        <v>6302</v>
      </c>
      <c r="AB31" t="s">
        <v>54</v>
      </c>
      <c r="AC31" s="5">
        <v>43545.566053240742</v>
      </c>
      <c r="AD31">
        <v>4.5</v>
      </c>
      <c r="AE31">
        <v>5.5</v>
      </c>
      <c r="AF31">
        <v>27.147500000000001</v>
      </c>
      <c r="AG31">
        <v>3.2204999999999999</v>
      </c>
      <c r="AH31">
        <v>0.38500000000000001</v>
      </c>
      <c r="AI31">
        <v>1.3699999999999999</v>
      </c>
    </row>
    <row r="32" spans="1:35" x14ac:dyDescent="0.25">
      <c r="A32" t="s">
        <v>53</v>
      </c>
      <c r="B32" t="str">
        <f>AB32</f>
        <v>Aq3</v>
      </c>
      <c r="C32" s="10">
        <f>AC32</f>
        <v>43545.566053240742</v>
      </c>
      <c r="D32">
        <f>AD32</f>
        <v>5.5</v>
      </c>
      <c r="E32">
        <f>AE32</f>
        <v>6.5</v>
      </c>
      <c r="F32" s="1">
        <f>ROUND(AF32,3)</f>
        <v>27.286999999999999</v>
      </c>
      <c r="G32" s="1">
        <f>ROUND(AG32,3)</f>
        <v>3.1240000000000001</v>
      </c>
      <c r="J32" s="1">
        <f>ROUND(AH32,3)</f>
        <v>0.36</v>
      </c>
      <c r="K32" s="1">
        <f>ROUND(AI32,3)</f>
        <v>0.82499999999999996</v>
      </c>
      <c r="M32" t="s">
        <v>58</v>
      </c>
      <c r="R32" s="8"/>
      <c r="AA32">
        <v>6302</v>
      </c>
      <c r="AB32" t="s">
        <v>54</v>
      </c>
      <c r="AC32" s="5">
        <v>43545.566053240742</v>
      </c>
      <c r="AD32">
        <v>5.5</v>
      </c>
      <c r="AE32">
        <v>6.5</v>
      </c>
      <c r="AF32">
        <v>27.2865</v>
      </c>
      <c r="AG32">
        <v>3.1239999999999997</v>
      </c>
      <c r="AH32">
        <v>0.36</v>
      </c>
      <c r="AI32">
        <v>0.82499999999999996</v>
      </c>
    </row>
    <row r="33" spans="1:35" x14ac:dyDescent="0.25">
      <c r="A33" t="s">
        <v>53</v>
      </c>
      <c r="B33" t="str">
        <f>AB33</f>
        <v>Aq3</v>
      </c>
      <c r="C33" s="10">
        <f>AC33</f>
        <v>43545.566053240742</v>
      </c>
      <c r="D33">
        <f>AD33</f>
        <v>6.5</v>
      </c>
      <c r="E33">
        <f>AE33</f>
        <v>7.5</v>
      </c>
      <c r="F33" s="1">
        <f>ROUND(AF33,3)</f>
        <v>27.52</v>
      </c>
      <c r="G33" s="1">
        <f>ROUND(AG33,3)</f>
        <v>3.21</v>
      </c>
      <c r="J33" s="1">
        <f>ROUND(AH33,3)</f>
        <v>0.61199999999999999</v>
      </c>
      <c r="K33" s="1">
        <f>ROUND(AI33,3)</f>
        <v>0.87</v>
      </c>
      <c r="M33" t="s">
        <v>58</v>
      </c>
      <c r="R33" s="8"/>
      <c r="AA33">
        <v>6302</v>
      </c>
      <c r="AB33" t="s">
        <v>54</v>
      </c>
      <c r="AC33" s="5">
        <v>43545.566053240742</v>
      </c>
      <c r="AD33">
        <v>6.5</v>
      </c>
      <c r="AE33">
        <v>7.5</v>
      </c>
      <c r="AF33">
        <v>27.519799999999996</v>
      </c>
      <c r="AG33">
        <v>3.2101999999999995</v>
      </c>
      <c r="AH33">
        <v>0.6120000000000001</v>
      </c>
      <c r="AI33">
        <v>0.86999999999999988</v>
      </c>
    </row>
    <row r="34" spans="1:35" x14ac:dyDescent="0.25">
      <c r="A34" t="s">
        <v>53</v>
      </c>
      <c r="B34" t="str">
        <f>AB34</f>
        <v>Aq3</v>
      </c>
      <c r="C34" s="10">
        <f>AC34</f>
        <v>43570.497546296298</v>
      </c>
      <c r="D34">
        <f>AD34</f>
        <v>0</v>
      </c>
      <c r="E34">
        <f>AE34</f>
        <v>0.5</v>
      </c>
      <c r="F34" s="1">
        <f>ROUND(AF34,3)</f>
        <v>20.209</v>
      </c>
      <c r="G34" s="1">
        <f>ROUND(AG34,3)</f>
        <v>6.9560000000000004</v>
      </c>
      <c r="J34" s="1">
        <f>ROUND(AH34,3)</f>
        <v>1.5249999999999999</v>
      </c>
      <c r="K34" s="1">
        <f>ROUND(AI34,3)</f>
        <v>5.1349999999999998</v>
      </c>
      <c r="M34" t="s">
        <v>58</v>
      </c>
      <c r="R34" s="8"/>
      <c r="AA34">
        <v>6302</v>
      </c>
      <c r="AB34" t="s">
        <v>54</v>
      </c>
      <c r="AC34" s="5">
        <v>43570.497546296298</v>
      </c>
      <c r="AD34">
        <v>0</v>
      </c>
      <c r="AE34">
        <v>0.5</v>
      </c>
      <c r="AF34">
        <v>20.209</v>
      </c>
      <c r="AG34">
        <v>6.9555000000000007</v>
      </c>
      <c r="AH34">
        <v>1.5249999999999999</v>
      </c>
      <c r="AI34">
        <v>5.1349999999999998</v>
      </c>
    </row>
    <row r="35" spans="1:35" x14ac:dyDescent="0.25">
      <c r="A35" t="s">
        <v>53</v>
      </c>
      <c r="B35" t="str">
        <f>AB35</f>
        <v>Aq3</v>
      </c>
      <c r="C35" s="10">
        <f>AC35</f>
        <v>43570.497546296298</v>
      </c>
      <c r="D35">
        <f>AD35</f>
        <v>0.5</v>
      </c>
      <c r="E35">
        <f>AE35</f>
        <v>1.5</v>
      </c>
      <c r="F35" s="1">
        <f>ROUND(AF35,3)</f>
        <v>23.03</v>
      </c>
      <c r="G35" s="1">
        <f>ROUND(AG35,3)</f>
        <v>6.4260000000000002</v>
      </c>
      <c r="J35" s="1">
        <f>ROUND(AH35,3)</f>
        <v>0.31</v>
      </c>
      <c r="K35" s="1">
        <f>ROUND(AI35,3)</f>
        <v>1.744</v>
      </c>
      <c r="M35" t="s">
        <v>58</v>
      </c>
      <c r="R35" s="8"/>
      <c r="AA35">
        <v>6302</v>
      </c>
      <c r="AB35" t="s">
        <v>54</v>
      </c>
      <c r="AC35" s="5">
        <v>43570.497546296298</v>
      </c>
      <c r="AD35">
        <v>0.5</v>
      </c>
      <c r="AE35">
        <v>1.5</v>
      </c>
      <c r="AF35">
        <v>23.029800000000002</v>
      </c>
      <c r="AG35">
        <v>6.4261999999999997</v>
      </c>
      <c r="AH35">
        <v>0.30999999999999994</v>
      </c>
      <c r="AI35">
        <v>1.7439999999999998</v>
      </c>
    </row>
    <row r="36" spans="1:35" x14ac:dyDescent="0.25">
      <c r="A36" t="s">
        <v>53</v>
      </c>
      <c r="B36" t="str">
        <f>AB36</f>
        <v>Aq3</v>
      </c>
      <c r="C36" s="10">
        <f>AC36</f>
        <v>43570.497546296298</v>
      </c>
      <c r="D36">
        <f>AD36</f>
        <v>1.5</v>
      </c>
      <c r="E36">
        <f>AE36</f>
        <v>2.5</v>
      </c>
      <c r="F36" s="1">
        <f>ROUND(AF36,3)</f>
        <v>26.087</v>
      </c>
      <c r="G36" s="1">
        <f>ROUND(AG36,3)</f>
        <v>6.0220000000000002</v>
      </c>
      <c r="J36" s="1">
        <f>ROUND(AH36,3)</f>
        <v>0.52</v>
      </c>
      <c r="K36" s="1">
        <f>ROUND(AI36,3)</f>
        <v>0.98499999999999999</v>
      </c>
      <c r="M36" t="s">
        <v>58</v>
      </c>
      <c r="R36" s="8"/>
      <c r="AA36">
        <v>6302</v>
      </c>
      <c r="AB36" t="s">
        <v>54</v>
      </c>
      <c r="AC36" s="5">
        <v>43570.497546296298</v>
      </c>
      <c r="AD36">
        <v>1.5</v>
      </c>
      <c r="AE36">
        <v>2.5</v>
      </c>
      <c r="AF36">
        <v>26.086500000000001</v>
      </c>
      <c r="AG36">
        <v>6.0220000000000002</v>
      </c>
      <c r="AH36">
        <v>0.52</v>
      </c>
      <c r="AI36">
        <v>0.98499999999999999</v>
      </c>
    </row>
    <row r="37" spans="1:35" x14ac:dyDescent="0.25">
      <c r="A37" t="s">
        <v>53</v>
      </c>
      <c r="B37" t="str">
        <f>AB37</f>
        <v>Aq3</v>
      </c>
      <c r="C37" s="10">
        <f>AC37</f>
        <v>43570.497546296298</v>
      </c>
      <c r="D37">
        <f>AD37</f>
        <v>2.5</v>
      </c>
      <c r="E37">
        <f>AE37</f>
        <v>3.5</v>
      </c>
      <c r="F37" s="1">
        <f>ROUND(AF37,3)</f>
        <v>26.579000000000001</v>
      </c>
      <c r="G37" s="1">
        <f>ROUND(AG37,3)</f>
        <v>5.952</v>
      </c>
      <c r="J37" s="1">
        <f>ROUND(AH37,3)</f>
        <v>0.55000000000000004</v>
      </c>
      <c r="K37" s="1">
        <f>ROUND(AI37,3)</f>
        <v>0.89500000000000002</v>
      </c>
      <c r="M37" t="s">
        <v>58</v>
      </c>
      <c r="R37" s="8"/>
      <c r="AA37">
        <v>6302</v>
      </c>
      <c r="AB37" t="s">
        <v>54</v>
      </c>
      <c r="AC37" s="5">
        <v>43570.497546296298</v>
      </c>
      <c r="AD37">
        <v>2.5</v>
      </c>
      <c r="AE37">
        <v>3.5</v>
      </c>
      <c r="AF37">
        <v>26.579000000000001</v>
      </c>
      <c r="AG37">
        <v>5.952</v>
      </c>
      <c r="AH37">
        <v>0.55000000000000004</v>
      </c>
      <c r="AI37">
        <v>0.89500000000000002</v>
      </c>
    </row>
    <row r="38" spans="1:35" x14ac:dyDescent="0.25">
      <c r="A38" t="s">
        <v>53</v>
      </c>
      <c r="B38" t="str">
        <f>AB38</f>
        <v>Aq3</v>
      </c>
      <c r="C38" s="10">
        <f>AC38</f>
        <v>43570.497546296298</v>
      </c>
      <c r="D38">
        <f>AD38</f>
        <v>3.5</v>
      </c>
      <c r="E38">
        <f>AE38</f>
        <v>4.5</v>
      </c>
      <c r="F38" s="1">
        <f>ROUND(AF38,3)</f>
        <v>26.984000000000002</v>
      </c>
      <c r="G38" s="1">
        <f>ROUND(AG38,3)</f>
        <v>5.7210000000000001</v>
      </c>
      <c r="J38" s="1">
        <f>ROUND(AH38,3)</f>
        <v>1.21</v>
      </c>
      <c r="K38" s="1">
        <f>ROUND(AI38,3)</f>
        <v>0.97</v>
      </c>
      <c r="M38" t="s">
        <v>58</v>
      </c>
      <c r="R38" s="8"/>
      <c r="AA38">
        <v>6302</v>
      </c>
      <c r="AB38" t="s">
        <v>54</v>
      </c>
      <c r="AC38" s="5">
        <v>43570.497546296298</v>
      </c>
      <c r="AD38">
        <v>3.5</v>
      </c>
      <c r="AE38">
        <v>4.5</v>
      </c>
      <c r="AF38">
        <v>26.983499999999999</v>
      </c>
      <c r="AG38">
        <v>5.7204999999999995</v>
      </c>
      <c r="AH38">
        <v>1.21</v>
      </c>
      <c r="AI38">
        <v>0.97</v>
      </c>
    </row>
    <row r="39" spans="1:35" x14ac:dyDescent="0.25">
      <c r="A39" t="s">
        <v>53</v>
      </c>
      <c r="B39" t="str">
        <f>AB39</f>
        <v>Aq3</v>
      </c>
      <c r="C39" s="10">
        <f>AC39</f>
        <v>43570.497546296298</v>
      </c>
      <c r="D39">
        <f>AD39</f>
        <v>4.5</v>
      </c>
      <c r="E39">
        <f>AE39</f>
        <v>5.5</v>
      </c>
      <c r="F39" s="1">
        <f>ROUND(AF39,3)</f>
        <v>27.44</v>
      </c>
      <c r="G39" s="1">
        <f>ROUND(AG39,3)</f>
        <v>5.4989999999999997</v>
      </c>
      <c r="J39" s="1">
        <f>ROUND(AH39,3)</f>
        <v>1.54</v>
      </c>
      <c r="K39" s="1">
        <f>ROUND(AI39,3)</f>
        <v>1.1000000000000001</v>
      </c>
      <c r="M39" t="s">
        <v>58</v>
      </c>
      <c r="R39" s="8"/>
      <c r="AA39">
        <v>6302</v>
      </c>
      <c r="AB39" t="s">
        <v>54</v>
      </c>
      <c r="AC39" s="5">
        <v>43570.497546296298</v>
      </c>
      <c r="AD39">
        <v>4.5</v>
      </c>
      <c r="AE39">
        <v>5.5</v>
      </c>
      <c r="AF39">
        <v>27.44</v>
      </c>
      <c r="AG39">
        <v>5.4989999999999997</v>
      </c>
      <c r="AH39">
        <v>1.54</v>
      </c>
      <c r="AI39">
        <v>1.1000000000000001</v>
      </c>
    </row>
    <row r="40" spans="1:35" x14ac:dyDescent="0.25">
      <c r="A40" t="s">
        <v>53</v>
      </c>
      <c r="B40" t="str">
        <f>AB40</f>
        <v>Aq3</v>
      </c>
      <c r="C40" s="10">
        <f>AC40</f>
        <v>43570.497546296298</v>
      </c>
      <c r="D40">
        <f>AD40</f>
        <v>5.5</v>
      </c>
      <c r="E40">
        <f>AE40</f>
        <v>6.5</v>
      </c>
      <c r="F40" s="1">
        <f>ROUND(AF40,3)</f>
        <v>28.106000000000002</v>
      </c>
      <c r="G40" s="1">
        <f>ROUND(AG40,3)</f>
        <v>5.4080000000000004</v>
      </c>
      <c r="J40" s="1">
        <f>ROUND(AH40,3)</f>
        <v>1.73</v>
      </c>
      <c r="K40" s="1">
        <f>ROUND(AI40,3)</f>
        <v>1.5549999999999999</v>
      </c>
      <c r="M40" t="s">
        <v>58</v>
      </c>
      <c r="R40" s="8"/>
      <c r="AA40">
        <v>6302</v>
      </c>
      <c r="AB40" t="s">
        <v>54</v>
      </c>
      <c r="AC40" s="5">
        <v>43570.497546296298</v>
      </c>
      <c r="AD40">
        <v>5.5</v>
      </c>
      <c r="AE40">
        <v>6.5</v>
      </c>
      <c r="AF40">
        <v>28.105499999999999</v>
      </c>
      <c r="AG40">
        <v>5.4079999999999995</v>
      </c>
      <c r="AH40">
        <v>1.73</v>
      </c>
      <c r="AI40">
        <v>1.5550000000000002</v>
      </c>
    </row>
    <row r="41" spans="1:35" x14ac:dyDescent="0.25">
      <c r="A41" t="s">
        <v>53</v>
      </c>
      <c r="B41" t="str">
        <f>AB41</f>
        <v>Aq3</v>
      </c>
      <c r="C41" s="10">
        <f>AC41</f>
        <v>43570.497546296298</v>
      </c>
      <c r="D41">
        <f>AD41</f>
        <v>6.5</v>
      </c>
      <c r="E41">
        <f>AE41</f>
        <v>7.5</v>
      </c>
      <c r="F41" s="1">
        <f>ROUND(AF41,3)</f>
        <v>29.081</v>
      </c>
      <c r="G41" s="1">
        <f>ROUND(AG41,3)</f>
        <v>5.3689999999999998</v>
      </c>
      <c r="J41" s="1">
        <f>ROUND(AH41,3)</f>
        <v>1.55</v>
      </c>
      <c r="K41" s="1">
        <f>ROUND(AI41,3)</f>
        <v>1.5349999999999999</v>
      </c>
      <c r="M41" t="s">
        <v>58</v>
      </c>
      <c r="R41" s="8"/>
      <c r="AA41">
        <v>6302</v>
      </c>
      <c r="AB41" t="s">
        <v>54</v>
      </c>
      <c r="AC41" s="5">
        <v>43570.497546296298</v>
      </c>
      <c r="AD41">
        <v>6.5</v>
      </c>
      <c r="AE41">
        <v>7.5</v>
      </c>
      <c r="AF41">
        <v>29.081</v>
      </c>
      <c r="AG41">
        <v>5.3689999999999998</v>
      </c>
      <c r="AH41">
        <v>1.55</v>
      </c>
      <c r="AI41">
        <v>1.5349999999999999</v>
      </c>
    </row>
    <row r="42" spans="1:35" x14ac:dyDescent="0.25">
      <c r="A42" t="s">
        <v>53</v>
      </c>
      <c r="B42" t="s">
        <v>54</v>
      </c>
      <c r="C42" s="9">
        <f>DATE(2019,1,$X42)+($X42-FLOOR($X42,1))</f>
        <v>43578.418898999997</v>
      </c>
      <c r="D42">
        <v>0</v>
      </c>
      <c r="E42">
        <f>N42+0.5</f>
        <v>0.5</v>
      </c>
      <c r="F42" s="1">
        <f>ROUND(P42,3)</f>
        <v>19.082999999999998</v>
      </c>
      <c r="G42" s="1">
        <f>ROUND(O42,3)</f>
        <v>10.297000000000001</v>
      </c>
      <c r="H42">
        <f>ROUND(W42,3)</f>
        <v>8.7850000000000001</v>
      </c>
      <c r="I42">
        <f>ROUND(V42,2)</f>
        <v>88.5</v>
      </c>
      <c r="J42" s="1">
        <f>ROUND(R42,3)</f>
        <v>6.0620000000000003</v>
      </c>
      <c r="K42" s="1"/>
      <c r="M42" t="s">
        <v>59</v>
      </c>
      <c r="N42">
        <v>0</v>
      </c>
      <c r="O42">
        <v>10.2966</v>
      </c>
      <c r="P42">
        <v>19.082699999999999</v>
      </c>
      <c r="Q42">
        <v>14.5154</v>
      </c>
      <c r="R42" s="8">
        <v>6.0620000000000003</v>
      </c>
      <c r="S42">
        <v>0.1236</v>
      </c>
      <c r="T42">
        <v>7.0000000000000001E-3</v>
      </c>
      <c r="U42">
        <v>1471.65</v>
      </c>
      <c r="V42">
        <v>88.501000000000005</v>
      </c>
      <c r="W42">
        <v>8.7850999999999999</v>
      </c>
      <c r="X42">
        <v>113.418899</v>
      </c>
      <c r="Y42">
        <v>6.1473000000000004</v>
      </c>
      <c r="Z42">
        <v>0</v>
      </c>
    </row>
    <row r="43" spans="1:35" x14ac:dyDescent="0.25">
      <c r="A43" t="s">
        <v>53</v>
      </c>
      <c r="B43" t="s">
        <v>54</v>
      </c>
      <c r="C43" s="9">
        <f>DATE(2019,1,$X43)+($X43-FLOOR($X43,1))</f>
        <v>43578.418999000001</v>
      </c>
      <c r="D43">
        <f>N43-0.5</f>
        <v>0.5</v>
      </c>
      <c r="E43">
        <f>N43+0.5</f>
        <v>1.5</v>
      </c>
      <c r="F43" s="1">
        <f>ROUND(P43,3)</f>
        <v>23.349</v>
      </c>
      <c r="G43" s="1">
        <f>ROUND(O43,3)</f>
        <v>10.436</v>
      </c>
      <c r="H43">
        <f>ROUND(W43,3)</f>
        <v>8.5540000000000003</v>
      </c>
      <c r="I43">
        <f>ROUND(V43,2)</f>
        <v>88.84</v>
      </c>
      <c r="J43" s="1">
        <f>ROUND(R43,3)</f>
        <v>7.7130000000000001</v>
      </c>
      <c r="K43" s="1"/>
      <c r="M43" t="s">
        <v>59</v>
      </c>
      <c r="N43">
        <v>1</v>
      </c>
      <c r="O43">
        <v>10.4361</v>
      </c>
      <c r="P43">
        <v>23.3492</v>
      </c>
      <c r="Q43">
        <v>17.808299999999999</v>
      </c>
      <c r="R43" s="8">
        <v>7.7130000000000001</v>
      </c>
      <c r="S43">
        <v>0.1241</v>
      </c>
      <c r="T43">
        <v>8.0000000000000002E-3</v>
      </c>
      <c r="U43">
        <v>1477.32</v>
      </c>
      <c r="V43">
        <v>88.834999999999994</v>
      </c>
      <c r="W43">
        <v>8.5540000000000003</v>
      </c>
      <c r="X43">
        <v>113.418999</v>
      </c>
      <c r="Y43">
        <v>5.9855999999999998</v>
      </c>
      <c r="Z43">
        <v>1.0089999999999999</v>
      </c>
    </row>
    <row r="44" spans="1:35" x14ac:dyDescent="0.25">
      <c r="A44" t="s">
        <v>53</v>
      </c>
      <c r="B44" t="s">
        <v>54</v>
      </c>
      <c r="C44" s="9">
        <f>DATE(2019,1,$X44)+($X44-FLOOR($X44,1))</f>
        <v>43578.419021000002</v>
      </c>
      <c r="D44">
        <f>N44-0.5</f>
        <v>1.5</v>
      </c>
      <c r="E44">
        <f>N44+0.5</f>
        <v>2.5</v>
      </c>
      <c r="F44" s="1">
        <f>ROUND(P44,3)</f>
        <v>25.253</v>
      </c>
      <c r="G44" s="1">
        <f>ROUND(O44,3)</f>
        <v>10.292</v>
      </c>
      <c r="H44">
        <f>ROUND(W44,3)</f>
        <v>9.3740000000000006</v>
      </c>
      <c r="I44">
        <f>ROUND(V44,2)</f>
        <v>98.21</v>
      </c>
      <c r="J44" s="1">
        <f>ROUND(R44,3)</f>
        <v>8.5329999999999995</v>
      </c>
      <c r="K44" s="1"/>
      <c r="M44" t="s">
        <v>59</v>
      </c>
      <c r="N44">
        <v>2</v>
      </c>
      <c r="O44">
        <v>10.292299999999999</v>
      </c>
      <c r="P44">
        <v>25.2529</v>
      </c>
      <c r="Q44">
        <v>19.3095</v>
      </c>
      <c r="R44" s="8">
        <v>8.5327999999999999</v>
      </c>
      <c r="S44">
        <v>0.1244</v>
      </c>
      <c r="T44">
        <v>0.01</v>
      </c>
      <c r="U44">
        <v>1479.11</v>
      </c>
      <c r="V44">
        <v>98.21</v>
      </c>
      <c r="W44">
        <v>9.3734999999999999</v>
      </c>
      <c r="X44">
        <v>113.419021</v>
      </c>
      <c r="Y44">
        <v>6.5590000000000002</v>
      </c>
      <c r="Z44">
        <v>2.0190000000000001</v>
      </c>
    </row>
    <row r="45" spans="1:35" x14ac:dyDescent="0.25">
      <c r="A45" t="s">
        <v>53</v>
      </c>
      <c r="B45" t="s">
        <v>54</v>
      </c>
      <c r="C45" s="9">
        <f>DATE(2019,1,$X45)+($X45-FLOOR($X45,1))</f>
        <v>43578.419045000002</v>
      </c>
      <c r="D45">
        <f>N45-0.5</f>
        <v>2.5</v>
      </c>
      <c r="E45">
        <f>N45+0.5</f>
        <v>3.5</v>
      </c>
      <c r="F45" s="1">
        <f>ROUND(P45,3)</f>
        <v>25.597999999999999</v>
      </c>
      <c r="G45" s="1">
        <f>ROUND(O45,3)</f>
        <v>10.073</v>
      </c>
      <c r="H45">
        <f>ROUND(W45,3)</f>
        <v>10.023999999999999</v>
      </c>
      <c r="I45">
        <f>ROUND(V45,2)</f>
        <v>104.75</v>
      </c>
      <c r="J45" s="1">
        <f>ROUND(R45,3)</f>
        <v>9.1620000000000008</v>
      </c>
      <c r="K45" s="1"/>
      <c r="M45" t="s">
        <v>59</v>
      </c>
      <c r="N45">
        <v>3</v>
      </c>
      <c r="O45">
        <v>10.0725</v>
      </c>
      <c r="P45">
        <v>25.598099999999999</v>
      </c>
      <c r="Q45">
        <v>19.6114</v>
      </c>
      <c r="R45" s="8">
        <v>9.1620000000000008</v>
      </c>
      <c r="S45">
        <v>0.1245</v>
      </c>
      <c r="T45">
        <v>1.0999999999999999E-2</v>
      </c>
      <c r="U45">
        <v>1478.73</v>
      </c>
      <c r="V45">
        <v>104.753</v>
      </c>
      <c r="W45">
        <v>10.0243</v>
      </c>
      <c r="X45">
        <v>113.419045</v>
      </c>
      <c r="Y45">
        <v>7.0144000000000002</v>
      </c>
      <c r="Z45">
        <v>3.028</v>
      </c>
    </row>
    <row r="46" spans="1:35" x14ac:dyDescent="0.25">
      <c r="A46" t="s">
        <v>53</v>
      </c>
      <c r="B46" t="s">
        <v>54</v>
      </c>
      <c r="C46" s="9">
        <f>DATE(2019,1,$X46)+($X46-FLOOR($X46,1))</f>
        <v>43578.419069000003</v>
      </c>
      <c r="D46">
        <f>N46-0.5</f>
        <v>3.5</v>
      </c>
      <c r="E46">
        <f>N46+0.5</f>
        <v>4.5</v>
      </c>
      <c r="F46" s="1">
        <f>ROUND(P46,3)</f>
        <v>25.934000000000001</v>
      </c>
      <c r="G46" s="1">
        <f>ROUND(O46,3)</f>
        <v>9.6530000000000005</v>
      </c>
      <c r="H46">
        <f>ROUND(W46,3)</f>
        <v>10.308</v>
      </c>
      <c r="I46">
        <f>ROUND(V46,2)</f>
        <v>106.94</v>
      </c>
      <c r="J46" s="1">
        <f>ROUND(R46,3)</f>
        <v>9.766</v>
      </c>
      <c r="K46" s="1"/>
      <c r="M46" t="s">
        <v>59</v>
      </c>
      <c r="N46">
        <v>4</v>
      </c>
      <c r="O46">
        <v>9.6532999999999998</v>
      </c>
      <c r="P46">
        <v>25.9343</v>
      </c>
      <c r="Q46">
        <v>19.935500000000001</v>
      </c>
      <c r="R46" s="8">
        <v>9.7661999999999995</v>
      </c>
      <c r="S46">
        <v>0.12470000000000001</v>
      </c>
      <c r="T46">
        <v>1.0999999999999999E-2</v>
      </c>
      <c r="U46">
        <v>1477.6</v>
      </c>
      <c r="V46">
        <v>106.935</v>
      </c>
      <c r="W46">
        <v>10.307499999999999</v>
      </c>
      <c r="X46">
        <v>113.41906899999999</v>
      </c>
      <c r="Y46">
        <v>7.2126000000000001</v>
      </c>
      <c r="Z46">
        <v>4.0380000000000003</v>
      </c>
    </row>
    <row r="47" spans="1:35" x14ac:dyDescent="0.25">
      <c r="A47" t="s">
        <v>53</v>
      </c>
      <c r="B47" t="s">
        <v>54</v>
      </c>
      <c r="C47" s="9">
        <f>DATE(2019,1,$X47)+($X47-FLOOR($X47,1))</f>
        <v>43578.419093999997</v>
      </c>
      <c r="D47">
        <f>N47-0.5</f>
        <v>4.5</v>
      </c>
      <c r="E47">
        <f>N47+0.5</f>
        <v>5.5</v>
      </c>
      <c r="F47" s="1">
        <f>ROUND(P47,3)</f>
        <v>26.747</v>
      </c>
      <c r="G47" s="1">
        <f>ROUND(O47,3)</f>
        <v>8.5820000000000007</v>
      </c>
      <c r="H47">
        <f>ROUND(W47,3)</f>
        <v>11.316000000000001</v>
      </c>
      <c r="I47">
        <f>ROUND(V47,2)</f>
        <v>115.2</v>
      </c>
      <c r="J47" s="1">
        <f>ROUND(R47,3)</f>
        <v>9.6790000000000003</v>
      </c>
      <c r="K47" s="1"/>
      <c r="M47" t="s">
        <v>59</v>
      </c>
      <c r="N47">
        <v>5</v>
      </c>
      <c r="O47">
        <v>8.5821000000000005</v>
      </c>
      <c r="P47">
        <v>26.746500000000001</v>
      </c>
      <c r="Q47">
        <v>20.722000000000001</v>
      </c>
      <c r="R47" s="8">
        <v>9.6790000000000003</v>
      </c>
      <c r="S47">
        <v>0.1249</v>
      </c>
      <c r="T47">
        <v>1.0999999999999999E-2</v>
      </c>
      <c r="U47">
        <v>1474.58</v>
      </c>
      <c r="V47">
        <v>115.202</v>
      </c>
      <c r="W47">
        <v>11.3162</v>
      </c>
      <c r="X47">
        <v>113.419094</v>
      </c>
      <c r="Y47">
        <v>7.9184000000000001</v>
      </c>
      <c r="Z47">
        <v>5.0469999999999997</v>
      </c>
    </row>
    <row r="48" spans="1:35" x14ac:dyDescent="0.25">
      <c r="A48" t="s">
        <v>53</v>
      </c>
      <c r="B48" t="s">
        <v>54</v>
      </c>
      <c r="C48" s="9">
        <f>DATE(2019,1,$X48)+($X48-FLOOR($X48,1))</f>
        <v>43578.419142999999</v>
      </c>
      <c r="D48">
        <f>N48-0.5</f>
        <v>5.5</v>
      </c>
      <c r="E48">
        <f>N48+0.5</f>
        <v>6.5</v>
      </c>
      <c r="F48" s="1">
        <f>ROUND(P48,3)</f>
        <v>26.457000000000001</v>
      </c>
      <c r="G48" s="1">
        <f>ROUND(O48,3)</f>
        <v>8.7910000000000004</v>
      </c>
      <c r="H48">
        <f>ROUND(W48,3)</f>
        <v>11.124000000000001</v>
      </c>
      <c r="I48">
        <f>ROUND(V48,2)</f>
        <v>113.6</v>
      </c>
      <c r="J48" s="1">
        <f>ROUND(R48,3)</f>
        <v>9.8970000000000002</v>
      </c>
      <c r="K48" s="1"/>
      <c r="M48" t="s">
        <v>59</v>
      </c>
      <c r="N48">
        <v>6</v>
      </c>
      <c r="O48">
        <v>8.7911000000000001</v>
      </c>
      <c r="P48">
        <v>26.4574</v>
      </c>
      <c r="Q48">
        <v>20.466999999999999</v>
      </c>
      <c r="R48" s="8">
        <v>9.8971</v>
      </c>
      <c r="S48">
        <v>0.1249</v>
      </c>
      <c r="T48">
        <v>1.0999999999999999E-2</v>
      </c>
      <c r="U48">
        <v>1475.03</v>
      </c>
      <c r="V48">
        <v>113.598</v>
      </c>
      <c r="W48">
        <v>11.1242</v>
      </c>
      <c r="X48">
        <v>113.41914300000001</v>
      </c>
      <c r="Y48">
        <v>7.7840999999999996</v>
      </c>
      <c r="Z48">
        <v>6.0570000000000004</v>
      </c>
    </row>
    <row r="49" spans="1:26" x14ac:dyDescent="0.25">
      <c r="A49" t="s">
        <v>53</v>
      </c>
      <c r="B49" t="s">
        <v>54</v>
      </c>
      <c r="C49" s="9">
        <f>DATE(2019,1,$X49)+($X49-FLOOR($X49,1))</f>
        <v>43605.392820000001</v>
      </c>
      <c r="D49">
        <v>0</v>
      </c>
      <c r="E49">
        <f>N49+0.5</f>
        <v>0.5</v>
      </c>
      <c r="F49" s="1">
        <f>ROUND(P49,3)</f>
        <v>24.745000000000001</v>
      </c>
      <c r="G49" s="1">
        <f>ROUND(O49,3)</f>
        <v>11.308999999999999</v>
      </c>
      <c r="H49">
        <f>ROUND(W49,3)</f>
        <v>8.2080000000000002</v>
      </c>
      <c r="I49">
        <f>ROUND(V49,2)</f>
        <v>87.66</v>
      </c>
      <c r="J49" s="1">
        <f>ROUND(R49,3)</f>
        <v>4.1280000000000001</v>
      </c>
      <c r="K49" s="1"/>
      <c r="M49" t="s">
        <v>59</v>
      </c>
      <c r="N49">
        <v>0</v>
      </c>
      <c r="O49">
        <v>11.309100000000001</v>
      </c>
      <c r="P49">
        <v>24.7453</v>
      </c>
      <c r="Q49">
        <v>18.754899999999999</v>
      </c>
      <c r="R49" s="8">
        <v>4.1275000000000004</v>
      </c>
      <c r="S49">
        <v>0.1234</v>
      </c>
      <c r="T49">
        <v>8.0000000000000002E-3</v>
      </c>
      <c r="U49">
        <v>1482.15</v>
      </c>
      <c r="V49">
        <v>87.662000000000006</v>
      </c>
      <c r="W49">
        <v>8.2083999999999993</v>
      </c>
      <c r="X49">
        <v>140.39282</v>
      </c>
      <c r="Y49">
        <v>5.7438000000000002</v>
      </c>
      <c r="Z49">
        <v>0</v>
      </c>
    </row>
    <row r="50" spans="1:26" x14ac:dyDescent="0.25">
      <c r="A50" t="s">
        <v>53</v>
      </c>
      <c r="B50" t="s">
        <v>54</v>
      </c>
      <c r="C50" s="9">
        <f>DATE(2019,1,$X50)+($X50-FLOOR($X50,1))</f>
        <v>43605.392993000001</v>
      </c>
      <c r="D50">
        <f>N50-0.5</f>
        <v>0.5</v>
      </c>
      <c r="E50">
        <f>N50+0.5</f>
        <v>1.5</v>
      </c>
      <c r="F50" s="1">
        <f>ROUND(P50,3)</f>
        <v>25.564</v>
      </c>
      <c r="G50" s="1">
        <f>ROUND(O50,3)</f>
        <v>11.148</v>
      </c>
      <c r="H50">
        <f>ROUND(W50,3)</f>
        <v>8.6709999999999994</v>
      </c>
      <c r="I50">
        <f>ROUND(V50,2)</f>
        <v>92.76</v>
      </c>
      <c r="J50" s="1">
        <f>ROUND(R50,3)</f>
        <v>4.8390000000000004</v>
      </c>
      <c r="K50" s="1"/>
      <c r="M50" t="s">
        <v>59</v>
      </c>
      <c r="N50">
        <v>1</v>
      </c>
      <c r="O50">
        <v>11.148400000000001</v>
      </c>
      <c r="P50">
        <v>25.564</v>
      </c>
      <c r="Q50">
        <v>19.415900000000001</v>
      </c>
      <c r="R50" s="8">
        <v>4.8388999999999998</v>
      </c>
      <c r="S50">
        <v>0.1246</v>
      </c>
      <c r="T50">
        <v>1.0999999999999999E-2</v>
      </c>
      <c r="U50">
        <v>1482.57</v>
      </c>
      <c r="V50">
        <v>92.754999999999995</v>
      </c>
      <c r="W50">
        <v>8.6707999999999998</v>
      </c>
      <c r="X50">
        <v>140.39299299999999</v>
      </c>
      <c r="Y50">
        <v>6.0673000000000004</v>
      </c>
      <c r="Z50">
        <v>1.0089999999999999</v>
      </c>
    </row>
    <row r="51" spans="1:26" x14ac:dyDescent="0.25">
      <c r="A51" t="s">
        <v>53</v>
      </c>
      <c r="B51" t="s">
        <v>54</v>
      </c>
      <c r="C51" s="9">
        <f>DATE(2019,1,$X51)+($X51-FLOOR($X51,1))</f>
        <v>43605.393018000002</v>
      </c>
      <c r="D51">
        <f>N51-0.5</f>
        <v>1.5</v>
      </c>
      <c r="E51">
        <f>N51+0.5</f>
        <v>2.5</v>
      </c>
      <c r="F51" s="1">
        <f>ROUND(P51,3)</f>
        <v>26.024999999999999</v>
      </c>
      <c r="G51" s="1">
        <f>ROUND(O51,3)</f>
        <v>10.959</v>
      </c>
      <c r="H51">
        <f>ROUND(W51,3)</f>
        <v>8.8770000000000007</v>
      </c>
      <c r="I51">
        <f>ROUND(V51,2)</f>
        <v>94.85</v>
      </c>
      <c r="J51" s="1">
        <f>ROUND(R51,3)</f>
        <v>5.2880000000000003</v>
      </c>
      <c r="K51" s="1"/>
      <c r="M51" t="s">
        <v>59</v>
      </c>
      <c r="N51">
        <v>2</v>
      </c>
      <c r="O51">
        <v>10.9594</v>
      </c>
      <c r="P51">
        <v>26.025200000000002</v>
      </c>
      <c r="Q51">
        <v>19.804500000000001</v>
      </c>
      <c r="R51" s="8">
        <v>5.2881</v>
      </c>
      <c r="S51">
        <v>0.12470000000000001</v>
      </c>
      <c r="T51">
        <v>1.2E-2</v>
      </c>
      <c r="U51">
        <v>1482.46</v>
      </c>
      <c r="V51">
        <v>94.846999999999994</v>
      </c>
      <c r="W51">
        <v>8.8768999999999991</v>
      </c>
      <c r="X51">
        <v>140.39301800000001</v>
      </c>
      <c r="Y51">
        <v>6.2115</v>
      </c>
      <c r="Z51">
        <v>2.0190000000000001</v>
      </c>
    </row>
    <row r="52" spans="1:26" x14ac:dyDescent="0.25">
      <c r="A52" t="s">
        <v>53</v>
      </c>
      <c r="B52" t="s">
        <v>54</v>
      </c>
      <c r="C52" s="9">
        <f>DATE(2019,1,$X52)+($X52-FLOOR($X52,1))</f>
        <v>43605.393046999998</v>
      </c>
      <c r="D52">
        <f>N52-0.5</f>
        <v>2.5</v>
      </c>
      <c r="E52">
        <f>N52+0.5</f>
        <v>3.5</v>
      </c>
      <c r="F52" s="1">
        <f>ROUND(P52,3)</f>
        <v>26.277000000000001</v>
      </c>
      <c r="G52" s="1">
        <f>ROUND(O52,3)</f>
        <v>10.726000000000001</v>
      </c>
      <c r="H52">
        <f>ROUND(W52,3)</f>
        <v>8.9760000000000009</v>
      </c>
      <c r="I52">
        <f>ROUND(V52,2)</f>
        <v>95.57</v>
      </c>
      <c r="J52" s="1">
        <f>ROUND(R52,3)</f>
        <v>5.14</v>
      </c>
      <c r="K52" s="1"/>
      <c r="M52" t="s">
        <v>59</v>
      </c>
      <c r="N52">
        <v>3</v>
      </c>
      <c r="O52">
        <v>10.725899999999999</v>
      </c>
      <c r="P52">
        <v>26.277100000000001</v>
      </c>
      <c r="Q52">
        <v>20.037500000000001</v>
      </c>
      <c r="R52" s="8">
        <v>5.1403999999999996</v>
      </c>
      <c r="S52">
        <v>0.12470000000000001</v>
      </c>
      <c r="T52">
        <v>1.0999999999999999E-2</v>
      </c>
      <c r="U52">
        <v>1481.94</v>
      </c>
      <c r="V52">
        <v>95.564999999999998</v>
      </c>
      <c r="W52">
        <v>8.9755000000000003</v>
      </c>
      <c r="X52">
        <v>140.393047</v>
      </c>
      <c r="Y52">
        <v>6.2805</v>
      </c>
      <c r="Z52">
        <v>3.028</v>
      </c>
    </row>
    <row r="53" spans="1:26" x14ac:dyDescent="0.25">
      <c r="A53" t="s">
        <v>53</v>
      </c>
      <c r="B53" t="s">
        <v>54</v>
      </c>
      <c r="C53" s="9">
        <f>DATE(2019,1,$X53)+($X53-FLOOR($X53,1))</f>
        <v>43605.393079000001</v>
      </c>
      <c r="D53">
        <f>N53-0.5</f>
        <v>3.5</v>
      </c>
      <c r="E53">
        <f>N53+0.5</f>
        <v>4.5</v>
      </c>
      <c r="F53" s="1">
        <f>ROUND(P53,3)</f>
        <v>26.577999999999999</v>
      </c>
      <c r="G53" s="1">
        <f>ROUND(O53,3)</f>
        <v>10.335000000000001</v>
      </c>
      <c r="H53">
        <f>ROUND(W53,3)</f>
        <v>9.0540000000000003</v>
      </c>
      <c r="I53">
        <f>ROUND(V53,2)</f>
        <v>95.77</v>
      </c>
      <c r="J53" s="1">
        <f>ROUND(R53,3)</f>
        <v>4.4800000000000004</v>
      </c>
      <c r="K53" s="1"/>
      <c r="M53" t="s">
        <v>59</v>
      </c>
      <c r="N53">
        <v>4</v>
      </c>
      <c r="O53">
        <v>10.3354</v>
      </c>
      <c r="P53">
        <v>26.5777</v>
      </c>
      <c r="Q53">
        <v>20.332899999999999</v>
      </c>
      <c r="R53" s="8">
        <v>4.4800000000000004</v>
      </c>
      <c r="S53">
        <v>0.1249</v>
      </c>
      <c r="T53">
        <v>1.2E-2</v>
      </c>
      <c r="U53">
        <v>1480.9</v>
      </c>
      <c r="V53">
        <v>95.766999999999996</v>
      </c>
      <c r="W53">
        <v>9.0543999999999993</v>
      </c>
      <c r="X53">
        <v>140.393079</v>
      </c>
      <c r="Y53">
        <v>6.3357000000000001</v>
      </c>
      <c r="Z53">
        <v>4.0380000000000003</v>
      </c>
    </row>
    <row r="54" spans="1:26" x14ac:dyDescent="0.25">
      <c r="A54" t="s">
        <v>53</v>
      </c>
      <c r="B54" t="s">
        <v>54</v>
      </c>
      <c r="C54" s="9">
        <f>DATE(2019,1,$X54)+($X54-FLOOR($X54,1))</f>
        <v>43605.393107000004</v>
      </c>
      <c r="D54">
        <f>N54-0.5</f>
        <v>4.5</v>
      </c>
      <c r="E54">
        <f>N54+0.5</f>
        <v>5.5</v>
      </c>
      <c r="F54" s="1">
        <f>ROUND(P54,3)</f>
        <v>27.085000000000001</v>
      </c>
      <c r="G54" s="1">
        <f>ROUND(O54,3)</f>
        <v>9.7769999999999992</v>
      </c>
      <c r="H54">
        <f>ROUND(W54,3)</f>
        <v>9.0129999999999999</v>
      </c>
      <c r="I54">
        <f>ROUND(V54,2)</f>
        <v>94.47</v>
      </c>
      <c r="J54" s="1">
        <f>ROUND(R54,3)</f>
        <v>2.915</v>
      </c>
      <c r="K54" s="1"/>
      <c r="M54" t="s">
        <v>59</v>
      </c>
      <c r="N54">
        <v>5</v>
      </c>
      <c r="O54">
        <v>9.7766000000000002</v>
      </c>
      <c r="P54">
        <v>27.0853</v>
      </c>
      <c r="Q54">
        <v>20.8141</v>
      </c>
      <c r="R54" s="8">
        <v>2.9150999999999998</v>
      </c>
      <c r="S54">
        <v>0.1249</v>
      </c>
      <c r="T54">
        <v>1.2999999999999999E-2</v>
      </c>
      <c r="U54">
        <v>1479.48</v>
      </c>
      <c r="V54">
        <v>94.465999999999994</v>
      </c>
      <c r="W54">
        <v>9.0129000000000001</v>
      </c>
      <c r="X54">
        <v>140.39310699999999</v>
      </c>
      <c r="Y54">
        <v>6.3067000000000002</v>
      </c>
      <c r="Z54">
        <v>5.0469999999999997</v>
      </c>
    </row>
    <row r="55" spans="1:26" x14ac:dyDescent="0.25">
      <c r="A55" t="s">
        <v>53</v>
      </c>
      <c r="B55" t="s">
        <v>54</v>
      </c>
      <c r="C55" s="9">
        <f>DATE(2019,1,$X55)+($X55-FLOOR($X55,1))</f>
        <v>43605.393165000001</v>
      </c>
      <c r="D55">
        <f>N55-0.5</f>
        <v>5.5</v>
      </c>
      <c r="E55">
        <f>N55+0.5</f>
        <v>6.5</v>
      </c>
      <c r="F55" s="1">
        <f>ROUND(P55,3)</f>
        <v>27.033000000000001</v>
      </c>
      <c r="G55" s="1">
        <f>ROUND(O55,3)</f>
        <v>9.8550000000000004</v>
      </c>
      <c r="H55">
        <f>ROUND(W55,3)</f>
        <v>8.2609999999999992</v>
      </c>
      <c r="I55">
        <f>ROUND(V55,2)</f>
        <v>86.71</v>
      </c>
      <c r="J55" s="1">
        <f>ROUND(R55,3)</f>
        <v>5.2270000000000003</v>
      </c>
      <c r="K55" s="1"/>
      <c r="M55" t="s">
        <v>59</v>
      </c>
      <c r="N55">
        <v>6</v>
      </c>
      <c r="O55">
        <v>9.8546999999999993</v>
      </c>
      <c r="P55">
        <v>27.032499999999999</v>
      </c>
      <c r="Q55">
        <v>20.761199999999999</v>
      </c>
      <c r="R55" s="8">
        <v>5.2272999999999996</v>
      </c>
      <c r="S55">
        <v>0.12479999999999999</v>
      </c>
      <c r="T55">
        <v>0.01</v>
      </c>
      <c r="U55">
        <v>1479.72</v>
      </c>
      <c r="V55">
        <v>86.712000000000003</v>
      </c>
      <c r="W55">
        <v>8.2614000000000001</v>
      </c>
      <c r="X55">
        <v>140.39316500000001</v>
      </c>
      <c r="Y55">
        <v>5.7808000000000002</v>
      </c>
      <c r="Z55">
        <v>6.0570000000000004</v>
      </c>
    </row>
    <row r="56" spans="1:26" x14ac:dyDescent="0.25">
      <c r="L56" s="1"/>
      <c r="M56" s="1"/>
    </row>
    <row r="57" spans="1:26" x14ac:dyDescent="0.25">
      <c r="C57" s="9"/>
      <c r="F57" s="1"/>
      <c r="G57" s="1"/>
      <c r="J57" s="1"/>
      <c r="K57" s="1"/>
      <c r="R57" s="8"/>
    </row>
    <row r="58" spans="1:26" x14ac:dyDescent="0.25">
      <c r="C58" s="9"/>
      <c r="F58" s="1"/>
      <c r="G58" s="1"/>
      <c r="J58" s="1"/>
      <c r="K58" s="1"/>
      <c r="R58" s="8"/>
    </row>
    <row r="59" spans="1:26" x14ac:dyDescent="0.25">
      <c r="C59" s="9"/>
      <c r="F59" s="1"/>
      <c r="G59" s="1"/>
      <c r="J59" s="1"/>
      <c r="K59" s="1"/>
      <c r="R59" s="8"/>
    </row>
    <row r="60" spans="1:26" x14ac:dyDescent="0.25">
      <c r="C60" s="9"/>
      <c r="F60" s="1"/>
      <c r="G60" s="1"/>
      <c r="J60" s="1"/>
      <c r="K60" s="1"/>
      <c r="R60" s="8"/>
    </row>
    <row r="61" spans="1:26" x14ac:dyDescent="0.25">
      <c r="C61" s="9"/>
      <c r="F61" s="1"/>
      <c r="G61" s="1"/>
      <c r="J61" s="1"/>
      <c r="K61" s="1"/>
      <c r="R61" s="8"/>
    </row>
    <row r="62" spans="1:26" x14ac:dyDescent="0.25">
      <c r="C62" s="9"/>
      <c r="F62" s="1"/>
      <c r="G62" s="1"/>
      <c r="J62" s="1"/>
      <c r="K62" s="1"/>
      <c r="R62" s="8"/>
    </row>
    <row r="63" spans="1:26" x14ac:dyDescent="0.25">
      <c r="C63" s="9"/>
      <c r="F63" s="1"/>
      <c r="G63" s="1"/>
      <c r="J63" s="1"/>
      <c r="K63" s="1"/>
      <c r="R63" s="8"/>
    </row>
    <row r="64" spans="1:26" x14ac:dyDescent="0.25">
      <c r="C64" s="9"/>
      <c r="F64" s="1"/>
      <c r="G64" s="1"/>
      <c r="J64" s="1"/>
      <c r="K64" s="1"/>
      <c r="R64" s="8"/>
    </row>
    <row r="65" spans="3:18" x14ac:dyDescent="0.25">
      <c r="C65" s="9"/>
      <c r="F65" s="1"/>
      <c r="G65" s="1"/>
      <c r="J65" s="1"/>
      <c r="K65" s="1"/>
      <c r="R65" s="8"/>
    </row>
    <row r="66" spans="3:18" x14ac:dyDescent="0.25">
      <c r="C66" s="9"/>
      <c r="F66" s="1"/>
      <c r="G66" s="1"/>
      <c r="J66" s="1"/>
      <c r="K66" s="1"/>
      <c r="R66" s="8"/>
    </row>
    <row r="67" spans="3:18" x14ac:dyDescent="0.25">
      <c r="C67" s="9"/>
      <c r="F67" s="1"/>
      <c r="G67" s="1"/>
      <c r="J67" s="1"/>
      <c r="K67" s="1"/>
      <c r="R67" s="8"/>
    </row>
    <row r="68" spans="3:18" x14ac:dyDescent="0.25">
      <c r="C68" s="9"/>
      <c r="F68" s="1"/>
      <c r="G68" s="1"/>
      <c r="J68" s="1"/>
      <c r="K68" s="1"/>
      <c r="R68" s="8"/>
    </row>
    <row r="69" spans="3:18" x14ac:dyDescent="0.25">
      <c r="C69" s="9"/>
      <c r="F69" s="1"/>
      <c r="G69" s="1"/>
      <c r="J69" s="1"/>
      <c r="K69" s="1"/>
      <c r="R69" s="8"/>
    </row>
    <row r="70" spans="3:18" x14ac:dyDescent="0.25">
      <c r="C70" s="9"/>
      <c r="F70" s="1"/>
      <c r="G70" s="1"/>
      <c r="J70" s="1"/>
      <c r="K70" s="1"/>
      <c r="R70" s="8"/>
    </row>
    <row r="71" spans="3:18" x14ac:dyDescent="0.25">
      <c r="C71" s="9"/>
      <c r="F71" s="1"/>
      <c r="G71" s="1"/>
      <c r="J71" s="1"/>
      <c r="K71" s="1"/>
      <c r="R71" s="8"/>
    </row>
    <row r="72" spans="3:18" x14ac:dyDescent="0.25">
      <c r="C72" s="9"/>
      <c r="F72" s="1"/>
      <c r="G72" s="1"/>
      <c r="J72" s="1"/>
      <c r="K72" s="1"/>
      <c r="R72" s="8"/>
    </row>
    <row r="73" spans="3:18" x14ac:dyDescent="0.25">
      <c r="C73" s="9"/>
      <c r="F73" s="1"/>
      <c r="G73" s="1"/>
      <c r="J73" s="1"/>
      <c r="K73" s="1"/>
      <c r="R73" s="8"/>
    </row>
    <row r="74" spans="3:18" x14ac:dyDescent="0.25">
      <c r="C74" s="9"/>
      <c r="F74" s="1"/>
      <c r="G74" s="1"/>
      <c r="J74" s="1"/>
      <c r="K74" s="1"/>
      <c r="R74" s="8"/>
    </row>
    <row r="75" spans="3:18" x14ac:dyDescent="0.25">
      <c r="C75" s="9"/>
      <c r="F75" s="1"/>
      <c r="G75" s="1"/>
      <c r="J75" s="1"/>
      <c r="K75" s="1"/>
      <c r="R75" s="8"/>
    </row>
    <row r="76" spans="3:18" x14ac:dyDescent="0.25">
      <c r="C76" s="9"/>
      <c r="F76" s="1"/>
      <c r="G76" s="1"/>
      <c r="J76" s="1"/>
      <c r="K76" s="1"/>
      <c r="R76" s="8"/>
    </row>
    <row r="77" spans="3:18" x14ac:dyDescent="0.25">
      <c r="C77" s="9"/>
      <c r="F77" s="1"/>
      <c r="G77" s="1"/>
      <c r="J77" s="1"/>
      <c r="K77" s="1"/>
      <c r="R77" s="8"/>
    </row>
    <row r="78" spans="3:18" x14ac:dyDescent="0.25">
      <c r="C78" s="9"/>
      <c r="F78" s="1"/>
      <c r="G78" s="1"/>
      <c r="J78" s="1"/>
      <c r="K78" s="1"/>
      <c r="R78" s="8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autoFilter ref="A1:AI7813"/>
  <sortState ref="A2:AI7812">
    <sortCondition ref="C2:C781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2019-06-12T16:30:31Z</dcterms:modified>
</cp:coreProperties>
</file>