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codeName="ThisWorkbook"/>
  <mc:AlternateContent xmlns:mc="http://schemas.openxmlformats.org/markup-compatibility/2006">
    <mc:Choice Requires="x15">
      <x15ac:absPath xmlns:x15ac="http://schemas.microsoft.com/office/spreadsheetml/2010/11/ac" url="C:\Users\anato\Dropbox\Canada\Estudios\Inicio\Semestre_IV\Excel\Proyect\"/>
    </mc:Choice>
  </mc:AlternateContent>
  <xr:revisionPtr revIDLastSave="0" documentId="13_ncr:1_{8B4041C3-5BD9-4E4A-93D6-090765FFD5B6}" xr6:coauthVersionLast="47" xr6:coauthVersionMax="47" xr10:uidLastSave="{00000000-0000-0000-0000-000000000000}"/>
  <bookViews>
    <workbookView xWindow="400" yWindow="0" windowWidth="18400" windowHeight="10080" xr2:uid="{00000000-000D-0000-FFFF-FFFF00000000}"/>
  </bookViews>
  <sheets>
    <sheet name="GanttChart" sheetId="9" r:id="rId1"/>
    <sheet name="Help" sheetId="6" state="hidden" r:id="rId2"/>
    <sheet name="GanttChartPro" sheetId="12" state="hidden" r:id="rId3"/>
    <sheet name="TermsOfUse" sheetId="11" state="hidden" r:id="rId4"/>
  </sheets>
  <definedNames>
    <definedName name="prevWBS" localSheetId="0">GanttChart!$A1048576</definedName>
    <definedName name="_xlnm.Print_Area" localSheetId="0">GanttChart!$A$1:$BN$56</definedName>
    <definedName name="_xlnm.Print_Area" localSheetId="2">GanttChartPro!$A$1:$C$47</definedName>
    <definedName name="_xlnm.Print_Titles" localSheetId="0">GanttChart!$4:$7</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26" i="9" l="1"/>
  <c r="I9" i="9"/>
  <c r="I49" i="9" l="1"/>
  <c r="I54" i="9"/>
  <c r="I55" i="9"/>
  <c r="F56" i="9"/>
  <c r="I56" i="9" s="1"/>
  <c r="I53" i="9"/>
  <c r="I50" i="9"/>
  <c r="F51" i="9"/>
  <c r="I51" i="9" s="1"/>
  <c r="I48" i="9"/>
  <c r="I32" i="9"/>
  <c r="I33" i="9"/>
  <c r="I31" i="9"/>
  <c r="I44" i="9"/>
  <c r="I45" i="9"/>
  <c r="F46" i="9"/>
  <c r="I46" i="9" s="1"/>
  <c r="I43" i="9"/>
  <c r="I34" i="9"/>
  <c r="I37" i="9"/>
  <c r="I38" i="9"/>
  <c r="F39" i="9"/>
  <c r="I39" i="9" s="1"/>
  <c r="F40" i="9"/>
  <c r="I40" i="9" s="1"/>
  <c r="F41" i="9"/>
  <c r="I41" i="9" s="1"/>
  <c r="I36" i="9"/>
  <c r="F13" i="9"/>
  <c r="I13" i="9" s="1"/>
  <c r="F14" i="9"/>
  <c r="I14" i="9" s="1"/>
  <c r="F15" i="9"/>
  <c r="I15" i="9" s="1"/>
  <c r="F16" i="9"/>
  <c r="I16" i="9" s="1"/>
  <c r="F17" i="9"/>
  <c r="I17" i="9" s="1"/>
  <c r="F22" i="9"/>
  <c r="I22" i="9" s="1"/>
  <c r="F23" i="9"/>
  <c r="I23" i="9" s="1"/>
  <c r="F28" i="9"/>
  <c r="I28" i="9" s="1"/>
  <c r="F29" i="9"/>
  <c r="I29" i="9" s="1"/>
  <c r="G12" i="9"/>
  <c r="G11" i="9"/>
  <c r="G10" i="9"/>
  <c r="G9" i="9"/>
  <c r="K6" i="9" l="1"/>
  <c r="K7" i="9" l="1"/>
  <c r="K4" i="9"/>
  <c r="A8" i="9"/>
  <c r="L6" i="9" l="1"/>
  <c r="I19" i="9" l="1"/>
  <c r="I25" i="9"/>
  <c r="M6" i="9"/>
  <c r="I20" i="9"/>
  <c r="I21" i="9" l="1"/>
  <c r="N6" i="9"/>
  <c r="I27" i="9"/>
  <c r="I12" i="9" l="1"/>
  <c r="O6" i="9"/>
  <c r="K5" i="9"/>
  <c r="I10" i="9" l="1"/>
  <c r="P6" i="9"/>
  <c r="L7" i="9"/>
  <c r="I11" i="9" l="1"/>
  <c r="Q6" i="9"/>
  <c r="M7" i="9"/>
  <c r="R6" i="9" l="1"/>
  <c r="N7" i="9"/>
  <c r="S6" i="9" l="1"/>
  <c r="O7" i="9"/>
  <c r="T6" i="9" l="1"/>
  <c r="U6" i="9" s="1"/>
  <c r="P7" i="9"/>
  <c r="V6" i="9" l="1"/>
  <c r="U7" i="9"/>
  <c r="Q7" i="9"/>
  <c r="V7" i="9" l="1"/>
  <c r="W6" i="9"/>
  <c r="W7" i="9" s="1"/>
  <c r="R7" i="9"/>
  <c r="R5" i="9"/>
  <c r="R4" i="9"/>
  <c r="S7" i="9" l="1"/>
  <c r="X6" i="9" l="1"/>
  <c r="T7" i="9"/>
  <c r="Y6" i="9" l="1"/>
  <c r="Z6" i="9" l="1"/>
  <c r="AA6" i="9" l="1"/>
  <c r="X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l="1"/>
  <c r="A14" i="9" s="1"/>
  <c r="A15" i="9" s="1"/>
  <c r="A16" i="9" s="1"/>
  <c r="A17" i="9" s="1"/>
  <c r="A18" i="9" s="1"/>
  <c r="A19" i="9" s="1"/>
  <c r="A20" i="9" s="1"/>
  <c r="A21" i="9" s="1"/>
  <c r="A22" i="9" s="1"/>
  <c r="A23" i="9" s="1"/>
  <c r="A24" i="9" s="1"/>
  <c r="A25" i="9" l="1"/>
  <c r="A26" i="9" s="1"/>
  <c r="A27" i="9" s="1"/>
  <c r="A28" i="9" s="1"/>
  <c r="A29" i="9" s="1"/>
  <c r="A30" i="9" l="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alcChain>
</file>

<file path=xl/sharedStrings.xml><?xml version="1.0" encoding="utf-8"?>
<sst xmlns="http://schemas.openxmlformats.org/spreadsheetml/2006/main" count="183" uniqueCount="162">
  <si>
    <t>WBS</t>
  </si>
  <si>
    <t>Getting Started Tips</t>
  </si>
  <si>
    <t>FAQs</t>
  </si>
  <si>
    <t>Q:</t>
  </si>
  <si>
    <t>Creating Task Dependencies</t>
  </si>
  <si>
    <t>[Task]</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</si>
  <si>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</si>
  <si>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</si>
  <si>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</si>
  <si>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</si>
  <si>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</si>
  <si>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</si>
  <si>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</si>
  <si>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</si>
  <si>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</si>
  <si>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</si>
  <si>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</si>
  <si>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</si>
  <si>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</si>
  <si>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Be sure to read the Getting Started Tips below. Watching the video demos for Gantt Chart Template Pro may also help you see how to use the spreadsheet.</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</si>
  <si>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</si>
  <si>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</si>
  <si>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</si>
  <si>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</si>
  <si>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</si>
  <si>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</si>
  <si>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</si>
  <si>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</si>
  <si>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</si>
  <si>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</si>
  <si>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</si>
  <si>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</si>
  <si>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</si>
  <si>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</si>
  <si>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</si>
  <si>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</si>
  <si>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</si>
  <si>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</si>
  <si>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</si>
  <si>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</si>
  <si>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</si>
  <si>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</si>
  <si>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</si>
  <si>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</si>
  <si>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</si>
  <si>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</si>
  <si>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</si>
  <si>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</si>
  <si>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</si>
  <si>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</si>
  <si>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</si>
  <si>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</si>
  <si>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</si>
  <si>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</si>
  <si>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</si>
  <si>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</si>
  <si>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</si>
  <si>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</si>
  <si>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</si>
  <si>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</si>
  <si>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</si>
  <si>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TASK</t>
  </si>
  <si>
    <t>START</t>
  </si>
  <si>
    <t>END</t>
  </si>
  <si>
    <t>DAYS</t>
  </si>
  <si>
    <t>% DONE</t>
  </si>
  <si>
    <t>WORK DAYS</t>
  </si>
  <si>
    <t>Display Week</t>
  </si>
  <si>
    <t>Help</t>
  </si>
  <si>
    <t>About This Template</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</si>
  <si>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</si>
  <si>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[Bracketed Text] is meant to be edited, like the project title and task descriptions.</t>
  </si>
  <si>
    <t>• Some of the labels include cell comments to provide extra information.</t>
  </si>
  <si>
    <t>• To adjust the range of dates shown in the Gantt chart, change the Display Week number.</t>
  </si>
  <si>
    <t>• The Project Start Date is used to define the first week shown in the gantt chart.</t>
  </si>
  <si>
    <t>• If you see "#####" in a cell, widen the column to display the cell contents.</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</si>
  <si>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</si>
  <si>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</si>
  <si>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</si>
  <si>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1 (recommended)</t>
  </si>
  <si>
    <t>• Insert a new blank row by right-clicking on the row number and selecting Insert.</t>
  </si>
  <si>
    <t>• With the new blank row selected, press Ctrl+d to copy the formulas and formatting down from the row above OR use the row drag handle to copy the formulas and formatting down.</t>
  </si>
  <si>
    <t>METHOD 2</t>
  </si>
  <si>
    <t>• Copy a row from the set of template rows at the bottom of the worksheet.</t>
  </si>
  <si>
    <t>• Right-click on the row where you want to insert the new task and select Insert Copied Cells.</t>
  </si>
  <si>
    <t>Method 2 will work, but Excel will split/fracture/duplicate conditional formatting rules rather than merging the rules. This can cause inefficiencies in very large and heavily modified files.</t>
  </si>
  <si>
    <t>Help improve Excel by voting on a suggestion to fix this problem.</t>
  </si>
  <si>
    <t>The set of template rows at the bottom of the Gantt Chart worksheet provide examples of different ways to format and define tasks for different WBS levels.</t>
  </si>
  <si>
    <t>Each different WBS level uses a different formula in the WBS column.</t>
  </si>
  <si>
    <t>You can either copy/paste/insert these template rows via Method 2 as explained above, OR you can just copy/paste the desired WBS cell when you want to change the WBS level.</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</si>
  <si>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</si>
  <si>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</si>
  <si>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t>You can enter the Start date manually, or define task dependencies using a formula. Below are some common options for defining the Start date:</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</si>
  <si>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</si>
  <si>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</si>
  <si>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</si>
  <si>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</si>
  <si>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</si>
  <si>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</si>
  <si>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</si>
  <si>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</si>
  <si>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</si>
  <si>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</si>
  <si>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Entering work days instead of calendar days is a feature of the Pro version. There is nothing in the free version preventing you from entering your own formulas, though.</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</si>
  <si>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</si>
  <si>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</si>
  <si>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r>
      <t xml:space="preserve">How do I change the </t>
    </r>
    <r>
      <rPr>
        <b/>
        <sz val="11"/>
        <color theme="4" tint="-0.249977111117893"/>
        <rFont val="Arial"/>
        <family val="2"/>
      </rPr>
      <t>Print Settings</t>
    </r>
    <r>
      <rPr>
        <sz val="11"/>
        <color theme="4" tint="-0.249977111117893"/>
        <rFont val="Arial"/>
        <family val="2"/>
      </rPr>
      <t>? (Excel 2010, 2013)</t>
    </r>
  </si>
  <si>
    <t>Select the entire range of cells you want to print and go to File &gt; Print Area &gt; Set Print Area. Then go to File &gt; Page Setup or File &gt; Print Preview and adjust the Scaling, Margins, and Page Orientation as desired.</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</si>
  <si>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</si>
  <si>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t>You will need to add columns to the right of the Gantt Chart via copy/paste. Copy and paste the columns in groups of 7. Afterwards, you will also probably need to update the print area.</t>
  </si>
  <si>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</si>
  <si>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</si>
  <si>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</si>
  <si>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</si>
  <si>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</si>
  <si>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t>The %Complete for a group of tasks can be calculated from its sub tasks using the formula below, where "workdays" is a reference to the range of work day values and "complete" is a reference to the %complete for each of the subtasks.</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</si>
  <si>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</si>
  <si>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</si>
  <si>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</si>
  <si>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</si>
  <si>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</si>
  <si>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</si>
  <si>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</si>
  <si>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t>Project Start Date</t>
  </si>
  <si>
    <t>[Sub-Task]</t>
  </si>
  <si>
    <t>• For each task, enter the Start Date and the duration of the task in Days. The End Date and Work Days columns are calculated using formulas.</t>
  </si>
  <si>
    <t>Project Planning and Requirements</t>
  </si>
  <si>
    <t>Define project scope</t>
  </si>
  <si>
    <t>Identify key stakeholders</t>
  </si>
  <si>
    <t>Gather requirements</t>
  </si>
  <si>
    <t>Create project plan</t>
  </si>
  <si>
    <t>Database Setup (PostgreSQL)</t>
  </si>
  <si>
    <t>Configure database settings</t>
  </si>
  <si>
    <t>Create initial database schema</t>
  </si>
  <si>
    <t>Test database connectivity</t>
  </si>
  <si>
    <t>Data Extraction (PostgreSQL)</t>
  </si>
  <si>
    <t>Define data extraction criteria</t>
  </si>
  <si>
    <t>Develop extraction scripts</t>
  </si>
  <si>
    <t>Perform data extraction and validation</t>
  </si>
  <si>
    <t>Automation Script Development</t>
  </si>
  <si>
    <t>Define automation requirements</t>
  </si>
  <si>
    <t>Develop and test scripts</t>
  </si>
  <si>
    <t>Implement and validate automation</t>
  </si>
  <si>
    <t>Excel Dashboard Development</t>
  </si>
  <si>
    <t>Design dashboard layout</t>
  </si>
  <si>
    <t>Develop dashboard functionality</t>
  </si>
  <si>
    <t>Test and refine dashboard</t>
  </si>
  <si>
    <t>[Task ]</t>
  </si>
  <si>
    <t>Integration Testing</t>
  </si>
  <si>
    <t>Plan integration tests</t>
  </si>
  <si>
    <t>Execute integration tests</t>
  </si>
  <si>
    <t>Address issues and retest</t>
  </si>
  <si>
    <t>User Training and Documentation</t>
  </si>
  <si>
    <t>Final Presentation to Customer</t>
  </si>
  <si>
    <t>Develop training materials</t>
  </si>
  <si>
    <t>Conduct training sessions</t>
  </si>
  <si>
    <t>Create and distribute documentation</t>
  </si>
  <si>
    <t>Prepare presentation materials</t>
  </si>
  <si>
    <t>Rehearse and refine presentation</t>
  </si>
  <si>
    <t>Deliver final presentation to customer</t>
  </si>
  <si>
    <t>AUTOMATION PROJECT - Project Schedule</t>
  </si>
  <si>
    <t>Trebas Team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</si>
</sst>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79" x14ac:knownFonts="1">
    <font>
      <sz val="10"/>
      <name val="Arial"/>
    </font>
    <font>
      <sz val="10"/>
      <name val="Arial"/>
      <family val="2"/>
    </font>
    <font>
      <u/>
      <sz val="10"/>
      <color indexed="12"/>
      <name val="Arial"/>
      <family val="2"/>
    </font>
    <font>
      <sz val="8"/>
      <name val="Arial"/>
      <family val="2"/>
    </font>
    <font>
      <b/>
      <sz val="12"/>
      <name val="Arial"/>
      <family val="2"/>
    </font>
    <font>
      <sz val="10"/>
      <name val="Arial"/>
      <family val="2"/>
    </font>
    <font>
      <b/>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sz val="12"/>
      <name val="Arial"/>
      <family val="2"/>
      <scheme val="minor"/>
    </font>
    <font>
      <sz val="10"/>
      <name val="Arial"/>
      <family val="1"/>
      <scheme val="minor"/>
    </font>
    <font>
      <sz val="9"/>
      <name val="Arial"/>
      <family val="1"/>
      <scheme val="minor"/>
    </font>
    <font>
      <b/>
      <sz val="11"/>
      <name val="Arial"/>
      <family val="1"/>
      <scheme val="minor"/>
    </font>
    <font>
      <sz val="9"/>
      <color rgb="FF000000"/>
      <name val="Arial"/>
      <family val="1"/>
      <scheme val="minor"/>
    </font>
    <font>
      <b/>
      <sz val="14"/>
      <color theme="4" tint="-0.499984740745262"/>
      <name val="Arial"/>
      <family val="2"/>
      <scheme val="minor"/>
    </font>
    <font>
      <b/>
      <sz val="10"/>
      <color theme="4" tint="-0.249977111117893"/>
      <name val="Arial"/>
      <family val="2"/>
      <scheme val="minor"/>
    </font>
    <font>
      <b/>
      <sz val="14"/>
      <color theme="0"/>
      <name val="Arial"/>
      <family val="2"/>
      <scheme val="minor"/>
    </font>
    <font>
      <b/>
      <sz val="10"/>
      <color theme="0"/>
      <name val="Arial"/>
      <family val="2"/>
      <scheme val="minor"/>
    </font>
    <font>
      <b/>
      <i/>
      <sz val="8"/>
      <color theme="0"/>
      <name val="Arial"/>
      <family val="2"/>
      <scheme val="minor"/>
    </font>
    <font>
      <sz val="12"/>
      <color theme="4" tint="-0.499984740745262"/>
      <name val="Arial"/>
      <family val="2"/>
      <scheme val="minor"/>
    </font>
    <font>
      <b/>
      <sz val="8"/>
      <color theme="0"/>
      <name val="Arial"/>
      <family val="2"/>
      <scheme val="minor"/>
    </font>
    <font>
      <b/>
      <sz val="8"/>
      <color theme="4"/>
      <name val="Arial"/>
      <family val="2"/>
      <scheme val="minor"/>
    </font>
    <font>
      <sz val="8"/>
      <color theme="0"/>
      <name val="Arial"/>
      <family val="2"/>
      <scheme val="minor"/>
    </font>
    <font>
      <b/>
      <sz val="9"/>
      <color theme="4" tint="-0.249977111117893"/>
      <name val="Arial"/>
      <family val="2"/>
      <scheme val="minor"/>
    </font>
    <font>
      <b/>
      <sz val="10"/>
      <color theme="4"/>
      <name val="Arial"/>
      <family val="2"/>
      <scheme val="minor"/>
    </font>
    <font>
      <b/>
      <u/>
      <sz val="14"/>
      <color theme="4" tint="-0.499984740745262"/>
      <name val="Arial"/>
      <family val="2"/>
      <scheme val="minor"/>
    </font>
    <font>
      <b/>
      <sz val="11"/>
      <color theme="1" tint="0.34998626667073579"/>
      <name val="Arial"/>
      <family val="1"/>
      <scheme val="minor"/>
    </font>
    <font>
      <b/>
      <sz val="8"/>
      <color theme="1" tint="0.34998626667073579"/>
      <name val="Arial"/>
      <family val="1"/>
      <scheme val="minor"/>
    </font>
    <font>
      <sz val="9"/>
      <color theme="0" tint="-0.499984740745262"/>
      <name val="Arial"/>
      <family val="2"/>
      <scheme val="minor"/>
    </font>
    <font>
      <sz val="9"/>
      <color theme="1" tint="0.249977111117893"/>
      <name val="Arial"/>
      <family val="2"/>
      <scheme val="minor"/>
    </font>
    <font>
      <sz val="9"/>
      <name val="Arial"/>
      <family val="2"/>
      <scheme val="minor"/>
    </font>
    <font>
      <sz val="14"/>
      <name val="Arial"/>
      <family val="1"/>
      <scheme val="minor"/>
    </font>
    <font>
      <sz val="14"/>
      <color rgb="FF000000"/>
      <name val="Arial"/>
      <family val="1"/>
      <scheme val="minor"/>
    </font>
    <font>
      <b/>
      <sz val="8"/>
      <color theme="4" tint="-0.249977111117893"/>
      <name val="Arial"/>
      <family val="2"/>
      <scheme val="minor"/>
    </font>
    <font>
      <b/>
      <sz val="8"/>
      <color theme="4" tint="-0.499984740745262"/>
      <name val="Arial"/>
      <family val="2"/>
      <scheme val="minor"/>
    </font>
    <font>
      <b/>
      <u/>
      <sz val="8"/>
      <color theme="4" tint="-0.499984740745262"/>
      <name val="Arial"/>
      <family val="2"/>
      <scheme val="minor"/>
    </font>
    <font>
      <sz val="8"/>
      <color theme="4" tint="-0.499984740745262"/>
      <name val="Arial"/>
      <family val="2"/>
      <scheme val="minor"/>
    </font>
    <font>
      <sz val="8"/>
      <name val="Arial"/>
      <family val="2"/>
      <scheme val="minor"/>
    </font>
    <font>
      <sz val="12"/>
      <color theme="4" tint="-0.249977111117893"/>
      <name val="Arial"/>
      <family val="2"/>
      <scheme val="minor"/>
    </font>
    <font>
      <sz val="10"/>
      <color theme="4" tint="-0.249977111117893"/>
      <name val="Arial"/>
      <family val="2"/>
      <scheme val="minor"/>
    </font>
    <font>
      <sz val="11"/>
      <color theme="4" tint="-0.249977111117893"/>
      <name val="Arial"/>
      <family val="2"/>
      <scheme val="minor"/>
    </font>
    <font>
      <sz val="11"/>
      <color theme="4" tint="-0.499984740745262"/>
      <name val="Arial"/>
      <family val="2"/>
      <scheme val="minor"/>
    </font>
    <font>
      <sz val="8"/>
      <color theme="4" tint="-0.249977111117893"/>
      <name val="Arial"/>
      <family val="2"/>
      <scheme val="minor"/>
    </font>
    <font>
      <sz val="18"/>
      <color theme="0"/>
      <name val="Arial"/>
      <family val="2"/>
      <scheme val="minor"/>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b/>
      <sz val="11"/>
      <color theme="4" tint="-0.249977111117893"/>
      <name val="Arial"/>
      <family val="2"/>
    </font>
    <font>
      <sz val="11"/>
      <color rgb="FF000000"/>
      <name val="Arial"/>
      <family val="2"/>
    </font>
    <font>
      <i/>
      <sz val="11"/>
      <name val="Arial"/>
      <family val="2"/>
    </font>
    <font>
      <sz val="11"/>
      <color theme="4" tint="-0.249977111117893"/>
      <name val="Arial"/>
      <family val="2"/>
    </font>
    <font>
      <i/>
      <sz val="11"/>
      <color rgb="FF000000"/>
      <name val="Arial"/>
      <family val="2"/>
    </font>
    <font>
      <i/>
      <sz val="10"/>
      <color theme="0"/>
      <name val="Arial"/>
      <family val="2"/>
    </font>
  </fonts>
  <fills count="28">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34998626667073579"/>
        <bgColor indexed="64"/>
      </patternFill>
    </fill>
  </fills>
  <borders count="4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style="thin">
        <color theme="0" tint="-0.34998626667073579"/>
      </left>
      <right style="thin">
        <color theme="0" tint="-0.34998626667073579"/>
      </right>
      <top/>
      <bottom/>
      <diagonal/>
    </border>
    <border>
      <left/>
      <right/>
      <top/>
      <bottom style="thick">
        <color theme="0" tint="-0.34998626667073579"/>
      </bottom>
      <diagonal/>
    </border>
    <border>
      <left style="thin">
        <color theme="0" tint="-0.34998626667073579"/>
      </left>
      <right style="thin">
        <color theme="0" tint="-0.34998626667073579"/>
      </right>
      <top/>
      <bottom style="thick">
        <color theme="0" tint="-0.34998626667073579"/>
      </bottom>
      <diagonal/>
    </border>
    <border>
      <left/>
      <right style="thin">
        <color theme="0" tint="-0.34998626667073579"/>
      </right>
      <top/>
      <bottom style="thick">
        <color theme="0" tint="-0.34998626667073579"/>
      </bottom>
      <diagonal/>
    </border>
    <border>
      <left style="medium">
        <color theme="0" tint="-0.34998626667073579"/>
      </left>
      <right style="thin">
        <color theme="0" tint="-0.34998626667073579"/>
      </right>
      <top/>
      <bottom style="thick">
        <color theme="0" tint="-0.34998626667073579"/>
      </bottom>
      <diagonal/>
    </border>
    <border>
      <left style="thin">
        <color theme="0" tint="-0.34998626667073579"/>
      </left>
      <right style="medium">
        <color theme="0" tint="-0.34998626667073579"/>
      </right>
      <top/>
      <bottom style="thick">
        <color theme="0" tint="-0.34998626667073579"/>
      </bottom>
      <diagonal/>
    </border>
    <border>
      <left style="thin">
        <color theme="0" tint="-0.34998626667073579"/>
      </left>
      <right/>
      <top/>
      <bottom style="thick">
        <color theme="0" tint="-0.34998626667073579"/>
      </bottom>
      <diagonal/>
    </border>
    <border>
      <left style="medium">
        <color theme="4" tint="0.39994506668294322"/>
      </left>
      <right style="thin">
        <color theme="0" tint="-0.34998626667073579"/>
      </right>
      <top/>
      <bottom/>
      <diagonal/>
    </border>
    <border>
      <left style="thin">
        <color theme="0" tint="-0.34998626667073579"/>
      </left>
      <right style="medium">
        <color theme="4" tint="0.39994506668294322"/>
      </right>
      <top/>
      <bottom/>
      <diagonal/>
    </border>
    <border>
      <left style="thin">
        <color theme="0" tint="-0.34998626667073579"/>
      </left>
      <right style="medium">
        <color theme="4" tint="0.39991454817346722"/>
      </right>
      <top/>
      <bottom/>
      <diagonal/>
    </border>
    <border>
      <left style="medium">
        <color theme="4" tint="0.39991454817346722"/>
      </left>
      <right style="thin">
        <color theme="0" tint="-0.34998626667073579"/>
      </right>
      <top/>
      <bottom/>
      <diagonal/>
    </border>
    <border>
      <left style="thin">
        <color theme="0" tint="-0.34998626667073579"/>
      </left>
      <right style="medium">
        <color theme="4" tint="0.39988402966399123"/>
      </right>
      <top/>
      <bottom/>
      <diagonal/>
    </border>
    <border>
      <left style="medium">
        <color theme="4" tint="0.39988402966399123"/>
      </left>
      <right style="thin">
        <color theme="0" tint="-0.34998626667073579"/>
      </right>
      <top/>
      <bottom/>
      <diagonal/>
    </border>
    <border>
      <left style="thin">
        <color theme="0" tint="-0.34998626667073579"/>
      </left>
      <right style="medium">
        <color theme="4" tint="0.39985351115451523"/>
      </right>
      <top/>
      <bottom/>
      <diagonal/>
    </border>
    <border>
      <left style="medium">
        <color theme="4" tint="0.39985351115451523"/>
      </left>
      <right style="thin">
        <color theme="0" tint="-0.34998626667073579"/>
      </right>
      <top/>
      <bottom/>
      <diagonal/>
    </border>
    <border>
      <left style="thin">
        <color theme="0" tint="-0.34998626667073579"/>
      </left>
      <right style="medium">
        <color theme="4" tint="0.39982299264503923"/>
      </right>
      <top/>
      <bottom/>
      <diagonal/>
    </border>
    <border>
      <left style="medium">
        <color theme="4" tint="0.39982299264503923"/>
      </left>
      <right style="thin">
        <color theme="0" tint="-0.34998626667073579"/>
      </right>
      <top/>
      <bottom/>
      <diagonal/>
    </border>
    <border>
      <left style="thin">
        <color theme="0" tint="-0.34998626667073579"/>
      </left>
      <right style="medium">
        <color theme="4" tint="0.39979247413556324"/>
      </right>
      <top/>
      <bottom/>
      <diagonal/>
    </border>
    <border>
      <left style="medium">
        <color theme="4" tint="0.39979247413556324"/>
      </left>
      <right style="thin">
        <color theme="0" tint="-0.34998626667073579"/>
      </right>
      <top/>
      <bottom/>
      <diagonal/>
    </border>
    <border>
      <left style="thin">
        <color theme="0" tint="-0.34998626667073579"/>
      </left>
      <right style="medium">
        <color theme="4" tint="0.39976195562608724"/>
      </right>
      <top/>
      <bottom/>
      <diagonal/>
    </border>
    <border>
      <left style="medium">
        <color theme="4" tint="0.39976195562608724"/>
      </left>
      <right style="thin">
        <color theme="0" tint="-0.34998626667073579"/>
      </right>
      <top/>
      <bottom/>
      <diagonal/>
    </border>
    <border>
      <left style="thin">
        <color theme="0" tint="-0.34998626667073579"/>
      </left>
      <right style="medium">
        <color theme="4" tint="0.39973143711661124"/>
      </right>
      <top/>
      <bottom/>
      <diagonal/>
    </border>
    <border>
      <left style="medium">
        <color theme="4" tint="0.79995117038483843"/>
      </left>
      <right style="medium">
        <color theme="4" tint="0.79995117038483843"/>
      </right>
      <top style="medium">
        <color theme="4" tint="0.79995117038483843"/>
      </top>
      <bottom style="medium">
        <color theme="4" tint="0.79995117038483843"/>
      </bottom>
      <diagonal/>
    </border>
    <border>
      <left style="medium">
        <color theme="4" tint="0.79995117038483843"/>
      </left>
      <right/>
      <top style="medium">
        <color theme="4" tint="0.79995117038483843"/>
      </top>
      <bottom style="medium">
        <color theme="4" tint="0.79995117038483843"/>
      </bottom>
      <diagonal/>
    </border>
    <border>
      <left/>
      <right/>
      <top style="medium">
        <color theme="4" tint="0.79995117038483843"/>
      </top>
      <bottom style="medium">
        <color theme="4" tint="0.79995117038483843"/>
      </bottom>
      <diagonal/>
    </border>
    <border>
      <left/>
      <right style="medium">
        <color theme="4" tint="0.79995117038483843"/>
      </right>
      <top style="medium">
        <color theme="4" tint="0.79995117038483843"/>
      </top>
      <bottom style="medium">
        <color theme="4" tint="0.79995117038483843"/>
      </bottom>
      <diagonal/>
    </border>
    <border>
      <left style="medium">
        <color theme="4" tint="0.39994506668294322"/>
      </left>
      <right/>
      <top/>
      <bottom/>
      <diagonal/>
    </border>
    <border>
      <left/>
      <right style="medium">
        <color theme="4" tint="0.39994506668294322"/>
      </right>
      <top/>
      <bottom/>
      <diagonal/>
    </border>
  </borders>
  <cellStyleXfs count="44">
    <xf numFmtId="0" fontId="0" fillId="0" borderId="0"/>
    <xf numFmtId="0" fontId="7" fillId="2"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6"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8"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0"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9" fillId="16" borderId="0" applyNumberFormat="0" applyBorder="0" applyAlignment="0" applyProtection="0"/>
    <xf numFmtId="0" fontId="10" fillId="17" borderId="1" applyNumberFormat="0" applyAlignment="0" applyProtection="0"/>
    <xf numFmtId="0" fontId="11" fillId="18" borderId="2" applyNumberFormat="0" applyAlignment="0" applyProtection="0"/>
    <xf numFmtId="0" fontId="12" fillId="0" borderId="0" applyNumberFormat="0" applyFill="0" applyBorder="0" applyAlignment="0" applyProtection="0"/>
    <xf numFmtId="0" fontId="13" fillId="1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 fillId="0" borderId="0" applyNumberFormat="0" applyFill="0" applyBorder="0" applyAlignment="0" applyProtection="0">
      <alignment vertical="top"/>
      <protection locked="0"/>
    </xf>
    <xf numFmtId="0" fontId="17" fillId="11" borderId="1" applyNumberFormat="0" applyAlignment="0" applyProtection="0"/>
    <xf numFmtId="0" fontId="18" fillId="0" borderId="6" applyNumberFormat="0" applyFill="0" applyAlignment="0" applyProtection="0"/>
    <xf numFmtId="0" fontId="19" fillId="5" borderId="0" applyNumberFormat="0" applyBorder="0" applyAlignment="0" applyProtection="0"/>
    <xf numFmtId="0" fontId="5" fillId="5" borderId="7" applyNumberFormat="0" applyFont="0" applyAlignment="0" applyProtection="0"/>
    <xf numFmtId="0" fontId="20" fillId="17" borderId="8" applyNumberFormat="0" applyAlignment="0" applyProtection="0"/>
    <xf numFmtId="9" fontId="1" fillId="0" borderId="0" applyFont="0" applyFill="0" applyBorder="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0" borderId="0" applyNumberFormat="0" applyFill="0" applyBorder="0" applyAlignment="0" applyProtection="0"/>
  </cellStyleXfs>
  <cellXfs count="179">
    <xf numFmtId="0" fontId="0" fillId="0" borderId="0" xfId="0"/>
    <xf numFmtId="0" fontId="1" fillId="0" borderId="0" xfId="0" applyFont="1"/>
    <xf numFmtId="0" fontId="3" fillId="0" borderId="0" xfId="0" applyFont="1" applyAlignment="1">
      <alignment horizontal="right"/>
    </xf>
    <xf numFmtId="0" fontId="6" fillId="0" borderId="0" xfId="0" applyFont="1"/>
    <xf numFmtId="0" fontId="1" fillId="0" borderId="0" xfId="0" applyFont="1" applyAlignment="1">
      <alignment horizontal="left" wrapText="1" indent="1"/>
    </xf>
    <xf numFmtId="0" fontId="1" fillId="0" borderId="12" xfId="0" applyFont="1" applyBorder="1"/>
    <xf numFmtId="0" fontId="0" fillId="0" borderId="12" xfId="0" applyBorder="1"/>
    <xf numFmtId="0" fontId="24" fillId="0" borderId="12" xfId="0" applyFont="1" applyBorder="1" applyAlignment="1">
      <alignment horizontal="left" wrapText="1"/>
    </xf>
    <xf numFmtId="0" fontId="4" fillId="0" borderId="12" xfId="0" applyFont="1" applyBorder="1" applyAlignment="1">
      <alignment horizontal="left" wrapText="1"/>
    </xf>
    <xf numFmtId="0" fontId="24" fillId="0" borderId="12" xfId="0" applyFont="1" applyBorder="1" applyAlignment="1">
      <alignment horizontal="left"/>
    </xf>
    <xf numFmtId="0" fontId="3" fillId="0" borderId="0" xfId="0" applyFont="1" applyAlignment="1">
      <alignment wrapText="1"/>
    </xf>
    <xf numFmtId="0" fontId="29" fillId="0" borderId="0" xfId="34" applyFont="1" applyAlignment="1" applyProtection="1"/>
    <xf numFmtId="0" fontId="30" fillId="0" borderId="0" xfId="0" applyFont="1"/>
    <xf numFmtId="0" fontId="31" fillId="0" borderId="0" xfId="0" applyFont="1"/>
    <xf numFmtId="0" fontId="28" fillId="0" borderId="0" xfId="0" applyFont="1"/>
    <xf numFmtId="0" fontId="3" fillId="0" borderId="0" xfId="0" applyFont="1" applyAlignment="1">
      <alignment horizontal="left" vertical="center"/>
    </xf>
    <xf numFmtId="0" fontId="27" fillId="0" borderId="0" xfId="0" applyFont="1" applyAlignment="1">
      <alignment vertical="center"/>
    </xf>
    <xf numFmtId="0" fontId="24" fillId="0" borderId="13" xfId="0" applyFont="1" applyBorder="1" applyAlignment="1">
      <alignment horizontal="left" wrapText="1"/>
    </xf>
    <xf numFmtId="0" fontId="25" fillId="0" borderId="12" xfId="34" applyFont="1" applyBorder="1" applyAlignment="1" applyProtection="1">
      <alignment horizontal="left" wrapText="1"/>
    </xf>
    <xf numFmtId="0" fontId="32" fillId="0" borderId="13" xfId="34" applyFont="1" applyBorder="1" applyAlignment="1" applyProtection="1">
      <alignment wrapText="1"/>
    </xf>
    <xf numFmtId="0" fontId="27" fillId="0" borderId="0" xfId="0" applyFont="1" applyAlignment="1">
      <alignment horizontal="left" vertical="center"/>
    </xf>
    <xf numFmtId="0" fontId="26" fillId="0" borderId="0" xfId="0" applyFont="1" applyAlignment="1">
      <alignment horizontal="left" vertical="center"/>
    </xf>
    <xf numFmtId="0" fontId="1" fillId="0" borderId="13" xfId="0" applyFont="1" applyBorder="1"/>
    <xf numFmtId="0" fontId="0" fillId="0" borderId="13" xfId="0" applyBorder="1"/>
    <xf numFmtId="0" fontId="24" fillId="0" borderId="0" xfId="0" applyFont="1" applyAlignment="1">
      <alignment horizontal="left" wrapText="1"/>
    </xf>
    <xf numFmtId="0" fontId="34" fillId="0" borderId="0" xfId="0" applyFont="1"/>
    <xf numFmtId="0" fontId="35" fillId="20" borderId="14" xfId="0" applyFont="1" applyFill="1" applyBorder="1" applyAlignment="1">
      <alignment vertical="center"/>
    </xf>
    <xf numFmtId="0" fontId="35" fillId="20" borderId="14" xfId="0" applyFont="1" applyFill="1" applyBorder="1" applyAlignment="1">
      <alignment horizontal="center" vertical="center"/>
    </xf>
    <xf numFmtId="165" fontId="35" fillId="20" borderId="14" xfId="0" applyNumberFormat="1" applyFont="1" applyFill="1" applyBorder="1" applyAlignment="1">
      <alignment horizontal="right" vertical="center"/>
    </xf>
    <xf numFmtId="1" fontId="35" fillId="20" borderId="14" xfId="40" applyNumberFormat="1" applyFont="1" applyFill="1" applyBorder="1" applyAlignment="1" applyProtection="1">
      <alignment horizontal="center" vertical="center"/>
    </xf>
    <xf numFmtId="9" fontId="35" fillId="20" borderId="14" xfId="40" applyFont="1" applyFill="1" applyBorder="1" applyAlignment="1" applyProtection="1">
      <alignment horizontal="center" vertical="center"/>
    </xf>
    <xf numFmtId="0" fontId="35" fillId="20" borderId="10" xfId="0" applyFont="1" applyFill="1" applyBorder="1" applyAlignment="1">
      <alignment vertical="center"/>
    </xf>
    <xf numFmtId="0" fontId="35" fillId="0" borderId="10" xfId="0" applyFont="1" applyBorder="1" applyAlignment="1">
      <alignment vertical="center"/>
    </xf>
    <xf numFmtId="0" fontId="37" fillId="0" borderId="11" xfId="0" applyFont="1" applyBorder="1" applyAlignment="1">
      <alignment horizontal="center" vertical="center"/>
    </xf>
    <xf numFmtId="0" fontId="35" fillId="0" borderId="10" xfId="0" applyFont="1" applyBorder="1" applyAlignment="1">
      <alignment horizontal="center" vertical="center"/>
    </xf>
    <xf numFmtId="0" fontId="35" fillId="0" borderId="10" xfId="0" applyFont="1" applyBorder="1" applyAlignment="1">
      <alignment horizontal="left" vertical="center" wrapText="1" indent="1"/>
    </xf>
    <xf numFmtId="0" fontId="35" fillId="20" borderId="10" xfId="0" applyFont="1" applyFill="1" applyBorder="1" applyAlignment="1">
      <alignment horizontal="center" vertical="center"/>
    </xf>
    <xf numFmtId="1" fontId="35" fillId="20" borderId="10" xfId="40" applyNumberFormat="1" applyFont="1" applyFill="1" applyBorder="1" applyAlignment="1" applyProtection="1">
      <alignment horizontal="center" vertical="center"/>
    </xf>
    <xf numFmtId="9" fontId="35" fillId="20" borderId="10" xfId="40" applyFont="1" applyFill="1" applyBorder="1" applyAlignment="1" applyProtection="1">
      <alignment horizontal="center" vertical="center"/>
    </xf>
    <xf numFmtId="0" fontId="35" fillId="0" borderId="0" xfId="0" applyFont="1" applyAlignment="1">
      <alignment vertical="center"/>
    </xf>
    <xf numFmtId="0" fontId="40" fillId="24" borderId="0" xfId="0" applyFont="1" applyFill="1" applyAlignment="1" applyProtection="1">
      <alignment vertical="center"/>
      <protection locked="0"/>
    </xf>
    <xf numFmtId="0" fontId="41" fillId="24" borderId="0" xfId="0" applyFont="1" applyFill="1"/>
    <xf numFmtId="0" fontId="42" fillId="24" borderId="0" xfId="0" applyFont="1" applyFill="1" applyAlignment="1">
      <alignment vertical="center"/>
    </xf>
    <xf numFmtId="1" fontId="37" fillId="22" borderId="11" xfId="0" applyNumberFormat="1" applyFont="1" applyFill="1" applyBorder="1" applyAlignment="1">
      <alignment horizontal="center" vertical="center"/>
    </xf>
    <xf numFmtId="9" fontId="37" fillId="22" borderId="11" xfId="40" applyFont="1" applyFill="1" applyBorder="1" applyAlignment="1" applyProtection="1">
      <alignment horizontal="center" vertical="center"/>
    </xf>
    <xf numFmtId="0" fontId="46" fillId="27" borderId="16" xfId="0" applyFont="1" applyFill="1" applyBorder="1" applyAlignment="1">
      <alignment horizontal="center" vertical="center" wrapText="1"/>
    </xf>
    <xf numFmtId="0" fontId="44" fillId="27" borderId="16" xfId="0" applyFont="1" applyFill="1" applyBorder="1" applyAlignment="1">
      <alignment horizontal="left" vertical="center"/>
    </xf>
    <xf numFmtId="0" fontId="44" fillId="27" borderId="16" xfId="0" applyFont="1" applyFill="1" applyBorder="1" applyAlignment="1">
      <alignment horizontal="center" vertical="center" wrapText="1"/>
    </xf>
    <xf numFmtId="0" fontId="44" fillId="27" borderId="16" xfId="0" applyFont="1" applyFill="1" applyBorder="1" applyAlignment="1">
      <alignment horizontal="center" vertical="center"/>
    </xf>
    <xf numFmtId="0" fontId="46" fillId="26" borderId="17" xfId="0" applyFont="1" applyFill="1" applyBorder="1" applyAlignment="1">
      <alignment horizontal="center" vertical="center" shrinkToFit="1"/>
    </xf>
    <xf numFmtId="0" fontId="46" fillId="26" borderId="16" xfId="0" applyFont="1" applyFill="1" applyBorder="1"/>
    <xf numFmtId="0" fontId="46" fillId="23" borderId="16" xfId="0" applyFont="1" applyFill="1" applyBorder="1"/>
    <xf numFmtId="0" fontId="48" fillId="23" borderId="0" xfId="0" applyFont="1" applyFill="1"/>
    <xf numFmtId="166" fontId="45" fillId="23" borderId="15" xfId="0" applyNumberFormat="1" applyFont="1" applyFill="1" applyBorder="1" applyAlignment="1">
      <alignment horizontal="center" vertical="center" shrinkToFit="1"/>
    </xf>
    <xf numFmtId="0" fontId="39" fillId="23" borderId="0" xfId="0" applyFont="1" applyFill="1" applyAlignment="1">
      <alignment vertical="center"/>
    </xf>
    <xf numFmtId="0" fontId="38" fillId="25" borderId="0" xfId="0" applyFont="1" applyFill="1" applyAlignment="1" applyProtection="1">
      <alignment vertical="center"/>
      <protection locked="0"/>
    </xf>
    <xf numFmtId="0" fontId="49" fillId="25" borderId="0" xfId="34" applyNumberFormat="1" applyFont="1" applyFill="1" applyBorder="1" applyAlignment="1" applyProtection="1">
      <alignment horizontal="right" vertical="center"/>
      <protection locked="0"/>
    </xf>
    <xf numFmtId="0" fontId="43" fillId="25" borderId="0" xfId="0" applyFont="1" applyFill="1" applyAlignment="1" applyProtection="1">
      <alignment vertical="center"/>
      <protection locked="0"/>
    </xf>
    <xf numFmtId="0" fontId="33" fillId="25" borderId="0" xfId="0" applyFont="1" applyFill="1" applyAlignment="1">
      <alignment vertical="center"/>
    </xf>
    <xf numFmtId="0" fontId="46" fillId="26" borderId="18" xfId="0" applyFont="1" applyFill="1" applyBorder="1" applyAlignment="1">
      <alignment horizontal="center" vertical="center" shrinkToFit="1"/>
    </xf>
    <xf numFmtId="0" fontId="46" fillId="26" borderId="19" xfId="0" applyFont="1" applyFill="1" applyBorder="1" applyAlignment="1">
      <alignment horizontal="center" vertical="center" shrinkToFit="1"/>
    </xf>
    <xf numFmtId="0" fontId="46" fillId="26" borderId="20" xfId="0" applyFont="1" applyFill="1" applyBorder="1" applyAlignment="1">
      <alignment horizontal="center" vertical="center" shrinkToFit="1"/>
    </xf>
    <xf numFmtId="0" fontId="46" fillId="26" borderId="21" xfId="0" applyFont="1" applyFill="1" applyBorder="1" applyAlignment="1">
      <alignment horizontal="center" vertical="center" shrinkToFit="1"/>
    </xf>
    <xf numFmtId="166" fontId="45" fillId="23" borderId="22" xfId="0" applyNumberFormat="1" applyFont="1" applyFill="1" applyBorder="1" applyAlignment="1">
      <alignment horizontal="center" vertical="center" shrinkToFit="1"/>
    </xf>
    <xf numFmtId="166" fontId="45" fillId="23" borderId="23" xfId="0" applyNumberFormat="1" applyFont="1" applyFill="1" applyBorder="1" applyAlignment="1">
      <alignment horizontal="center" vertical="center" shrinkToFit="1"/>
    </xf>
    <xf numFmtId="166" fontId="45" fillId="23" borderId="24" xfId="0" applyNumberFormat="1" applyFont="1" applyFill="1" applyBorder="1" applyAlignment="1">
      <alignment horizontal="center" vertical="center" shrinkToFit="1"/>
    </xf>
    <xf numFmtId="166" fontId="45" fillId="23" borderId="25" xfId="0" applyNumberFormat="1" applyFont="1" applyFill="1" applyBorder="1" applyAlignment="1">
      <alignment horizontal="center" vertical="center" shrinkToFit="1"/>
    </xf>
    <xf numFmtId="166" fontId="45" fillId="23" borderId="26" xfId="0" applyNumberFormat="1" applyFont="1" applyFill="1" applyBorder="1" applyAlignment="1">
      <alignment horizontal="center" vertical="center" shrinkToFit="1"/>
    </xf>
    <xf numFmtId="166" fontId="45" fillId="23" borderId="27" xfId="0" applyNumberFormat="1" applyFont="1" applyFill="1" applyBorder="1" applyAlignment="1">
      <alignment horizontal="center" vertical="center" shrinkToFit="1"/>
    </xf>
    <xf numFmtId="166" fontId="45" fillId="23" borderId="28" xfId="0" applyNumberFormat="1" applyFont="1" applyFill="1" applyBorder="1" applyAlignment="1">
      <alignment horizontal="center" vertical="center" shrinkToFit="1"/>
    </xf>
    <xf numFmtId="166" fontId="45" fillId="23" borderId="29" xfId="0" applyNumberFormat="1" applyFont="1" applyFill="1" applyBorder="1" applyAlignment="1">
      <alignment horizontal="center" vertical="center" shrinkToFit="1"/>
    </xf>
    <xf numFmtId="166" fontId="45" fillId="23" borderId="30" xfId="0" applyNumberFormat="1" applyFont="1" applyFill="1" applyBorder="1" applyAlignment="1">
      <alignment horizontal="center" vertical="center" shrinkToFit="1"/>
    </xf>
    <xf numFmtId="166" fontId="45" fillId="23" borderId="31" xfId="0" applyNumberFormat="1" applyFont="1" applyFill="1" applyBorder="1" applyAlignment="1">
      <alignment horizontal="center" vertical="center" shrinkToFit="1"/>
    </xf>
    <xf numFmtId="166" fontId="45" fillId="23" borderId="32" xfId="0" applyNumberFormat="1" applyFont="1" applyFill="1" applyBorder="1" applyAlignment="1">
      <alignment horizontal="center" vertical="center" shrinkToFit="1"/>
    </xf>
    <xf numFmtId="166" fontId="45" fillId="23" borderId="33" xfId="0" applyNumberFormat="1" applyFont="1" applyFill="1" applyBorder="1" applyAlignment="1">
      <alignment horizontal="center" vertical="center" shrinkToFit="1"/>
    </xf>
    <xf numFmtId="166" fontId="45" fillId="23" borderId="34" xfId="0" applyNumberFormat="1" applyFont="1" applyFill="1" applyBorder="1" applyAlignment="1">
      <alignment horizontal="center" vertical="center" shrinkToFit="1"/>
    </xf>
    <xf numFmtId="166" fontId="45" fillId="23" borderId="35" xfId="0" applyNumberFormat="1" applyFont="1" applyFill="1" applyBorder="1" applyAlignment="1">
      <alignment horizontal="center" vertical="center" shrinkToFit="1"/>
    </xf>
    <xf numFmtId="166" fontId="45" fillId="23" borderId="36" xfId="0" applyNumberFormat="1" applyFont="1" applyFill="1" applyBorder="1" applyAlignment="1">
      <alignment horizontal="center" vertical="center" shrinkToFit="1"/>
    </xf>
    <xf numFmtId="0" fontId="36" fillId="20" borderId="14" xfId="0" applyFont="1" applyFill="1" applyBorder="1" applyAlignment="1">
      <alignment horizontal="left" vertical="center" indent="1"/>
    </xf>
    <xf numFmtId="0" fontId="36" fillId="20" borderId="10" xfId="0" applyFont="1" applyFill="1" applyBorder="1" applyAlignment="1">
      <alignment horizontal="left" vertical="center" indent="1"/>
    </xf>
    <xf numFmtId="165" fontId="52" fillId="20" borderId="10" xfId="0" applyNumberFormat="1" applyFont="1" applyFill="1" applyBorder="1" applyAlignment="1">
      <alignment horizontal="right" vertical="center"/>
    </xf>
    <xf numFmtId="165" fontId="53" fillId="20" borderId="10" xfId="0" applyNumberFormat="1" applyFont="1" applyFill="1" applyBorder="1" applyAlignment="1">
      <alignment horizontal="right" vertical="center"/>
    </xf>
    <xf numFmtId="0" fontId="44" fillId="27" borderId="16" xfId="0" applyFont="1" applyFill="1" applyBorder="1" applyAlignment="1">
      <alignment horizontal="right" vertical="center" wrapText="1"/>
    </xf>
    <xf numFmtId="165" fontId="53" fillId="21" borderId="11" xfId="0" applyNumberFormat="1" applyFont="1" applyFill="1" applyBorder="1" applyAlignment="1">
      <alignment horizontal="center" vertical="center"/>
    </xf>
    <xf numFmtId="165" fontId="52" fillId="20" borderId="10" xfId="0" applyNumberFormat="1" applyFont="1" applyFill="1" applyBorder="1" applyAlignment="1">
      <alignment horizontal="center" vertical="center"/>
    </xf>
    <xf numFmtId="165" fontId="53" fillId="20" borderId="10" xfId="0" applyNumberFormat="1" applyFont="1" applyFill="1" applyBorder="1" applyAlignment="1">
      <alignment horizontal="center" vertical="center"/>
    </xf>
    <xf numFmtId="165" fontId="54" fillId="0" borderId="11" xfId="0" applyNumberFormat="1" applyFont="1" applyBorder="1" applyAlignment="1">
      <alignment horizontal="center" vertical="center"/>
    </xf>
    <xf numFmtId="0" fontId="54" fillId="0" borderId="10" xfId="0" applyFont="1" applyBorder="1" applyAlignment="1">
      <alignment horizontal="left" vertical="center" wrapText="1" indent="1"/>
    </xf>
    <xf numFmtId="0" fontId="54" fillId="0" borderId="10" xfId="0" applyFont="1" applyBorder="1" applyAlignment="1">
      <alignment vertical="center"/>
    </xf>
    <xf numFmtId="0" fontId="54" fillId="0" borderId="11" xfId="0" applyFont="1" applyBorder="1" applyAlignment="1">
      <alignment horizontal="center" vertical="center"/>
    </xf>
    <xf numFmtId="0" fontId="54" fillId="0" borderId="10" xfId="0" applyFont="1" applyBorder="1" applyAlignment="1">
      <alignment horizontal="left" vertical="center" wrapText="1" indent="2"/>
    </xf>
    <xf numFmtId="0" fontId="50" fillId="20" borderId="14" xfId="0" applyFont="1" applyFill="1" applyBorder="1" applyAlignment="1">
      <alignment horizontal="left" vertical="center"/>
    </xf>
    <xf numFmtId="0" fontId="51" fillId="21" borderId="10" xfId="0" applyFont="1" applyFill="1" applyBorder="1" applyAlignment="1">
      <alignment horizontal="left" vertical="center"/>
    </xf>
    <xf numFmtId="0" fontId="50" fillId="20" borderId="10" xfId="0" applyFont="1" applyFill="1" applyBorder="1" applyAlignment="1">
      <alignment horizontal="left" vertical="center"/>
    </xf>
    <xf numFmtId="1" fontId="55" fillId="20" borderId="14" xfId="0" applyNumberFormat="1" applyFont="1" applyFill="1" applyBorder="1" applyAlignment="1">
      <alignment horizontal="center" vertical="center"/>
    </xf>
    <xf numFmtId="1" fontId="56" fillId="21" borderId="11" xfId="0" applyNumberFormat="1" applyFont="1" applyFill="1" applyBorder="1" applyAlignment="1">
      <alignment horizontal="center" vertical="center"/>
    </xf>
    <xf numFmtId="1" fontId="55" fillId="20" borderId="10" xfId="0" applyNumberFormat="1" applyFont="1" applyFill="1" applyBorder="1" applyAlignment="1">
      <alignment horizontal="center" vertical="center"/>
    </xf>
    <xf numFmtId="0" fontId="57" fillId="23" borderId="0" xfId="0" applyFont="1" applyFill="1"/>
    <xf numFmtId="0" fontId="58" fillId="23" borderId="0" xfId="0" applyFont="1" applyFill="1" applyAlignment="1" applyProtection="1">
      <alignment vertical="center"/>
      <protection locked="0"/>
    </xf>
    <xf numFmtId="0" fontId="59" fillId="23" borderId="0" xfId="34" applyNumberFormat="1" applyFont="1" applyFill="1" applyBorder="1" applyAlignment="1" applyProtection="1">
      <alignment horizontal="right" vertical="center"/>
      <protection locked="0"/>
    </xf>
    <xf numFmtId="0" fontId="60" fillId="23" borderId="0" xfId="0" applyFont="1" applyFill="1" applyAlignment="1" applyProtection="1">
      <alignment vertical="center"/>
      <protection locked="0"/>
    </xf>
    <xf numFmtId="0" fontId="61" fillId="23" borderId="0" xfId="0" applyFont="1" applyFill="1" applyAlignment="1">
      <alignment vertical="center"/>
    </xf>
    <xf numFmtId="1" fontId="53" fillId="21" borderId="11" xfId="0" applyNumberFormat="1" applyFont="1" applyFill="1" applyBorder="1" applyAlignment="1">
      <alignment horizontal="right" vertical="center" indent="1"/>
    </xf>
    <xf numFmtId="1" fontId="53" fillId="20" borderId="10" xfId="0" applyNumberFormat="1" applyFont="1" applyFill="1" applyBorder="1" applyAlignment="1">
      <alignment horizontal="right" vertical="center" indent="1"/>
    </xf>
    <xf numFmtId="1" fontId="53" fillId="20" borderId="14" xfId="0" applyNumberFormat="1" applyFont="1" applyFill="1" applyBorder="1" applyAlignment="1">
      <alignment horizontal="center" vertical="center"/>
    </xf>
    <xf numFmtId="0" fontId="62" fillId="23" borderId="0" xfId="0" applyFont="1" applyFill="1"/>
    <xf numFmtId="0" fontId="63" fillId="23" borderId="0" xfId="0" applyFont="1" applyFill="1" applyAlignment="1">
      <alignment vertical="center"/>
    </xf>
    <xf numFmtId="0" fontId="65" fillId="25" borderId="0" xfId="0" applyFont="1" applyFill="1" applyAlignment="1" applyProtection="1">
      <alignment horizontal="left" vertical="center" indent="1"/>
      <protection locked="0"/>
    </xf>
    <xf numFmtId="0" fontId="64" fillId="23" borderId="0" xfId="0" applyFont="1" applyFill="1" applyAlignment="1">
      <alignment horizontal="right" vertical="center" indent="1"/>
    </xf>
    <xf numFmtId="0" fontId="64" fillId="22" borderId="37" xfId="0" applyFont="1" applyFill="1" applyBorder="1" applyAlignment="1" applyProtection="1">
      <alignment horizontal="center" vertical="center"/>
      <protection locked="0"/>
    </xf>
    <xf numFmtId="0" fontId="66" fillId="23" borderId="41" xfId="0" applyFont="1" applyFill="1" applyBorder="1" applyAlignment="1">
      <alignment vertical="center"/>
    </xf>
    <xf numFmtId="0" fontId="66" fillId="23" borderId="0" xfId="0" applyFont="1" applyFill="1" applyAlignment="1">
      <alignment vertical="center"/>
    </xf>
    <xf numFmtId="0" fontId="66" fillId="23" borderId="42" xfId="0" applyFont="1" applyFill="1" applyBorder="1" applyAlignment="1">
      <alignment vertical="center"/>
    </xf>
    <xf numFmtId="0" fontId="67" fillId="24" borderId="0" xfId="0" applyFont="1" applyFill="1" applyAlignment="1" applyProtection="1">
      <alignment horizontal="left" vertical="center" indent="1"/>
      <protection locked="0"/>
    </xf>
    <xf numFmtId="0" fontId="32" fillId="0" borderId="0" xfId="34" applyFont="1" applyAlignment="1" applyProtection="1"/>
    <xf numFmtId="0" fontId="68" fillId="0" borderId="0" xfId="0" applyFont="1"/>
    <xf numFmtId="0" fontId="69" fillId="0" borderId="0" xfId="0" applyFont="1" applyAlignment="1">
      <alignment horizontal="left" wrapText="1"/>
    </xf>
    <xf numFmtId="0" fontId="69" fillId="0" borderId="0" xfId="0" applyFont="1" applyAlignment="1">
      <alignment wrapText="1"/>
    </xf>
    <xf numFmtId="0" fontId="70" fillId="0" borderId="0" xfId="0" applyFont="1" applyAlignment="1">
      <alignment vertical="center"/>
    </xf>
    <xf numFmtId="0" fontId="69" fillId="0" borderId="0" xfId="0" applyFont="1" applyAlignment="1">
      <alignment vertical="center" wrapText="1"/>
    </xf>
    <xf numFmtId="0" fontId="1" fillId="0" borderId="0" xfId="0" applyFont="1" applyAlignment="1">
      <alignment vertical="center"/>
    </xf>
    <xf numFmtId="0" fontId="70" fillId="0" borderId="0" xfId="0" applyFont="1"/>
    <xf numFmtId="0" fontId="71" fillId="0" borderId="0" xfId="0" applyFont="1" applyAlignment="1">
      <alignment vertical="center" wrapText="1"/>
    </xf>
    <xf numFmtId="0" fontId="73" fillId="0" borderId="0" xfId="0" applyFont="1"/>
    <xf numFmtId="0" fontId="32" fillId="0" borderId="0" xfId="34" applyFont="1" applyFill="1" applyBorder="1" applyAlignment="1" applyProtection="1">
      <alignment vertical="center"/>
    </xf>
    <xf numFmtId="0" fontId="74" fillId="0" borderId="0" xfId="0" applyFont="1" applyAlignment="1">
      <alignment horizontal="right"/>
    </xf>
    <xf numFmtId="0" fontId="69" fillId="0" borderId="0" xfId="0" applyFont="1"/>
    <xf numFmtId="0" fontId="73" fillId="0" borderId="0" xfId="0" applyFont="1" applyAlignment="1">
      <alignment horizontal="right"/>
    </xf>
    <xf numFmtId="0" fontId="76" fillId="0" borderId="0" xfId="0" applyFont="1" applyAlignment="1">
      <alignment vertical="center" wrapText="1"/>
    </xf>
    <xf numFmtId="0" fontId="69" fillId="0" borderId="0" xfId="0" applyFont="1" applyAlignment="1">
      <alignment horizontal="left" vertical="center" wrapText="1"/>
    </xf>
    <xf numFmtId="0" fontId="69" fillId="0" borderId="0" xfId="0" applyFont="1" applyAlignment="1">
      <alignment horizontal="left" indent="1"/>
    </xf>
    <xf numFmtId="0" fontId="76" fillId="0" borderId="0" xfId="0" applyFont="1"/>
    <xf numFmtId="0" fontId="74" fillId="0" borderId="0" xfId="0" applyFont="1" applyAlignment="1">
      <alignment horizontal="left" wrapText="1"/>
    </xf>
    <xf numFmtId="0" fontId="31" fillId="0" borderId="0" xfId="0" quotePrefix="1" applyFont="1" applyAlignment="1">
      <alignment horizontal="left" indent="1"/>
    </xf>
    <xf numFmtId="0" fontId="69" fillId="0" borderId="0" xfId="0" quotePrefix="1" applyFont="1" applyAlignment="1">
      <alignment horizontal="left" wrapText="1" indent="1"/>
    </xf>
    <xf numFmtId="0" fontId="69" fillId="0" borderId="0" xfId="0" quotePrefix="1" applyFont="1" applyAlignment="1">
      <alignment wrapText="1"/>
    </xf>
    <xf numFmtId="0" fontId="41" fillId="24" borderId="0" xfId="0" applyFont="1" applyFill="1" applyAlignment="1">
      <alignment horizontal="center" vertical="center"/>
    </xf>
    <xf numFmtId="0" fontId="37" fillId="0" borderId="0" xfId="0" applyFont="1" applyAlignment="1">
      <alignment horizontal="center" vertical="center"/>
    </xf>
    <xf numFmtId="165" fontId="54" fillId="0" borderId="0" xfId="0" applyNumberFormat="1" applyFont="1" applyAlignment="1">
      <alignment horizontal="center" vertical="center"/>
    </xf>
    <xf numFmtId="165" fontId="53" fillId="21" borderId="0" xfId="0" applyNumberFormat="1" applyFont="1" applyFill="1" applyAlignment="1">
      <alignment horizontal="center" vertical="center"/>
    </xf>
    <xf numFmtId="1" fontId="37" fillId="22" borderId="0" xfId="0" applyNumberFormat="1" applyFont="1" applyFill="1" applyAlignment="1">
      <alignment horizontal="center" vertical="center"/>
    </xf>
    <xf numFmtId="1" fontId="56" fillId="21" borderId="0" xfId="0" applyNumberFormat="1" applyFont="1" applyFill="1" applyAlignment="1">
      <alignment horizontal="center" vertical="center"/>
    </xf>
    <xf numFmtId="0" fontId="64" fillId="23" borderId="35" xfId="0" applyFont="1" applyFill="1" applyBorder="1" applyAlignment="1">
      <alignment horizontal="center" vertical="center"/>
    </xf>
    <xf numFmtId="0" fontId="64" fillId="23" borderId="15" xfId="0" applyFont="1" applyFill="1" applyBorder="1" applyAlignment="1">
      <alignment horizontal="center" vertical="center"/>
    </xf>
    <xf numFmtId="0" fontId="64" fillId="23" borderId="36" xfId="0" applyFont="1" applyFill="1" applyBorder="1" applyAlignment="1">
      <alignment horizontal="center" vertical="center"/>
    </xf>
    <xf numFmtId="167" fontId="47" fillId="23" borderId="35" xfId="0" applyNumberFormat="1" applyFont="1" applyFill="1" applyBorder="1" applyAlignment="1">
      <alignment horizontal="center" vertical="center"/>
    </xf>
    <xf numFmtId="167" fontId="47" fillId="23" borderId="15" xfId="0" applyNumberFormat="1" applyFont="1" applyFill="1" applyBorder="1" applyAlignment="1">
      <alignment horizontal="center" vertical="center"/>
    </xf>
    <xf numFmtId="167" fontId="47" fillId="23" borderId="36" xfId="0" applyNumberFormat="1" applyFont="1" applyFill="1" applyBorder="1" applyAlignment="1">
      <alignment horizontal="center" vertical="center"/>
    </xf>
    <xf numFmtId="167" fontId="47" fillId="23" borderId="29" xfId="0" applyNumberFormat="1" applyFont="1" applyFill="1" applyBorder="1" applyAlignment="1">
      <alignment horizontal="center" vertical="center"/>
    </xf>
    <xf numFmtId="167" fontId="47" fillId="23" borderId="30" xfId="0" applyNumberFormat="1" applyFont="1" applyFill="1" applyBorder="1" applyAlignment="1">
      <alignment horizontal="center" vertical="center"/>
    </xf>
    <xf numFmtId="0" fontId="64" fillId="23" borderId="31" xfId="0" applyFont="1" applyFill="1" applyBorder="1" applyAlignment="1">
      <alignment horizontal="center" vertical="center"/>
    </xf>
    <xf numFmtId="0" fontId="64" fillId="23" borderId="32" xfId="0" applyFont="1" applyFill="1" applyBorder="1" applyAlignment="1">
      <alignment horizontal="center" vertical="center"/>
    </xf>
    <xf numFmtId="167" fontId="47" fillId="23" borderId="31" xfId="0" applyNumberFormat="1" applyFont="1" applyFill="1" applyBorder="1" applyAlignment="1">
      <alignment horizontal="center" vertical="center"/>
    </xf>
    <xf numFmtId="167" fontId="47" fillId="23" borderId="32" xfId="0" applyNumberFormat="1" applyFont="1" applyFill="1" applyBorder="1" applyAlignment="1">
      <alignment horizontal="center" vertical="center"/>
    </xf>
    <xf numFmtId="0" fontId="64" fillId="23" borderId="29" xfId="0" applyFont="1" applyFill="1" applyBorder="1" applyAlignment="1">
      <alignment horizontal="center" vertical="center"/>
    </xf>
    <xf numFmtId="0" fontId="64" fillId="23" borderId="30" xfId="0" applyFont="1" applyFill="1" applyBorder="1" applyAlignment="1">
      <alignment horizontal="center" vertical="center"/>
    </xf>
    <xf numFmtId="0" fontId="64" fillId="23" borderId="33" xfId="0" applyFont="1" applyFill="1" applyBorder="1" applyAlignment="1">
      <alignment horizontal="center" vertical="center"/>
    </xf>
    <xf numFmtId="0" fontId="64" fillId="23" borderId="34" xfId="0" applyFont="1" applyFill="1" applyBorder="1" applyAlignment="1">
      <alignment horizontal="center" vertical="center"/>
    </xf>
    <xf numFmtId="167" fontId="47" fillId="23" borderId="33" xfId="0" applyNumberFormat="1" applyFont="1" applyFill="1" applyBorder="1" applyAlignment="1">
      <alignment horizontal="center" vertical="center"/>
    </xf>
    <xf numFmtId="167" fontId="47" fillId="23" borderId="34" xfId="0" applyNumberFormat="1" applyFont="1" applyFill="1" applyBorder="1" applyAlignment="1">
      <alignment horizontal="center" vertical="center"/>
    </xf>
    <xf numFmtId="164" fontId="64" fillId="22" borderId="38" xfId="0" applyNumberFormat="1" applyFont="1" applyFill="1" applyBorder="1" applyAlignment="1" applyProtection="1">
      <alignment horizontal="center" vertical="center" shrinkToFit="1"/>
      <protection locked="0"/>
    </xf>
    <xf numFmtId="164" fontId="64" fillId="22" borderId="39" xfId="0" applyNumberFormat="1" applyFont="1" applyFill="1" applyBorder="1" applyAlignment="1" applyProtection="1">
      <alignment horizontal="center" vertical="center" shrinkToFit="1"/>
      <protection locked="0"/>
    </xf>
    <xf numFmtId="164" fontId="64" fillId="22" borderId="40" xfId="0" applyNumberFormat="1" applyFont="1" applyFill="1" applyBorder="1" applyAlignment="1" applyProtection="1">
      <alignment horizontal="center" vertical="center" shrinkToFit="1"/>
      <protection locked="0"/>
    </xf>
    <xf numFmtId="167" fontId="47" fillId="23" borderId="22" xfId="0" applyNumberFormat="1" applyFont="1" applyFill="1" applyBorder="1" applyAlignment="1">
      <alignment horizontal="center" vertical="center"/>
    </xf>
    <xf numFmtId="167" fontId="47" fillId="23" borderId="24" xfId="0" applyNumberFormat="1" applyFont="1" applyFill="1" applyBorder="1" applyAlignment="1">
      <alignment horizontal="center" vertical="center"/>
    </xf>
    <xf numFmtId="167" fontId="47" fillId="23" borderId="23" xfId="0" applyNumberFormat="1" applyFont="1" applyFill="1" applyBorder="1" applyAlignment="1">
      <alignment horizontal="center" vertical="center"/>
    </xf>
    <xf numFmtId="0" fontId="64" fillId="23" borderId="25" xfId="0" applyFont="1" applyFill="1" applyBorder="1" applyAlignment="1">
      <alignment horizontal="center" vertical="center"/>
    </xf>
    <xf numFmtId="0" fontId="64" fillId="23" borderId="26" xfId="0" applyFont="1" applyFill="1" applyBorder="1" applyAlignment="1">
      <alignment horizontal="center" vertical="center"/>
    </xf>
    <xf numFmtId="167" fontId="47" fillId="23" borderId="25" xfId="0" applyNumberFormat="1" applyFont="1" applyFill="1" applyBorder="1" applyAlignment="1">
      <alignment horizontal="center" vertical="center"/>
    </xf>
    <xf numFmtId="167" fontId="47" fillId="23" borderId="26" xfId="0" applyNumberFormat="1" applyFont="1" applyFill="1" applyBorder="1" applyAlignment="1">
      <alignment horizontal="center" vertical="center"/>
    </xf>
    <xf numFmtId="0" fontId="78" fillId="24" borderId="0" xfId="34" applyFont="1" applyFill="1" applyAlignment="1" applyProtection="1">
      <alignment horizontal="left" vertical="center"/>
    </xf>
    <xf numFmtId="0" fontId="64" fillId="23" borderId="27" xfId="0" applyFont="1" applyFill="1" applyBorder="1" applyAlignment="1">
      <alignment horizontal="center" vertical="center"/>
    </xf>
    <xf numFmtId="0" fontId="64" fillId="23" borderId="28" xfId="0" applyFont="1" applyFill="1" applyBorder="1" applyAlignment="1">
      <alignment horizontal="center" vertical="center"/>
    </xf>
    <xf numFmtId="167" fontId="47" fillId="23" borderId="27" xfId="0" applyNumberFormat="1" applyFont="1" applyFill="1" applyBorder="1" applyAlignment="1">
      <alignment horizontal="center" vertical="center"/>
    </xf>
    <xf numFmtId="167" fontId="47" fillId="23" borderId="28" xfId="0" applyNumberFormat="1" applyFont="1" applyFill="1" applyBorder="1" applyAlignment="1">
      <alignment horizontal="center" vertical="center"/>
    </xf>
    <xf numFmtId="0" fontId="64" fillId="23" borderId="22" xfId="0" applyFont="1" applyFill="1" applyBorder="1" applyAlignment="1">
      <alignment horizontal="center" vertical="center"/>
    </xf>
    <xf numFmtId="0" fontId="64" fillId="23" borderId="24" xfId="0" applyFont="1" applyFill="1" applyBorder="1" applyAlignment="1">
      <alignment horizontal="center" vertical="center"/>
    </xf>
    <xf numFmtId="0" fontId="64" fillId="23" borderId="23" xfId="0" applyFont="1" applyFill="1" applyBorder="1" applyAlignment="1">
      <alignment horizontal="center" vertical="center"/>
    </xf>
    <xf numFmtId="0" fontId="68" fillId="0" borderId="0" xfId="0" applyFont="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2">
    <dxf>
      <fill>
        <patternFill>
          <bgColor rgb="FF0070C0"/>
        </patternFill>
      </fill>
    </dxf>
    <dxf>
      <font>
        <color theme="0"/>
      </font>
      <fill>
        <patternFill>
          <bgColor theme="9"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5</xdr:col>
      <xdr:colOff>393346</xdr:colOff>
      <xdr:row>5</xdr:row>
      <xdr:rowOff>104775</xdr:rowOff>
    </xdr:from>
    <xdr:to>
      <xdr:col>25</xdr:col>
      <xdr:colOff>103011</xdr:colOff>
      <xdr:row>9</xdr:row>
      <xdr:rowOff>180975</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4648199</xdr:colOff>
      <xdr:row>0</xdr:row>
      <xdr:rowOff>0</xdr:rowOff>
    </xdr:from>
    <xdr:to>
      <xdr:col>1</xdr:col>
      <xdr:colOff>6029324</xdr:colOff>
      <xdr:row>0</xdr:row>
      <xdr:rowOff>310753</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19674" y="0"/>
          <a:ext cx="1381125" cy="31075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Links/go.php?urlid=GanttChartPro" TargetMode="External"/><Relationship Id="rId2" Type="http://schemas.openxmlformats.org/officeDocument/2006/relationships/hyperlink" Target="https://www.vertex42.com/blog/business/pm/new-gantt-chart-for-excel-online.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ET57"/>
  <sheetViews>
    <sheetView showGridLines="0" tabSelected="1" zoomScale="103" zoomScaleNormal="90" workbookViewId="0">
      <pane ySplit="7" topLeftCell="A66" activePane="bottomLeft" state="frozen"/>
      <selection pane="bottomLeft" activeCell="A57" sqref="A57:XFD66"/>
    </sheetView>
  </sheetViews>
  <sheetFormatPr defaultColWidth="9.08984375" defaultRowHeight="12.5" x14ac:dyDescent="0.25"/>
  <cols>
    <col min="1" max="1" width="5.90625" style="25" customWidth="1"/>
    <col min="2" max="2" width="35.7265625" style="25" bestFit="1" customWidth="1"/>
    <col min="3" max="3" width="7.90625" style="25" customWidth="1"/>
    <col min="4" max="4" width="6.90625" style="25" customWidth="1"/>
    <col min="5" max="6" width="12" style="25" customWidth="1"/>
    <col min="7" max="7" width="6" style="25" customWidth="1"/>
    <col min="8" max="8" width="6.6328125" style="25" hidden="1" customWidth="1"/>
    <col min="9" max="9" width="6.08984375" style="25" hidden="1" customWidth="1"/>
    <col min="10" max="10" width="1.453125" style="25" customWidth="1"/>
    <col min="11" max="38" width="2.453125" style="25" customWidth="1"/>
    <col min="39" max="66" width="2.453125" style="25" hidden="1" customWidth="1"/>
    <col min="67" max="16384" width="9.08984375" style="25"/>
  </cols>
  <sheetData>
    <row r="1" spans="1:150" s="41" customFormat="1" ht="33" customHeight="1" x14ac:dyDescent="0.3">
      <c r="A1" s="113" t="s">
        <v>160</v>
      </c>
      <c r="B1" s="40"/>
      <c r="C1" s="40"/>
      <c r="D1" s="40"/>
      <c r="E1" s="40"/>
      <c r="F1" s="40"/>
      <c r="G1" s="136"/>
      <c r="K1" s="42"/>
      <c r="AD1" s="170"/>
      <c r="AE1" s="170"/>
      <c r="AF1" s="170"/>
      <c r="AG1" s="170"/>
      <c r="AH1" s="170"/>
      <c r="AI1" s="170"/>
      <c r="AJ1" s="170"/>
      <c r="AK1" s="170"/>
      <c r="AL1" s="170"/>
      <c r="AM1" s="170"/>
      <c r="AN1" s="170"/>
      <c r="AO1" s="170"/>
      <c r="AP1" s="170"/>
      <c r="AQ1" s="170"/>
      <c r="AR1" s="170"/>
    </row>
    <row r="2" spans="1:150" s="58" customFormat="1" ht="21" customHeight="1" x14ac:dyDescent="0.25">
      <c r="A2" s="107" t="s">
        <v>161</v>
      </c>
      <c r="B2" s="55"/>
      <c r="C2" s="55"/>
      <c r="D2" s="56"/>
      <c r="E2" s="55"/>
      <c r="F2" s="57"/>
    </row>
    <row r="3" spans="1:150" s="101" customFormat="1" ht="6.75" customHeight="1" thickBot="1" x14ac:dyDescent="0.3">
      <c r="A3" s="97"/>
      <c r="B3" s="98"/>
      <c r="C3" s="98"/>
      <c r="D3" s="99"/>
      <c r="E3" s="98"/>
      <c r="F3" s="100"/>
      <c r="K3" s="110"/>
      <c r="L3" s="111"/>
      <c r="M3" s="111"/>
      <c r="N3" s="111"/>
      <c r="O3" s="111"/>
      <c r="P3" s="111"/>
      <c r="Q3" s="112"/>
      <c r="R3" s="110"/>
      <c r="S3" s="111"/>
      <c r="T3" s="111"/>
      <c r="U3" s="111"/>
      <c r="V3" s="111"/>
      <c r="W3" s="111"/>
      <c r="X3" s="112"/>
      <c r="Y3" s="110"/>
      <c r="Z3" s="111"/>
      <c r="AA3" s="111"/>
      <c r="AB3" s="111"/>
      <c r="AC3" s="111"/>
      <c r="AD3" s="111"/>
      <c r="AE3" s="112"/>
      <c r="AF3" s="110"/>
      <c r="AG3" s="111"/>
      <c r="AH3" s="111"/>
      <c r="AI3" s="111"/>
      <c r="AJ3" s="111"/>
      <c r="AK3" s="111"/>
      <c r="AL3" s="112"/>
      <c r="AM3" s="110"/>
      <c r="AN3" s="111"/>
      <c r="AO3" s="111"/>
      <c r="AP3" s="111"/>
      <c r="AQ3" s="111"/>
      <c r="AR3" s="111"/>
      <c r="AS3" s="112"/>
      <c r="AT3" s="110"/>
      <c r="AU3" s="111"/>
      <c r="AV3" s="111"/>
      <c r="AW3" s="111"/>
      <c r="AX3" s="111"/>
      <c r="AY3" s="111"/>
      <c r="AZ3" s="112"/>
      <c r="BA3" s="110"/>
      <c r="BB3" s="111"/>
      <c r="BC3" s="111"/>
      <c r="BD3" s="111"/>
      <c r="BE3" s="111"/>
      <c r="BF3" s="111"/>
      <c r="BG3" s="112"/>
      <c r="BH3" s="110"/>
      <c r="BI3" s="111"/>
      <c r="BJ3" s="111"/>
      <c r="BK3" s="111"/>
      <c r="BL3" s="111"/>
      <c r="BM3" s="111"/>
      <c r="BN3" s="112"/>
    </row>
    <row r="4" spans="1:150" s="105" customFormat="1" ht="19.5" customHeight="1" thickBot="1" x14ac:dyDescent="0.4">
      <c r="B4" s="108" t="s">
        <v>123</v>
      </c>
      <c r="C4" s="160">
        <v>45223</v>
      </c>
      <c r="D4" s="161"/>
      <c r="E4" s="162"/>
      <c r="H4" s="108" t="s">
        <v>67</v>
      </c>
      <c r="I4" s="109">
        <v>1</v>
      </c>
      <c r="K4" s="175" t="str">
        <f>"Week "&amp;(K6-($C$4-WEEKDAY($C$4,1)+2))/7+1</f>
        <v>Week 1</v>
      </c>
      <c r="L4" s="143"/>
      <c r="M4" s="143"/>
      <c r="N4" s="143"/>
      <c r="O4" s="143"/>
      <c r="P4" s="143"/>
      <c r="Q4" s="177"/>
      <c r="R4" s="175" t="str">
        <f>"Week "&amp;(R6-($C$4-WEEKDAY($C$4,1)+2))/7+1</f>
        <v>Week 2</v>
      </c>
      <c r="S4" s="143"/>
      <c r="T4" s="143"/>
      <c r="U4" s="143"/>
      <c r="V4" s="143"/>
      <c r="W4" s="143"/>
      <c r="X4" s="176"/>
      <c r="Y4" s="166" t="str">
        <f>"Week "&amp;(Y6-($C$4-WEEKDAY($C$4,1)+2))/7+1</f>
        <v>Week 3</v>
      </c>
      <c r="Z4" s="143"/>
      <c r="AA4" s="143"/>
      <c r="AB4" s="143"/>
      <c r="AC4" s="143"/>
      <c r="AD4" s="143"/>
      <c r="AE4" s="167"/>
      <c r="AF4" s="171" t="str">
        <f>"Week "&amp;(AF6-($C$4-WEEKDAY($C$4,1)+2))/7+1</f>
        <v>Week 4</v>
      </c>
      <c r="AG4" s="143"/>
      <c r="AH4" s="143"/>
      <c r="AI4" s="143"/>
      <c r="AJ4" s="143"/>
      <c r="AK4" s="143"/>
      <c r="AL4" s="172"/>
      <c r="AM4" s="154" t="str">
        <f>"Week "&amp;(AM6-($C$4-WEEKDAY($C$4,1)+2))/7+1</f>
        <v>Week 5</v>
      </c>
      <c r="AN4" s="143"/>
      <c r="AO4" s="143"/>
      <c r="AP4" s="143"/>
      <c r="AQ4" s="143"/>
      <c r="AR4" s="143"/>
      <c r="AS4" s="155"/>
      <c r="AT4" s="150" t="str">
        <f>"Week "&amp;(AT6-($C$4-WEEKDAY($C$4,1)+2))/7+1</f>
        <v>Week 6</v>
      </c>
      <c r="AU4" s="143"/>
      <c r="AV4" s="143"/>
      <c r="AW4" s="143"/>
      <c r="AX4" s="143"/>
      <c r="AY4" s="143"/>
      <c r="AZ4" s="151"/>
      <c r="BA4" s="156" t="str">
        <f>"Week "&amp;(BA6-($C$4-WEEKDAY($C$4,1)+2))/7+1</f>
        <v>Week 7</v>
      </c>
      <c r="BB4" s="143"/>
      <c r="BC4" s="143"/>
      <c r="BD4" s="143"/>
      <c r="BE4" s="143"/>
      <c r="BF4" s="143"/>
      <c r="BG4" s="157"/>
      <c r="BH4" s="142" t="str">
        <f>"Week "&amp;(BH6-($C$4-WEEKDAY($C$4,1)+2))/7+1</f>
        <v>Week 8</v>
      </c>
      <c r="BI4" s="143"/>
      <c r="BJ4" s="143"/>
      <c r="BK4" s="143"/>
      <c r="BL4" s="143"/>
      <c r="BM4" s="143"/>
      <c r="BN4" s="144"/>
    </row>
    <row r="5" spans="1:150" s="54" customFormat="1" ht="19.5" customHeight="1" x14ac:dyDescent="0.25">
      <c r="A5" s="106"/>
      <c r="B5" s="108"/>
      <c r="C5" s="108"/>
      <c r="D5" s="108"/>
      <c r="E5" s="108"/>
      <c r="F5" s="106"/>
      <c r="G5" s="106"/>
      <c r="H5" s="106"/>
      <c r="I5" s="106"/>
      <c r="K5" s="163">
        <f>K6</f>
        <v>45222</v>
      </c>
      <c r="L5" s="146"/>
      <c r="M5" s="146"/>
      <c r="N5" s="146"/>
      <c r="O5" s="146"/>
      <c r="P5" s="146"/>
      <c r="Q5" s="165"/>
      <c r="R5" s="163">
        <f>R6</f>
        <v>45229</v>
      </c>
      <c r="S5" s="146"/>
      <c r="T5" s="146"/>
      <c r="U5" s="146"/>
      <c r="V5" s="146"/>
      <c r="W5" s="146"/>
      <c r="X5" s="164"/>
      <c r="Y5" s="168">
        <f>Y6</f>
        <v>45236</v>
      </c>
      <c r="Z5" s="146"/>
      <c r="AA5" s="146"/>
      <c r="AB5" s="146"/>
      <c r="AC5" s="146"/>
      <c r="AD5" s="146"/>
      <c r="AE5" s="169"/>
      <c r="AF5" s="173">
        <f>AF6</f>
        <v>45243</v>
      </c>
      <c r="AG5" s="146"/>
      <c r="AH5" s="146"/>
      <c r="AI5" s="146"/>
      <c r="AJ5" s="146"/>
      <c r="AK5" s="146"/>
      <c r="AL5" s="174"/>
      <c r="AM5" s="148">
        <f>AM6</f>
        <v>45250</v>
      </c>
      <c r="AN5" s="146"/>
      <c r="AO5" s="146"/>
      <c r="AP5" s="146"/>
      <c r="AQ5" s="146"/>
      <c r="AR5" s="146"/>
      <c r="AS5" s="149"/>
      <c r="AT5" s="152">
        <f>AT6</f>
        <v>45257</v>
      </c>
      <c r="AU5" s="146"/>
      <c r="AV5" s="146"/>
      <c r="AW5" s="146"/>
      <c r="AX5" s="146"/>
      <c r="AY5" s="146"/>
      <c r="AZ5" s="153"/>
      <c r="BA5" s="158">
        <f>BA6</f>
        <v>45264</v>
      </c>
      <c r="BB5" s="146"/>
      <c r="BC5" s="146"/>
      <c r="BD5" s="146"/>
      <c r="BE5" s="146"/>
      <c r="BF5" s="146"/>
      <c r="BG5" s="159"/>
      <c r="BH5" s="145">
        <f>BH6</f>
        <v>45271</v>
      </c>
      <c r="BI5" s="146"/>
      <c r="BJ5" s="146"/>
      <c r="BK5" s="146"/>
      <c r="BL5" s="146"/>
      <c r="BM5" s="146"/>
      <c r="BN5" s="147"/>
    </row>
    <row r="6" spans="1:150" s="52" customFormat="1" ht="14.25" customHeight="1" x14ac:dyDescent="0.3">
      <c r="K6" s="63">
        <f>C4-WEEKDAY(C4,1)+2+7*(I4-1)</f>
        <v>45222</v>
      </c>
      <c r="L6" s="53">
        <f t="shared" ref="L6:AQ6" si="0">K6+1</f>
        <v>45223</v>
      </c>
      <c r="M6" s="53">
        <f t="shared" si="0"/>
        <v>45224</v>
      </c>
      <c r="N6" s="53">
        <f t="shared" si="0"/>
        <v>45225</v>
      </c>
      <c r="O6" s="53">
        <f t="shared" si="0"/>
        <v>45226</v>
      </c>
      <c r="P6" s="53">
        <f t="shared" si="0"/>
        <v>45227</v>
      </c>
      <c r="Q6" s="64">
        <f t="shared" si="0"/>
        <v>45228</v>
      </c>
      <c r="R6" s="63">
        <f t="shared" si="0"/>
        <v>45229</v>
      </c>
      <c r="S6" s="53">
        <f t="shared" si="0"/>
        <v>45230</v>
      </c>
      <c r="T6" s="53">
        <f t="shared" si="0"/>
        <v>45231</v>
      </c>
      <c r="U6" s="53">
        <f t="shared" ref="U6" si="1">T6+1</f>
        <v>45232</v>
      </c>
      <c r="V6" s="53">
        <f t="shared" ref="V6" si="2">U6+1</f>
        <v>45233</v>
      </c>
      <c r="W6" s="53">
        <f t="shared" ref="W6" si="3">V6+1</f>
        <v>45234</v>
      </c>
      <c r="X6" s="65">
        <f t="shared" si="0"/>
        <v>45235</v>
      </c>
      <c r="Y6" s="66">
        <f t="shared" si="0"/>
        <v>45236</v>
      </c>
      <c r="Z6" s="53">
        <f t="shared" si="0"/>
        <v>45237</v>
      </c>
      <c r="AA6" s="53">
        <f t="shared" si="0"/>
        <v>45238</v>
      </c>
      <c r="AB6" s="53">
        <f t="shared" si="0"/>
        <v>45239</v>
      </c>
      <c r="AC6" s="53">
        <f t="shared" si="0"/>
        <v>45240</v>
      </c>
      <c r="AD6" s="53">
        <f t="shared" si="0"/>
        <v>45241</v>
      </c>
      <c r="AE6" s="67">
        <f t="shared" si="0"/>
        <v>45242</v>
      </c>
      <c r="AF6" s="68">
        <f t="shared" si="0"/>
        <v>45243</v>
      </c>
      <c r="AG6" s="53">
        <f t="shared" si="0"/>
        <v>45244</v>
      </c>
      <c r="AH6" s="53">
        <f t="shared" si="0"/>
        <v>45245</v>
      </c>
      <c r="AI6" s="53">
        <f t="shared" si="0"/>
        <v>45246</v>
      </c>
      <c r="AJ6" s="53">
        <f t="shared" si="0"/>
        <v>45247</v>
      </c>
      <c r="AK6" s="53">
        <f t="shared" si="0"/>
        <v>45248</v>
      </c>
      <c r="AL6" s="69">
        <f t="shared" si="0"/>
        <v>45249</v>
      </c>
      <c r="AM6" s="70">
        <f t="shared" si="0"/>
        <v>45250</v>
      </c>
      <c r="AN6" s="53">
        <f t="shared" si="0"/>
        <v>45251</v>
      </c>
      <c r="AO6" s="53">
        <f t="shared" si="0"/>
        <v>45252</v>
      </c>
      <c r="AP6" s="53">
        <f t="shared" si="0"/>
        <v>45253</v>
      </c>
      <c r="AQ6" s="53">
        <f t="shared" si="0"/>
        <v>45254</v>
      </c>
      <c r="AR6" s="53">
        <f t="shared" ref="AR6:BN6" si="4">AQ6+1</f>
        <v>45255</v>
      </c>
      <c r="AS6" s="71">
        <f t="shared" si="4"/>
        <v>45256</v>
      </c>
      <c r="AT6" s="72">
        <f t="shared" si="4"/>
        <v>45257</v>
      </c>
      <c r="AU6" s="53">
        <f t="shared" si="4"/>
        <v>45258</v>
      </c>
      <c r="AV6" s="53">
        <f t="shared" si="4"/>
        <v>45259</v>
      </c>
      <c r="AW6" s="53">
        <f t="shared" si="4"/>
        <v>45260</v>
      </c>
      <c r="AX6" s="53">
        <f t="shared" si="4"/>
        <v>45261</v>
      </c>
      <c r="AY6" s="53">
        <f t="shared" si="4"/>
        <v>45262</v>
      </c>
      <c r="AZ6" s="73">
        <f t="shared" si="4"/>
        <v>45263</v>
      </c>
      <c r="BA6" s="74">
        <f t="shared" si="4"/>
        <v>45264</v>
      </c>
      <c r="BB6" s="53">
        <f t="shared" si="4"/>
        <v>45265</v>
      </c>
      <c r="BC6" s="53">
        <f t="shared" si="4"/>
        <v>45266</v>
      </c>
      <c r="BD6" s="53">
        <f t="shared" si="4"/>
        <v>45267</v>
      </c>
      <c r="BE6" s="53">
        <f t="shared" si="4"/>
        <v>45268</v>
      </c>
      <c r="BF6" s="53">
        <f t="shared" si="4"/>
        <v>45269</v>
      </c>
      <c r="BG6" s="75">
        <f t="shared" si="4"/>
        <v>45270</v>
      </c>
      <c r="BH6" s="76">
        <f t="shared" si="4"/>
        <v>45271</v>
      </c>
      <c r="BI6" s="53">
        <f t="shared" si="4"/>
        <v>45272</v>
      </c>
      <c r="BJ6" s="53">
        <f t="shared" si="4"/>
        <v>45273</v>
      </c>
      <c r="BK6" s="53">
        <f t="shared" si="4"/>
        <v>45274</v>
      </c>
      <c r="BL6" s="53">
        <f t="shared" si="4"/>
        <v>45275</v>
      </c>
      <c r="BM6" s="53">
        <f t="shared" si="4"/>
        <v>45276</v>
      </c>
      <c r="BN6" s="77">
        <f t="shared" si="4"/>
        <v>45277</v>
      </c>
    </row>
    <row r="7" spans="1:150" s="51" customFormat="1" ht="30" customHeight="1" thickBot="1" x14ac:dyDescent="0.25">
      <c r="A7" s="46" t="s">
        <v>0</v>
      </c>
      <c r="B7" s="46" t="s">
        <v>61</v>
      </c>
      <c r="C7" s="47"/>
      <c r="D7" s="47"/>
      <c r="E7" s="48" t="s">
        <v>62</v>
      </c>
      <c r="F7" s="48" t="s">
        <v>63</v>
      </c>
      <c r="G7" s="47" t="s">
        <v>64</v>
      </c>
      <c r="H7" s="47" t="s">
        <v>65</v>
      </c>
      <c r="I7" s="82" t="s">
        <v>66</v>
      </c>
      <c r="J7" s="45"/>
      <c r="K7" s="60" t="str">
        <f t="shared" ref="K7:AP7" si="5">CHOOSE(WEEKDAY(K6,1),"S","M","T","W","T","F","S")</f>
        <v>M</v>
      </c>
      <c r="L7" s="49" t="str">
        <f t="shared" si="5"/>
        <v>T</v>
      </c>
      <c r="M7" s="49" t="str">
        <f t="shared" si="5"/>
        <v>W</v>
      </c>
      <c r="N7" s="49" t="str">
        <f t="shared" si="5"/>
        <v>T</v>
      </c>
      <c r="O7" s="49" t="str">
        <f t="shared" si="5"/>
        <v>F</v>
      </c>
      <c r="P7" s="49" t="str">
        <f t="shared" si="5"/>
        <v>S</v>
      </c>
      <c r="Q7" s="61" t="str">
        <f t="shared" si="5"/>
        <v>S</v>
      </c>
      <c r="R7" s="60" t="str">
        <f t="shared" si="5"/>
        <v>M</v>
      </c>
      <c r="S7" s="49" t="str">
        <f t="shared" si="5"/>
        <v>T</v>
      </c>
      <c r="T7" s="49" t="str">
        <f t="shared" si="5"/>
        <v>W</v>
      </c>
      <c r="U7" s="49" t="str">
        <f t="shared" si="5"/>
        <v>T</v>
      </c>
      <c r="V7" s="49" t="str">
        <f t="shared" si="5"/>
        <v>F</v>
      </c>
      <c r="W7" s="49" t="str">
        <f t="shared" si="5"/>
        <v>S</v>
      </c>
      <c r="X7" s="61" t="str">
        <f t="shared" si="5"/>
        <v>S</v>
      </c>
      <c r="Y7" s="59" t="str">
        <f t="shared" si="5"/>
        <v>M</v>
      </c>
      <c r="Z7" s="49" t="str">
        <f t="shared" si="5"/>
        <v>T</v>
      </c>
      <c r="AA7" s="49" t="str">
        <f t="shared" si="5"/>
        <v>W</v>
      </c>
      <c r="AB7" s="49" t="str">
        <f t="shared" si="5"/>
        <v>T</v>
      </c>
      <c r="AC7" s="49" t="str">
        <f t="shared" si="5"/>
        <v>F</v>
      </c>
      <c r="AD7" s="49" t="str">
        <f t="shared" si="5"/>
        <v>S</v>
      </c>
      <c r="AE7" s="62" t="str">
        <f t="shared" si="5"/>
        <v>S</v>
      </c>
      <c r="AF7" s="60" t="str">
        <f t="shared" si="5"/>
        <v>M</v>
      </c>
      <c r="AG7" s="49" t="str">
        <f t="shared" si="5"/>
        <v>T</v>
      </c>
      <c r="AH7" s="49" t="str">
        <f t="shared" si="5"/>
        <v>W</v>
      </c>
      <c r="AI7" s="49" t="str">
        <f t="shared" si="5"/>
        <v>T</v>
      </c>
      <c r="AJ7" s="49" t="str">
        <f t="shared" si="5"/>
        <v>F</v>
      </c>
      <c r="AK7" s="49" t="str">
        <f t="shared" si="5"/>
        <v>S</v>
      </c>
      <c r="AL7" s="61" t="str">
        <f t="shared" si="5"/>
        <v>S</v>
      </c>
      <c r="AM7" s="60" t="str">
        <f t="shared" si="5"/>
        <v>M</v>
      </c>
      <c r="AN7" s="49" t="str">
        <f t="shared" si="5"/>
        <v>T</v>
      </c>
      <c r="AO7" s="49" t="str">
        <f t="shared" si="5"/>
        <v>W</v>
      </c>
      <c r="AP7" s="49" t="str">
        <f t="shared" si="5"/>
        <v>T</v>
      </c>
      <c r="AQ7" s="49" t="str">
        <f t="shared" ref="AQ7:BN7" si="6">CHOOSE(WEEKDAY(AQ6,1),"S","M","T","W","T","F","S")</f>
        <v>F</v>
      </c>
      <c r="AR7" s="49" t="str">
        <f t="shared" si="6"/>
        <v>S</v>
      </c>
      <c r="AS7" s="61" t="str">
        <f t="shared" si="6"/>
        <v>S</v>
      </c>
      <c r="AT7" s="60" t="str">
        <f t="shared" si="6"/>
        <v>M</v>
      </c>
      <c r="AU7" s="49" t="str">
        <f t="shared" si="6"/>
        <v>T</v>
      </c>
      <c r="AV7" s="49" t="str">
        <f t="shared" si="6"/>
        <v>W</v>
      </c>
      <c r="AW7" s="49" t="str">
        <f t="shared" si="6"/>
        <v>T</v>
      </c>
      <c r="AX7" s="49" t="str">
        <f t="shared" si="6"/>
        <v>F</v>
      </c>
      <c r="AY7" s="49" t="str">
        <f t="shared" si="6"/>
        <v>S</v>
      </c>
      <c r="AZ7" s="61" t="str">
        <f t="shared" si="6"/>
        <v>S</v>
      </c>
      <c r="BA7" s="60" t="str">
        <f t="shared" si="6"/>
        <v>M</v>
      </c>
      <c r="BB7" s="49" t="str">
        <f t="shared" si="6"/>
        <v>T</v>
      </c>
      <c r="BC7" s="49" t="str">
        <f t="shared" si="6"/>
        <v>W</v>
      </c>
      <c r="BD7" s="49" t="str">
        <f t="shared" si="6"/>
        <v>T</v>
      </c>
      <c r="BE7" s="49" t="str">
        <f t="shared" si="6"/>
        <v>F</v>
      </c>
      <c r="BF7" s="49" t="str">
        <f t="shared" si="6"/>
        <v>S</v>
      </c>
      <c r="BG7" s="61" t="str">
        <f t="shared" si="6"/>
        <v>S</v>
      </c>
      <c r="BH7" s="60" t="str">
        <f t="shared" si="6"/>
        <v>M</v>
      </c>
      <c r="BI7" s="49" t="str">
        <f t="shared" si="6"/>
        <v>T</v>
      </c>
      <c r="BJ7" s="49" t="str">
        <f t="shared" si="6"/>
        <v>W</v>
      </c>
      <c r="BK7" s="49" t="str">
        <f t="shared" si="6"/>
        <v>T</v>
      </c>
      <c r="BL7" s="49" t="str">
        <f t="shared" si="6"/>
        <v>F</v>
      </c>
      <c r="BM7" s="49" t="str">
        <f t="shared" si="6"/>
        <v>S</v>
      </c>
      <c r="BN7" s="61" t="str">
        <f t="shared" si="6"/>
        <v>S</v>
      </c>
      <c r="BO7" s="50"/>
      <c r="BP7" s="50"/>
      <c r="BQ7" s="50"/>
      <c r="BR7" s="50"/>
      <c r="BS7" s="50"/>
      <c r="BT7" s="50"/>
      <c r="BU7" s="50"/>
      <c r="BV7" s="50"/>
      <c r="BW7" s="50"/>
      <c r="BX7" s="50"/>
      <c r="BY7" s="50"/>
      <c r="BZ7" s="50"/>
      <c r="CA7" s="50"/>
      <c r="CB7" s="50"/>
      <c r="CC7" s="50"/>
      <c r="CD7" s="50"/>
      <c r="CE7" s="50"/>
      <c r="CF7" s="50"/>
      <c r="CG7" s="50"/>
      <c r="CH7" s="50"/>
      <c r="CI7" s="50"/>
      <c r="CJ7" s="50"/>
      <c r="CK7" s="50"/>
      <c r="CL7" s="50"/>
      <c r="CM7" s="50"/>
      <c r="CN7" s="50"/>
      <c r="CO7" s="50"/>
      <c r="CP7" s="50"/>
      <c r="CQ7" s="50"/>
      <c r="CR7" s="50"/>
      <c r="CS7" s="50"/>
      <c r="CT7" s="50"/>
      <c r="CU7" s="50"/>
      <c r="CV7" s="50"/>
      <c r="CW7" s="50"/>
      <c r="CX7" s="50"/>
      <c r="CY7" s="50"/>
      <c r="CZ7" s="50"/>
      <c r="DA7" s="50"/>
      <c r="DB7" s="50"/>
      <c r="DC7" s="50"/>
      <c r="DD7" s="50"/>
      <c r="DE7" s="50"/>
      <c r="DF7" s="50"/>
      <c r="DG7" s="50"/>
      <c r="DH7" s="50"/>
      <c r="DI7" s="50"/>
      <c r="DJ7" s="50"/>
      <c r="DK7" s="50"/>
      <c r="DL7" s="50"/>
      <c r="DM7" s="50"/>
      <c r="DN7" s="50"/>
      <c r="DO7" s="50"/>
      <c r="DP7" s="50"/>
      <c r="DQ7" s="50"/>
      <c r="DR7" s="50"/>
      <c r="DS7" s="50"/>
      <c r="DT7" s="50"/>
      <c r="DU7" s="50"/>
      <c r="DV7" s="50"/>
      <c r="DW7" s="50"/>
      <c r="DX7" s="50"/>
      <c r="DY7" s="50"/>
      <c r="DZ7" s="50"/>
      <c r="EA7" s="50"/>
      <c r="EB7" s="50"/>
      <c r="EC7" s="50"/>
      <c r="ED7" s="50"/>
      <c r="EE7" s="50"/>
      <c r="EF7" s="50"/>
      <c r="EG7" s="50"/>
      <c r="EH7" s="50"/>
      <c r="EI7" s="50"/>
      <c r="EJ7" s="50"/>
      <c r="EK7" s="50"/>
      <c r="EL7" s="50"/>
      <c r="EM7" s="50"/>
      <c r="EN7" s="50"/>
      <c r="EO7" s="50"/>
      <c r="EP7" s="50"/>
      <c r="EQ7" s="50"/>
      <c r="ER7" s="50"/>
      <c r="ES7" s="50"/>
      <c r="ET7" s="50"/>
    </row>
    <row r="8" spans="1:150" s="26" customFormat="1" ht="18" thickTop="1" x14ac:dyDescent="0.25">
      <c r="A8" s="91" t="str">
        <f>IF(ISERROR(VALUE(SUBSTITUTE(prevWBS,".",""))),"1",IF(ISERROR(FIND("`",SUBSTITUTE(prevWBS,".","`",1))),TEXT(VALUE(prevWBS)+1,"#"),TEXT(VALUE(LEFT(prevWBS,FIND("`",SUBSTITUTE(prevWBS,".","`",1))-1))+1,"#")))</f>
        <v>1</v>
      </c>
      <c r="B8" s="78" t="s">
        <v>126</v>
      </c>
      <c r="D8" s="27"/>
      <c r="E8" s="28"/>
      <c r="F8" s="28"/>
      <c r="G8" s="29"/>
      <c r="H8" s="30"/>
      <c r="I8" s="104"/>
      <c r="J8" s="94"/>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row>
    <row r="9" spans="1:150" s="32" customFormat="1" ht="17.5" x14ac:dyDescent="0.25">
      <c r="A9" s="92" t="str">
        <f t="shared" ref="A9:A17"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87" t="s">
        <v>127</v>
      </c>
      <c r="C9" s="88"/>
      <c r="D9" s="89"/>
      <c r="E9" s="86">
        <v>45224</v>
      </c>
      <c r="F9" s="83">
        <v>45225</v>
      </c>
      <c r="G9" s="43">
        <f>F9-E9</f>
        <v>1</v>
      </c>
      <c r="H9" s="44">
        <v>1</v>
      </c>
      <c r="I9" s="102">
        <f>IF(OR(F9=0,E9=0),0,NETWORKDAYS(E9,F9))</f>
        <v>2</v>
      </c>
      <c r="J9" s="95"/>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row>
    <row r="10" spans="1:150" s="32" customFormat="1" ht="17.5" x14ac:dyDescent="0.25">
      <c r="A10" s="92" t="str">
        <f t="shared" si="7"/>
        <v>1.2</v>
      </c>
      <c r="B10" s="87" t="s">
        <v>128</v>
      </c>
      <c r="C10" s="88"/>
      <c r="D10" s="89"/>
      <c r="E10" s="86">
        <v>45226</v>
      </c>
      <c r="F10" s="83">
        <v>45227</v>
      </c>
      <c r="G10" s="43">
        <f t="shared" ref="G10:G12" si="8">F10-E10</f>
        <v>1</v>
      </c>
      <c r="H10" s="44">
        <v>0.6</v>
      </c>
      <c r="I10" s="102">
        <f t="shared" ref="I10:I17" si="9">IF(OR(F10=0,E10=0),0,NETWORKDAYS(E10,F10))</f>
        <v>1</v>
      </c>
      <c r="J10" s="95"/>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row>
    <row r="11" spans="1:150" s="32" customFormat="1" ht="17.5" x14ac:dyDescent="0.25">
      <c r="A11" s="92" t="str">
        <f t="shared" si="7"/>
        <v>1.3</v>
      </c>
      <c r="B11" s="87" t="s">
        <v>129</v>
      </c>
      <c r="C11" s="88"/>
      <c r="D11" s="89"/>
      <c r="E11" s="86">
        <v>45229</v>
      </c>
      <c r="F11" s="83">
        <v>45229</v>
      </c>
      <c r="G11" s="43">
        <f t="shared" si="8"/>
        <v>0</v>
      </c>
      <c r="H11" s="44">
        <v>0</v>
      </c>
      <c r="I11" s="102">
        <f t="shared" si="9"/>
        <v>1</v>
      </c>
      <c r="J11" s="95"/>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row>
    <row r="12" spans="1:150" s="32" customFormat="1" ht="17.5" x14ac:dyDescent="0.25">
      <c r="A12" s="92" t="str">
        <f t="shared" si="7"/>
        <v>1.4</v>
      </c>
      <c r="B12" s="87" t="s">
        <v>130</v>
      </c>
      <c r="C12" s="88"/>
      <c r="D12" s="89"/>
      <c r="E12" s="86">
        <v>45229</v>
      </c>
      <c r="F12" s="83">
        <v>45231</v>
      </c>
      <c r="G12" s="43">
        <f t="shared" si="8"/>
        <v>2</v>
      </c>
      <c r="H12" s="44">
        <v>0.75</v>
      </c>
      <c r="I12" s="102">
        <f t="shared" si="9"/>
        <v>3</v>
      </c>
      <c r="J12" s="95"/>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c r="BM12" s="34"/>
      <c r="BN12" s="34"/>
    </row>
    <row r="13" spans="1:150" s="32" customFormat="1" ht="17.5" hidden="1" x14ac:dyDescent="0.25">
      <c r="A13" s="9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13" s="90" t="s">
        <v>124</v>
      </c>
      <c r="C13" s="88"/>
      <c r="D13" s="89"/>
      <c r="E13" s="86">
        <v>43133</v>
      </c>
      <c r="F13" s="83">
        <f t="shared" ref="F13:F17" si="10">IF(ISBLANK(E13)," - ",IF(G13=0,E13,E13+G13-1))</f>
        <v>43134</v>
      </c>
      <c r="G13" s="43">
        <v>2</v>
      </c>
      <c r="H13" s="44">
        <v>0.5</v>
      </c>
      <c r="I13" s="102">
        <f t="shared" si="9"/>
        <v>1</v>
      </c>
      <c r="J13" s="95"/>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c r="BM13" s="34"/>
      <c r="BN13" s="34"/>
    </row>
    <row r="14" spans="1:150" s="32" customFormat="1" ht="17.5" hidden="1" x14ac:dyDescent="0.25">
      <c r="A14" s="9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1.4.2</v>
      </c>
      <c r="B14" s="90" t="s">
        <v>124</v>
      </c>
      <c r="C14" s="88"/>
      <c r="D14" s="89"/>
      <c r="E14" s="86">
        <v>43135</v>
      </c>
      <c r="F14" s="83">
        <f t="shared" si="10"/>
        <v>43137</v>
      </c>
      <c r="G14" s="43">
        <v>3</v>
      </c>
      <c r="H14" s="44">
        <v>0.5</v>
      </c>
      <c r="I14" s="102">
        <f t="shared" si="9"/>
        <v>2</v>
      </c>
      <c r="J14" s="95"/>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row>
    <row r="15" spans="1:150" s="32" customFormat="1" ht="17.5" hidden="1" x14ac:dyDescent="0.25">
      <c r="A15" s="92" t="str">
        <f t="shared" si="7"/>
        <v>1.5</v>
      </c>
      <c r="B15" s="87" t="s">
        <v>5</v>
      </c>
      <c r="C15" s="88"/>
      <c r="D15" s="89"/>
      <c r="E15" s="86">
        <v>43136</v>
      </c>
      <c r="F15" s="83">
        <f t="shared" si="10"/>
        <v>43140</v>
      </c>
      <c r="G15" s="43">
        <v>5</v>
      </c>
      <c r="H15" s="44">
        <v>0</v>
      </c>
      <c r="I15" s="102">
        <f t="shared" si="9"/>
        <v>5</v>
      </c>
      <c r="J15" s="95"/>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c r="BN15" s="34"/>
    </row>
    <row r="16" spans="1:150" s="32" customFormat="1" ht="17.5" hidden="1" x14ac:dyDescent="0.25">
      <c r="A16" s="92" t="str">
        <f t="shared" si="7"/>
        <v>1.6</v>
      </c>
      <c r="B16" s="87" t="s">
        <v>5</v>
      </c>
      <c r="C16" s="88"/>
      <c r="D16" s="89"/>
      <c r="E16" s="86">
        <v>43134</v>
      </c>
      <c r="F16" s="83">
        <f t="shared" si="10"/>
        <v>43140</v>
      </c>
      <c r="G16" s="43">
        <v>7</v>
      </c>
      <c r="H16" s="44">
        <v>0</v>
      </c>
      <c r="I16" s="102">
        <f t="shared" si="9"/>
        <v>5</v>
      </c>
      <c r="J16" s="95"/>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row>
    <row r="17" spans="1:66" s="32" customFormat="1" ht="17.5" hidden="1" x14ac:dyDescent="0.25">
      <c r="A17" s="92" t="str">
        <f t="shared" si="7"/>
        <v>1.7</v>
      </c>
      <c r="B17" s="87" t="s">
        <v>5</v>
      </c>
      <c r="C17" s="88"/>
      <c r="D17" s="89"/>
      <c r="E17" s="86">
        <v>43141</v>
      </c>
      <c r="F17" s="83">
        <f t="shared" si="10"/>
        <v>43147</v>
      </c>
      <c r="G17" s="43">
        <v>7</v>
      </c>
      <c r="H17" s="44">
        <v>0</v>
      </c>
      <c r="I17" s="102">
        <f t="shared" si="9"/>
        <v>5</v>
      </c>
      <c r="J17" s="95"/>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c r="BN17" s="34"/>
    </row>
    <row r="18" spans="1:66" s="31" customFormat="1" ht="17.5" x14ac:dyDescent="0.25">
      <c r="A18" s="93" t="str">
        <f>IF(ISERROR(VALUE(SUBSTITUTE(prevWBS,".",""))),"1",IF(ISERROR(FIND("`",SUBSTITUTE(prevWBS,".","`",1))),TEXT(VALUE(prevWBS)+1,"#"),TEXT(VALUE(LEFT(prevWBS,FIND("`",SUBSTITUTE(prevWBS,".","`",1))-1))+1,"#")))</f>
        <v>2</v>
      </c>
      <c r="B18" s="79" t="s">
        <v>131</v>
      </c>
      <c r="D18" s="36"/>
      <c r="E18" s="80"/>
      <c r="F18" s="81"/>
      <c r="G18" s="37"/>
      <c r="H18" s="38"/>
      <c r="I18" s="103"/>
      <c r="J18" s="96"/>
      <c r="K18" s="36"/>
      <c r="L18" s="36"/>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36"/>
      <c r="AM18" s="36"/>
      <c r="AN18" s="36"/>
      <c r="AO18" s="36"/>
      <c r="AP18" s="36"/>
      <c r="AQ18" s="36"/>
      <c r="AR18" s="36"/>
      <c r="AS18" s="36"/>
      <c r="AT18" s="36"/>
      <c r="AU18" s="36"/>
      <c r="AV18" s="36"/>
      <c r="AW18" s="36"/>
      <c r="AX18" s="36"/>
      <c r="AY18" s="36"/>
      <c r="AZ18" s="36"/>
      <c r="BA18" s="36"/>
      <c r="BB18" s="36"/>
      <c r="BC18" s="36"/>
      <c r="BD18" s="36"/>
      <c r="BE18" s="36"/>
      <c r="BF18" s="36"/>
      <c r="BG18" s="36"/>
      <c r="BH18" s="36"/>
      <c r="BI18" s="36"/>
      <c r="BJ18" s="36"/>
      <c r="BK18" s="36"/>
      <c r="BL18" s="36"/>
      <c r="BM18" s="36"/>
      <c r="BN18" s="36"/>
    </row>
    <row r="19" spans="1:66" s="32" customFormat="1" ht="17.5" x14ac:dyDescent="0.25">
      <c r="A19" s="9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9" s="87" t="s">
        <v>132</v>
      </c>
      <c r="D19" s="33"/>
      <c r="E19" s="86">
        <v>45232</v>
      </c>
      <c r="F19" s="83">
        <v>45234</v>
      </c>
      <c r="G19" s="43">
        <v>2</v>
      </c>
      <c r="H19" s="44">
        <v>0</v>
      </c>
      <c r="I19" s="102">
        <f>IF(OR(F19=0,E19=0),0,NETWORKDAYS(E19,F19))</f>
        <v>2</v>
      </c>
      <c r="J19" s="95"/>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c r="BM19" s="34"/>
      <c r="BN19" s="34"/>
    </row>
    <row r="20" spans="1:66" s="32" customFormat="1" ht="17.5" x14ac:dyDescent="0.25">
      <c r="A20" s="9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0" s="87" t="s">
        <v>133</v>
      </c>
      <c r="D20" s="33"/>
      <c r="E20" s="86">
        <v>45236</v>
      </c>
      <c r="F20" s="83">
        <v>45238</v>
      </c>
      <c r="G20" s="43">
        <v>4</v>
      </c>
      <c r="H20" s="44">
        <v>0</v>
      </c>
      <c r="I20" s="102">
        <f>IF(OR(F20=0,E20=0),0,NETWORKDAYS(E20,F20))</f>
        <v>3</v>
      </c>
      <c r="J20" s="95"/>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row>
    <row r="21" spans="1:66" s="32" customFormat="1" ht="17.5" x14ac:dyDescent="0.25">
      <c r="A21" s="9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1" s="87" t="s">
        <v>134</v>
      </c>
      <c r="D21" s="33"/>
      <c r="E21" s="86">
        <v>45239</v>
      </c>
      <c r="F21" s="83">
        <v>45241</v>
      </c>
      <c r="G21" s="43">
        <v>13</v>
      </c>
      <c r="H21" s="44">
        <v>0</v>
      </c>
      <c r="I21" s="102">
        <f>IF(OR(F21=0,E21=0),0,NETWORKDAYS(E21,F21))</f>
        <v>2</v>
      </c>
      <c r="J21" s="95"/>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c r="BM21" s="34"/>
      <c r="BN21" s="34"/>
    </row>
    <row r="22" spans="1:66" s="32" customFormat="1" ht="17.5" hidden="1" x14ac:dyDescent="0.25">
      <c r="A22" s="9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2" s="35" t="s">
        <v>5</v>
      </c>
      <c r="D22" s="33"/>
      <c r="E22" s="86">
        <v>43148</v>
      </c>
      <c r="F22" s="83">
        <f t="shared" ref="F22:F23" si="11">IF(ISBLANK(E22)," - ",IF(G22=0,E22,E22+G22-1))</f>
        <v>43153</v>
      </c>
      <c r="G22" s="43">
        <v>6</v>
      </c>
      <c r="H22" s="44">
        <v>0</v>
      </c>
      <c r="I22" s="102">
        <f>IF(OR(F22=0,E22=0),0,NETWORKDAYS(E22,F22))</f>
        <v>4</v>
      </c>
      <c r="J22" s="95"/>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c r="BM22" s="34"/>
      <c r="BN22" s="34"/>
    </row>
    <row r="23" spans="1:66" s="32" customFormat="1" ht="17.5" hidden="1" x14ac:dyDescent="0.25">
      <c r="A23" s="9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3" s="35" t="s">
        <v>5</v>
      </c>
      <c r="D23" s="33"/>
      <c r="E23" s="86">
        <v>43154</v>
      </c>
      <c r="F23" s="83">
        <f t="shared" si="11"/>
        <v>43156</v>
      </c>
      <c r="G23" s="43">
        <v>3</v>
      </c>
      <c r="H23" s="44">
        <v>0</v>
      </c>
      <c r="I23" s="102">
        <f>IF(OR(F23=0,E23=0),0,NETWORKDAYS(E23,F23))</f>
        <v>1</v>
      </c>
      <c r="J23" s="95"/>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34"/>
      <c r="BF23" s="34"/>
      <c r="BG23" s="34"/>
      <c r="BH23" s="34"/>
      <c r="BI23" s="34"/>
      <c r="BJ23" s="34"/>
      <c r="BK23" s="34"/>
      <c r="BL23" s="34"/>
      <c r="BM23" s="34"/>
      <c r="BN23" s="34"/>
    </row>
    <row r="24" spans="1:66" s="31" customFormat="1" ht="17.5" x14ac:dyDescent="0.25">
      <c r="A24" s="93" t="str">
        <f>IF(ISERROR(VALUE(SUBSTITUTE(prevWBS,".",""))),"1",IF(ISERROR(FIND("`",SUBSTITUTE(prevWBS,".","`",1))),TEXT(VALUE(prevWBS)+1,"#"),TEXT(VALUE(LEFT(prevWBS,FIND("`",SUBSTITUTE(prevWBS,".","`",1))-1))+1,"#")))</f>
        <v>3</v>
      </c>
      <c r="B24" s="79" t="s">
        <v>135</v>
      </c>
      <c r="D24" s="36"/>
      <c r="E24" s="84"/>
      <c r="F24" s="85"/>
      <c r="G24" s="37"/>
      <c r="H24" s="38"/>
      <c r="I24" s="103"/>
      <c r="J24" s="96"/>
      <c r="K24" s="36"/>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36"/>
      <c r="AM24" s="36"/>
      <c r="AN24" s="36"/>
      <c r="AO24" s="36"/>
      <c r="AP24" s="36"/>
      <c r="AQ24" s="36"/>
      <c r="AR24" s="36"/>
      <c r="AS24" s="36"/>
      <c r="AT24" s="36"/>
      <c r="AU24" s="36"/>
      <c r="AV24" s="36"/>
      <c r="AW24" s="36"/>
      <c r="AX24" s="36"/>
      <c r="AY24" s="36"/>
      <c r="AZ24" s="36"/>
      <c r="BA24" s="36"/>
      <c r="BB24" s="36"/>
      <c r="BC24" s="36"/>
      <c r="BD24" s="36"/>
      <c r="BE24" s="36"/>
      <c r="BF24" s="36"/>
      <c r="BG24" s="36"/>
      <c r="BH24" s="36"/>
      <c r="BI24" s="36"/>
      <c r="BJ24" s="36"/>
      <c r="BK24" s="36"/>
      <c r="BL24" s="36"/>
      <c r="BM24" s="36"/>
      <c r="BN24" s="36"/>
    </row>
    <row r="25" spans="1:66" s="32" customFormat="1" ht="17.5" x14ac:dyDescent="0.25">
      <c r="A25" s="9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5" s="87" t="s">
        <v>136</v>
      </c>
      <c r="D25" s="33"/>
      <c r="E25" s="86">
        <v>45237</v>
      </c>
      <c r="F25" s="83">
        <v>45239</v>
      </c>
      <c r="G25" s="43">
        <v>2</v>
      </c>
      <c r="H25" s="44">
        <v>0</v>
      </c>
      <c r="I25" s="102">
        <f>IF(OR(F25=0,E25=0),0,NETWORKDAYS(E25,F25))</f>
        <v>3</v>
      </c>
      <c r="J25" s="95"/>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c r="BN25" s="34"/>
    </row>
    <row r="26" spans="1:66" s="32" customFormat="1" ht="17.5" x14ac:dyDescent="0.25">
      <c r="A26" s="9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6" s="87" t="s">
        <v>137</v>
      </c>
      <c r="D26" s="33"/>
      <c r="E26" s="86">
        <v>45239</v>
      </c>
      <c r="F26" s="83">
        <v>45243</v>
      </c>
      <c r="G26" s="43">
        <v>4</v>
      </c>
      <c r="H26" s="44">
        <v>0</v>
      </c>
      <c r="I26" s="102">
        <f>IF(OR(F26=0,E26=0),0,NETWORKDAYS(E26,F26))</f>
        <v>3</v>
      </c>
      <c r="J26" s="95"/>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c r="BM26" s="34"/>
      <c r="BN26" s="34"/>
    </row>
    <row r="27" spans="1:66" s="32" customFormat="1" ht="17.5" x14ac:dyDescent="0.25">
      <c r="A27" s="9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7" s="87" t="s">
        <v>138</v>
      </c>
      <c r="D27" s="33"/>
      <c r="E27" s="86">
        <v>45243</v>
      </c>
      <c r="F27" s="83">
        <v>45245</v>
      </c>
      <c r="G27" s="43">
        <v>6</v>
      </c>
      <c r="H27" s="44">
        <v>0</v>
      </c>
      <c r="I27" s="102">
        <f>IF(OR(F27=0,E27=0),0,NETWORKDAYS(E27,F27))</f>
        <v>3</v>
      </c>
      <c r="J27" s="95"/>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34"/>
      <c r="BG27" s="34"/>
      <c r="BH27" s="34"/>
      <c r="BI27" s="34"/>
      <c r="BJ27" s="34"/>
      <c r="BK27" s="34"/>
      <c r="BL27" s="34"/>
      <c r="BM27" s="34"/>
      <c r="BN27" s="34"/>
    </row>
    <row r="28" spans="1:66" s="32" customFormat="1" ht="17.5" hidden="1" x14ac:dyDescent="0.25">
      <c r="A28" s="9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8" s="35" t="s">
        <v>5</v>
      </c>
      <c r="D28" s="33"/>
      <c r="E28" s="86">
        <v>43132</v>
      </c>
      <c r="F28" s="83">
        <f t="shared" ref="F28:F29" si="12">IF(ISBLANK(E28)," - ",IF(G28=0,E28,E28+G28-1))</f>
        <v>43132</v>
      </c>
      <c r="G28" s="43">
        <v>1</v>
      </c>
      <c r="H28" s="44">
        <v>0</v>
      </c>
      <c r="I28" s="102">
        <f>IF(OR(F28=0,E28=0),0,NETWORKDAYS(E28,F28))</f>
        <v>1</v>
      </c>
      <c r="J28" s="95"/>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row>
    <row r="29" spans="1:66" s="32" customFormat="1" ht="17.5" hidden="1" x14ac:dyDescent="0.25">
      <c r="A29" s="9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29" s="35" t="s">
        <v>5</v>
      </c>
      <c r="D29" s="33"/>
      <c r="E29" s="86">
        <v>43133</v>
      </c>
      <c r="F29" s="83">
        <f t="shared" si="12"/>
        <v>43133</v>
      </c>
      <c r="G29" s="43">
        <v>1</v>
      </c>
      <c r="H29" s="44">
        <v>0</v>
      </c>
      <c r="I29" s="102">
        <f>IF(OR(F29=0,E29=0),0,NETWORKDAYS(E29,F29))</f>
        <v>1</v>
      </c>
      <c r="J29" s="95"/>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c r="BM29" s="34"/>
      <c r="BN29" s="34"/>
    </row>
    <row r="30" spans="1:66" s="39" customFormat="1" ht="17.5" x14ac:dyDescent="0.25">
      <c r="A30" s="93" t="str">
        <f>IF(ISERROR(VALUE(SUBSTITUTE(prevWBS,".",""))),"1",IF(ISERROR(FIND("`",SUBSTITUTE(prevWBS,".","`",1))),TEXT(VALUE(prevWBS)+1,"#"),TEXT(VALUE(LEFT(prevWBS,FIND("`",SUBSTITUTE(prevWBS,".","`",1))-1))+1,"#")))</f>
        <v>4</v>
      </c>
      <c r="B30" s="79" t="s">
        <v>139</v>
      </c>
      <c r="C30" s="31"/>
      <c r="D30" s="36"/>
      <c r="E30" s="84"/>
      <c r="F30" s="85"/>
      <c r="G30" s="37"/>
      <c r="H30" s="38"/>
      <c r="I30" s="103"/>
      <c r="J30" s="96"/>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c r="BN30" s="34"/>
    </row>
    <row r="31" spans="1:66" s="39" customFormat="1" ht="17.5" x14ac:dyDescent="0.25">
      <c r="A31" s="9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1" s="87" t="s">
        <v>140</v>
      </c>
      <c r="C31" s="32"/>
      <c r="D31" s="33"/>
      <c r="E31" s="86">
        <v>45239</v>
      </c>
      <c r="F31" s="83">
        <v>45241</v>
      </c>
      <c r="G31" s="43">
        <v>4</v>
      </c>
      <c r="H31" s="44">
        <v>0</v>
      </c>
      <c r="I31" s="102">
        <f>IF(OR(F43=0,E43=0),0,NETWORKDAYS(E43,F43))</f>
        <v>3</v>
      </c>
      <c r="J31" s="95"/>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c r="BM31" s="34"/>
      <c r="BN31" s="34"/>
    </row>
    <row r="32" spans="1:66" s="39" customFormat="1" ht="17.5" x14ac:dyDescent="0.25">
      <c r="A32" s="9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2" s="87" t="s">
        <v>141</v>
      </c>
      <c r="C32" s="32"/>
      <c r="D32" s="137"/>
      <c r="E32" s="86">
        <v>45243</v>
      </c>
      <c r="F32" s="83">
        <v>45242</v>
      </c>
      <c r="G32" s="43">
        <v>9</v>
      </c>
      <c r="H32" s="44">
        <v>0</v>
      </c>
      <c r="I32" s="102">
        <f t="shared" ref="I32:I33" si="13">IF(OR(F44=0,E44=0),0,NETWORKDAYS(E44,F44))</f>
        <v>2</v>
      </c>
      <c r="J32" s="141"/>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34"/>
      <c r="BA32" s="34"/>
      <c r="BB32" s="34"/>
      <c r="BC32" s="34"/>
      <c r="BD32" s="34"/>
      <c r="BE32" s="34"/>
      <c r="BF32" s="34"/>
      <c r="BG32" s="34"/>
      <c r="BH32" s="34"/>
      <c r="BI32" s="34"/>
      <c r="BJ32" s="34"/>
      <c r="BK32" s="34"/>
      <c r="BL32" s="34"/>
      <c r="BM32" s="34"/>
      <c r="BN32" s="34"/>
    </row>
    <row r="33" spans="1:66" s="39" customFormat="1" ht="17.5" x14ac:dyDescent="0.25">
      <c r="A33" s="9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3" s="87" t="s">
        <v>142</v>
      </c>
      <c r="C33" s="32"/>
      <c r="D33" s="137"/>
      <c r="E33" s="86">
        <v>45243</v>
      </c>
      <c r="F33" s="83">
        <v>45244</v>
      </c>
      <c r="G33" s="43">
        <v>6</v>
      </c>
      <c r="H33" s="44">
        <v>0</v>
      </c>
      <c r="I33" s="102">
        <f t="shared" si="13"/>
        <v>1</v>
      </c>
      <c r="J33" s="141"/>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34"/>
      <c r="BF33" s="34"/>
      <c r="BG33" s="34"/>
      <c r="BH33" s="34"/>
      <c r="BI33" s="34"/>
      <c r="BJ33" s="34"/>
      <c r="BK33" s="34"/>
      <c r="BL33" s="34"/>
      <c r="BM33" s="34"/>
      <c r="BN33" s="34"/>
    </row>
    <row r="34" spans="1:66" s="39" customFormat="1" ht="17.5" hidden="1" x14ac:dyDescent="0.25">
      <c r="A34" s="9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4" s="35" t="s">
        <v>5</v>
      </c>
      <c r="C34" s="32"/>
      <c r="D34" s="137"/>
      <c r="E34" s="138"/>
      <c r="F34" s="139"/>
      <c r="G34" s="140"/>
      <c r="H34" s="44">
        <v>0</v>
      </c>
      <c r="I34" s="102">
        <f t="shared" ref="I34" si="14">IF(OR(F34=0,E34=0),0,NETWORKDAYS(E34,F34))</f>
        <v>0</v>
      </c>
      <c r="J34" s="141"/>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c r="BM34" s="34"/>
      <c r="BN34" s="34"/>
    </row>
    <row r="35" spans="1:66" s="39" customFormat="1" ht="17.5" x14ac:dyDescent="0.25">
      <c r="A35" s="93" t="str">
        <f>IF(ISERROR(VALUE(SUBSTITUTE(prevWBS,".",""))),"1",IF(ISERROR(FIND("`",SUBSTITUTE(prevWBS,".","`",1))),TEXT(VALUE(prevWBS)+1,"#"),TEXT(VALUE(LEFT(prevWBS,FIND("`",SUBSTITUTE(prevWBS,".","`",1))-1))+1,"#")))</f>
        <v>5</v>
      </c>
      <c r="B35" s="79" t="s">
        <v>143</v>
      </c>
      <c r="C35" s="31"/>
      <c r="D35" s="36"/>
      <c r="E35" s="84"/>
      <c r="F35" s="85"/>
      <c r="G35" s="37"/>
      <c r="H35" s="38"/>
      <c r="I35" s="103"/>
      <c r="J35" s="96"/>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c r="BN35" s="34"/>
    </row>
    <row r="36" spans="1:66" s="39" customFormat="1" ht="17.5" x14ac:dyDescent="0.25">
      <c r="A36" s="92" t="str">
        <f t="shared" ref="A36:A41" si="1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36" s="87" t="s">
        <v>144</v>
      </c>
      <c r="C36" s="32"/>
      <c r="D36" s="33"/>
      <c r="E36" s="86">
        <v>45234</v>
      </c>
      <c r="F36" s="83">
        <v>45237</v>
      </c>
      <c r="G36" s="43">
        <v>4</v>
      </c>
      <c r="H36" s="44">
        <v>0</v>
      </c>
      <c r="I36" s="102">
        <f>IF(OR(F36=0,E36=0),0,NETWORKDAYS(E36,F36))</f>
        <v>2</v>
      </c>
      <c r="J36" s="95"/>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c r="BM36" s="34"/>
      <c r="BN36" s="34"/>
    </row>
    <row r="37" spans="1:66" s="39" customFormat="1" ht="17.5" x14ac:dyDescent="0.25">
      <c r="A37" s="92" t="str">
        <f t="shared" si="15"/>
        <v>5.2</v>
      </c>
      <c r="B37" s="87" t="s">
        <v>145</v>
      </c>
      <c r="C37" s="32"/>
      <c r="D37" s="33"/>
      <c r="E37" s="86">
        <v>45242</v>
      </c>
      <c r="F37" s="83">
        <v>45244</v>
      </c>
      <c r="G37" s="43">
        <v>9</v>
      </c>
      <c r="H37" s="44">
        <v>0</v>
      </c>
      <c r="I37" s="102">
        <f t="shared" ref="I37:I41" si="16">IF(OR(F37=0,E37=0),0,NETWORKDAYS(E37,F37))</f>
        <v>2</v>
      </c>
      <c r="J37" s="141"/>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c r="BM37" s="34"/>
      <c r="BN37" s="34"/>
    </row>
    <row r="38" spans="1:66" s="39" customFormat="1" ht="17.5" x14ac:dyDescent="0.25">
      <c r="A38" s="92" t="str">
        <f t="shared" si="15"/>
        <v>5.3</v>
      </c>
      <c r="B38" s="87" t="s">
        <v>146</v>
      </c>
      <c r="C38" s="32"/>
      <c r="D38" s="33"/>
      <c r="E38" s="86">
        <v>45244</v>
      </c>
      <c r="F38" s="83">
        <v>45245</v>
      </c>
      <c r="G38" s="43">
        <v>6</v>
      </c>
      <c r="H38" s="44">
        <v>0</v>
      </c>
      <c r="I38" s="102">
        <f t="shared" si="16"/>
        <v>2</v>
      </c>
      <c r="J38" s="141"/>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c r="BM38" s="34"/>
      <c r="BN38" s="34"/>
    </row>
    <row r="39" spans="1:66" s="39" customFormat="1" ht="17.5" hidden="1" x14ac:dyDescent="0.25">
      <c r="A39" s="92" t="str">
        <f t="shared" si="15"/>
        <v>5.4</v>
      </c>
      <c r="B39" s="35" t="s">
        <v>147</v>
      </c>
      <c r="C39" s="32"/>
      <c r="D39" s="33"/>
      <c r="E39" s="86"/>
      <c r="F39" s="83" t="str">
        <f t="shared" ref="F39:F41" si="17">IF(ISBLANK(E39)," - ",IF(G39=0,E39,E39+G39-1))</f>
        <v xml:space="preserve"> - </v>
      </c>
      <c r="G39" s="43"/>
      <c r="H39" s="44"/>
      <c r="I39" s="102">
        <f t="shared" si="16"/>
        <v>0</v>
      </c>
      <c r="J39" s="141"/>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row>
    <row r="40" spans="1:66" s="39" customFormat="1" ht="17.5" hidden="1" x14ac:dyDescent="0.25">
      <c r="A40" s="92" t="str">
        <f t="shared" si="15"/>
        <v>5.5</v>
      </c>
      <c r="B40" s="35" t="s">
        <v>60</v>
      </c>
      <c r="C40" s="32"/>
      <c r="D40" s="33"/>
      <c r="E40" s="86"/>
      <c r="F40" s="83" t="str">
        <f t="shared" si="17"/>
        <v xml:space="preserve"> - </v>
      </c>
      <c r="G40" s="43"/>
      <c r="H40" s="44"/>
      <c r="I40" s="102">
        <f t="shared" si="16"/>
        <v>0</v>
      </c>
      <c r="J40" s="141"/>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row>
    <row r="41" spans="1:66" s="39" customFormat="1" ht="17.5" hidden="1" x14ac:dyDescent="0.25">
      <c r="A41" s="92" t="str">
        <f t="shared" si="15"/>
        <v>5.6</v>
      </c>
      <c r="B41" s="35" t="s">
        <v>60</v>
      </c>
      <c r="C41" s="32"/>
      <c r="D41" s="33"/>
      <c r="E41" s="86"/>
      <c r="F41" s="83" t="str">
        <f t="shared" si="17"/>
        <v xml:space="preserve"> - </v>
      </c>
      <c r="G41" s="43"/>
      <c r="H41" s="44"/>
      <c r="I41" s="102">
        <f t="shared" si="16"/>
        <v>0</v>
      </c>
      <c r="J41" s="141"/>
      <c r="K41" s="34"/>
      <c r="L41" s="34"/>
      <c r="M41" s="34"/>
      <c r="N41" s="34"/>
      <c r="O41" s="34"/>
      <c r="P41" s="34"/>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c r="AS41" s="34"/>
      <c r="AT41" s="34"/>
      <c r="AU41" s="34"/>
      <c r="AV41" s="34"/>
      <c r="AW41" s="34"/>
      <c r="AX41" s="34"/>
      <c r="AY41" s="34"/>
      <c r="AZ41" s="34"/>
      <c r="BA41" s="34"/>
      <c r="BB41" s="34"/>
      <c r="BC41" s="34"/>
      <c r="BD41" s="34"/>
      <c r="BE41" s="34"/>
      <c r="BF41" s="34"/>
      <c r="BG41" s="34"/>
      <c r="BH41" s="34"/>
      <c r="BI41" s="34"/>
      <c r="BJ41" s="34"/>
      <c r="BK41" s="34"/>
      <c r="BL41" s="34"/>
      <c r="BM41" s="34"/>
      <c r="BN41" s="34"/>
    </row>
    <row r="42" spans="1:66" s="39" customFormat="1" ht="17.5" x14ac:dyDescent="0.25">
      <c r="A42" s="93" t="str">
        <f>IF(ISERROR(VALUE(SUBSTITUTE(prevWBS,".",""))),"1",IF(ISERROR(FIND("`",SUBSTITUTE(prevWBS,".","`",1))),TEXT(VALUE(prevWBS)+1,"#"),TEXT(VALUE(LEFT(prevWBS,FIND("`",SUBSTITUTE(prevWBS,".","`",1))-1))+1,"#")))</f>
        <v>6</v>
      </c>
      <c r="B42" s="79" t="s">
        <v>148</v>
      </c>
      <c r="C42" s="31"/>
      <c r="D42" s="36"/>
      <c r="E42" s="84"/>
      <c r="F42" s="85"/>
      <c r="G42" s="37"/>
      <c r="H42" s="38"/>
      <c r="I42" s="103"/>
      <c r="J42" s="96"/>
      <c r="K42" s="34"/>
      <c r="L42" s="34"/>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
      <c r="AT42" s="34"/>
      <c r="AU42" s="34"/>
      <c r="AV42" s="34"/>
      <c r="AW42" s="34"/>
      <c r="AX42" s="34"/>
      <c r="AY42" s="34"/>
      <c r="AZ42" s="34"/>
      <c r="BA42" s="34"/>
      <c r="BB42" s="34"/>
      <c r="BC42" s="34"/>
      <c r="BD42" s="34"/>
      <c r="BE42" s="34"/>
      <c r="BF42" s="34"/>
      <c r="BG42" s="34"/>
      <c r="BH42" s="34"/>
      <c r="BI42" s="34"/>
      <c r="BJ42" s="34"/>
      <c r="BK42" s="34"/>
      <c r="BL42" s="34"/>
      <c r="BM42" s="34"/>
      <c r="BN42" s="34"/>
    </row>
    <row r="43" spans="1:66" s="39" customFormat="1" ht="17.5" x14ac:dyDescent="0.25">
      <c r="A43" s="9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43" s="87" t="s">
        <v>149</v>
      </c>
      <c r="C43" s="32"/>
      <c r="D43" s="33"/>
      <c r="E43" s="86">
        <v>45238</v>
      </c>
      <c r="F43" s="83">
        <v>45241</v>
      </c>
      <c r="G43" s="43">
        <v>4</v>
      </c>
      <c r="H43" s="44">
        <v>0</v>
      </c>
      <c r="I43" s="102">
        <f>IF(OR(F43=0,E43=0),0,NETWORKDAYS(E43,F43))</f>
        <v>3</v>
      </c>
      <c r="J43" s="95"/>
      <c r="K43" s="34"/>
      <c r="L43" s="34"/>
      <c r="M43" s="34"/>
      <c r="N43" s="34"/>
      <c r="O43" s="34"/>
      <c r="P43" s="34"/>
      <c r="Q43" s="34"/>
      <c r="R43" s="34"/>
      <c r="S43" s="34"/>
      <c r="T43" s="34"/>
      <c r="U43" s="34"/>
      <c r="V43" s="34"/>
      <c r="W43" s="34"/>
      <c r="X43" s="34"/>
      <c r="Y43" s="34"/>
      <c r="Z43" s="34"/>
      <c r="AA43" s="34"/>
      <c r="AB43" s="34"/>
      <c r="AC43" s="34"/>
      <c r="AD43" s="34"/>
      <c r="AE43" s="34"/>
      <c r="AF43" s="34"/>
      <c r="AG43" s="34"/>
      <c r="AH43" s="34"/>
      <c r="AI43" s="34"/>
      <c r="AJ43" s="34"/>
      <c r="AK43" s="34"/>
      <c r="AL43" s="34"/>
      <c r="AM43" s="34"/>
      <c r="AN43" s="34"/>
      <c r="AO43" s="34"/>
      <c r="AP43" s="34"/>
      <c r="AQ43" s="34"/>
      <c r="AR43" s="34"/>
      <c r="AS43" s="34"/>
      <c r="AT43" s="34"/>
      <c r="AU43" s="34"/>
      <c r="AV43" s="34"/>
      <c r="AW43" s="34"/>
      <c r="AX43" s="34"/>
      <c r="AY43" s="34"/>
      <c r="AZ43" s="34"/>
      <c r="BA43" s="34"/>
      <c r="BB43" s="34"/>
      <c r="BC43" s="34"/>
      <c r="BD43" s="34"/>
      <c r="BE43" s="34"/>
      <c r="BF43" s="34"/>
      <c r="BG43" s="34"/>
      <c r="BH43" s="34"/>
      <c r="BI43" s="34"/>
      <c r="BJ43" s="34"/>
      <c r="BK43" s="34"/>
      <c r="BL43" s="34"/>
      <c r="BM43" s="34"/>
      <c r="BN43" s="34"/>
    </row>
    <row r="44" spans="1:66" s="39" customFormat="1" ht="17.5" x14ac:dyDescent="0.25">
      <c r="A44" s="9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44" s="87" t="s">
        <v>150</v>
      </c>
      <c r="C44" s="32"/>
      <c r="D44" s="33"/>
      <c r="E44" s="86">
        <v>45243</v>
      </c>
      <c r="F44" s="83">
        <v>45244</v>
      </c>
      <c r="G44" s="43">
        <v>8</v>
      </c>
      <c r="H44" s="44">
        <v>0</v>
      </c>
      <c r="I44" s="102">
        <f t="shared" ref="I44:I46" si="18">IF(OR(F44=0,E44=0),0,NETWORKDAYS(E44,F44))</f>
        <v>2</v>
      </c>
      <c r="J44" s="141"/>
      <c r="K44" s="34"/>
      <c r="L44" s="34"/>
      <c r="M44" s="34"/>
      <c r="N44" s="34"/>
      <c r="O44" s="34"/>
      <c r="P44" s="34"/>
      <c r="Q44" s="34"/>
      <c r="R44" s="34"/>
      <c r="S44" s="34"/>
      <c r="T44" s="34"/>
      <c r="U44" s="34"/>
      <c r="V44" s="34"/>
      <c r="W44" s="34"/>
      <c r="X44" s="34"/>
      <c r="Y44" s="34"/>
      <c r="Z44" s="34"/>
      <c r="AA44" s="34"/>
      <c r="AB44" s="34"/>
      <c r="AC44" s="34"/>
      <c r="AD44" s="34"/>
      <c r="AE44" s="34"/>
      <c r="AF44" s="34"/>
      <c r="AG44" s="34"/>
      <c r="AH44" s="34"/>
      <c r="AI44" s="34"/>
      <c r="AJ44" s="34"/>
      <c r="AK44" s="34"/>
      <c r="AL44" s="34"/>
      <c r="AM44" s="34"/>
      <c r="AN44" s="34"/>
      <c r="AO44" s="34"/>
      <c r="AP44" s="34"/>
      <c r="AQ44" s="34"/>
      <c r="AR44" s="34"/>
      <c r="AS44" s="34"/>
      <c r="AT44" s="34"/>
      <c r="AU44" s="34"/>
      <c r="AV44" s="34"/>
      <c r="AW44" s="34"/>
      <c r="AX44" s="34"/>
      <c r="AY44" s="34"/>
      <c r="AZ44" s="34"/>
      <c r="BA44" s="34"/>
      <c r="BB44" s="34"/>
      <c r="BC44" s="34"/>
      <c r="BD44" s="34"/>
      <c r="BE44" s="34"/>
      <c r="BF44" s="34"/>
      <c r="BG44" s="34"/>
      <c r="BH44" s="34"/>
      <c r="BI44" s="34"/>
      <c r="BJ44" s="34"/>
      <c r="BK44" s="34"/>
      <c r="BL44" s="34"/>
      <c r="BM44" s="34"/>
      <c r="BN44" s="34"/>
    </row>
    <row r="45" spans="1:66" s="39" customFormat="1" ht="17.5" x14ac:dyDescent="0.25">
      <c r="A45" s="9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6.3</v>
      </c>
      <c r="B45" s="87" t="s">
        <v>151</v>
      </c>
      <c r="C45" s="32"/>
      <c r="D45" s="33"/>
      <c r="E45" s="86">
        <v>45245</v>
      </c>
      <c r="F45" s="83">
        <v>45245</v>
      </c>
      <c r="G45" s="43">
        <v>6</v>
      </c>
      <c r="H45" s="44">
        <v>0</v>
      </c>
      <c r="I45" s="102">
        <f t="shared" si="18"/>
        <v>1</v>
      </c>
      <c r="J45" s="141"/>
      <c r="K45" s="34"/>
      <c r="L45" s="34"/>
      <c r="M45" s="34"/>
      <c r="N45" s="34"/>
      <c r="O45" s="34"/>
      <c r="P45" s="34"/>
      <c r="Q45" s="34"/>
      <c r="R45" s="34"/>
      <c r="S45" s="34"/>
      <c r="T45" s="34"/>
      <c r="U45" s="34"/>
      <c r="V45" s="34"/>
      <c r="W45" s="34"/>
      <c r="X45" s="34"/>
      <c r="Y45" s="34"/>
      <c r="Z45" s="34"/>
      <c r="AA45" s="34"/>
      <c r="AB45" s="34"/>
      <c r="AC45" s="34"/>
      <c r="AD45" s="34"/>
      <c r="AE45" s="34"/>
      <c r="AF45" s="34"/>
      <c r="AG45" s="34"/>
      <c r="AH45" s="34"/>
      <c r="AI45" s="34"/>
      <c r="AJ45" s="34"/>
      <c r="AK45" s="34"/>
      <c r="AL45" s="34"/>
      <c r="AM45" s="34"/>
      <c r="AN45" s="34"/>
      <c r="AO45" s="34"/>
      <c r="AP45" s="34"/>
      <c r="AQ45" s="34"/>
      <c r="AR45" s="34"/>
      <c r="AS45" s="34"/>
      <c r="AT45" s="34"/>
      <c r="AU45" s="34"/>
      <c r="AV45" s="34"/>
      <c r="AW45" s="34"/>
      <c r="AX45" s="34"/>
      <c r="AY45" s="34"/>
      <c r="AZ45" s="34"/>
      <c r="BA45" s="34"/>
      <c r="BB45" s="34"/>
      <c r="BC45" s="34"/>
      <c r="BD45" s="34"/>
      <c r="BE45" s="34"/>
      <c r="BF45" s="34"/>
      <c r="BG45" s="34"/>
      <c r="BH45" s="34"/>
      <c r="BI45" s="34"/>
      <c r="BJ45" s="34"/>
      <c r="BK45" s="34"/>
      <c r="BL45" s="34"/>
      <c r="BM45" s="34"/>
      <c r="BN45" s="34"/>
    </row>
    <row r="46" spans="1:66" s="39" customFormat="1" ht="17.5" hidden="1" x14ac:dyDescent="0.25">
      <c r="A46" s="9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6.4</v>
      </c>
      <c r="B46" s="35" t="s">
        <v>60</v>
      </c>
      <c r="C46" s="32"/>
      <c r="D46" s="33"/>
      <c r="E46" s="86"/>
      <c r="F46" s="83" t="str">
        <f t="shared" ref="F46" si="19">IF(ISBLANK(E46)," - ",IF(G46=0,E46,E46+G46-1))</f>
        <v xml:space="preserve"> - </v>
      </c>
      <c r="G46" s="43"/>
      <c r="H46" s="44">
        <v>0</v>
      </c>
      <c r="I46" s="102">
        <f t="shared" si="18"/>
        <v>0</v>
      </c>
      <c r="J46" s="141"/>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c r="BE46" s="34"/>
      <c r="BF46" s="34"/>
      <c r="BG46" s="34"/>
      <c r="BH46" s="34"/>
      <c r="BI46" s="34"/>
      <c r="BJ46" s="34"/>
      <c r="BK46" s="34"/>
      <c r="BL46" s="34"/>
      <c r="BM46" s="34"/>
      <c r="BN46" s="34"/>
    </row>
    <row r="47" spans="1:66" s="39" customFormat="1" ht="17.5" x14ac:dyDescent="0.25">
      <c r="A47" s="93" t="str">
        <f>IF(ISERROR(VALUE(SUBSTITUTE(prevWBS,".",""))),"1",IF(ISERROR(FIND("`",SUBSTITUTE(prevWBS,".","`",1))),TEXT(VALUE(prevWBS)+1,"#"),TEXT(VALUE(LEFT(prevWBS,FIND("`",SUBSTITUTE(prevWBS,".","`",1))-1))+1,"#")))</f>
        <v>7</v>
      </c>
      <c r="B47" s="79" t="s">
        <v>152</v>
      </c>
      <c r="C47" s="31"/>
      <c r="D47" s="36"/>
      <c r="E47" s="84"/>
      <c r="F47" s="85"/>
      <c r="G47" s="37"/>
      <c r="H47" s="38"/>
      <c r="I47" s="103"/>
      <c r="J47" s="96"/>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c r="BE47" s="34"/>
      <c r="BF47" s="34"/>
      <c r="BG47" s="34"/>
      <c r="BH47" s="34"/>
      <c r="BI47" s="34"/>
      <c r="BJ47" s="34"/>
      <c r="BK47" s="34"/>
      <c r="BL47" s="34"/>
      <c r="BM47" s="34"/>
      <c r="BN47" s="34"/>
    </row>
    <row r="48" spans="1:66" s="39" customFormat="1" ht="17.5" x14ac:dyDescent="0.25">
      <c r="A48" s="9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7.1</v>
      </c>
      <c r="B48" s="87" t="s">
        <v>154</v>
      </c>
      <c r="C48" s="32"/>
      <c r="D48" s="33"/>
      <c r="E48" s="86">
        <v>45238</v>
      </c>
      <c r="F48" s="83">
        <v>45239</v>
      </c>
      <c r="G48" s="43">
        <v>7</v>
      </c>
      <c r="H48" s="44">
        <v>0</v>
      </c>
      <c r="I48" s="102">
        <f>IF(OR(F48=0,E48=0),0,NETWORKDAYS(E48,F48))</f>
        <v>2</v>
      </c>
      <c r="J48" s="95"/>
      <c r="K48" s="34"/>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34"/>
      <c r="AZ48" s="34"/>
      <c r="BA48" s="34"/>
      <c r="BB48" s="34"/>
      <c r="BC48" s="34"/>
      <c r="BD48" s="34"/>
      <c r="BE48" s="34"/>
      <c r="BF48" s="34"/>
      <c r="BG48" s="34"/>
      <c r="BH48" s="34"/>
      <c r="BI48" s="34"/>
      <c r="BJ48" s="34"/>
      <c r="BK48" s="34"/>
      <c r="BL48" s="34"/>
      <c r="BM48" s="34"/>
      <c r="BN48" s="34"/>
    </row>
    <row r="49" spans="1:66" s="39" customFormat="1" ht="17.5" x14ac:dyDescent="0.25">
      <c r="A49" s="9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7.2</v>
      </c>
      <c r="B49" s="87" t="s">
        <v>155</v>
      </c>
      <c r="C49" s="32"/>
      <c r="D49" s="33"/>
      <c r="E49" s="86">
        <v>45240</v>
      </c>
      <c r="F49" s="83">
        <v>45241</v>
      </c>
      <c r="G49" s="43">
        <v>6</v>
      </c>
      <c r="H49" s="44">
        <v>0</v>
      </c>
      <c r="I49" s="102">
        <f t="shared" ref="I49:I51" si="20">IF(OR(F49=0,E49=0),0,NETWORKDAYS(E49,F49))</f>
        <v>1</v>
      </c>
      <c r="J49" s="141"/>
      <c r="K49" s="34"/>
      <c r="L49" s="34"/>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c r="AS49" s="34"/>
      <c r="AT49" s="34"/>
      <c r="AU49" s="34"/>
      <c r="AV49" s="34"/>
      <c r="AW49" s="34"/>
      <c r="AX49" s="34"/>
      <c r="AY49" s="34"/>
      <c r="AZ49" s="34"/>
      <c r="BA49" s="34"/>
      <c r="BB49" s="34"/>
      <c r="BC49" s="34"/>
      <c r="BD49" s="34"/>
      <c r="BE49" s="34"/>
      <c r="BF49" s="34"/>
      <c r="BG49" s="34"/>
      <c r="BH49" s="34"/>
      <c r="BI49" s="34"/>
      <c r="BJ49" s="34"/>
      <c r="BK49" s="34"/>
      <c r="BL49" s="34"/>
      <c r="BM49" s="34"/>
      <c r="BN49" s="34"/>
    </row>
    <row r="50" spans="1:66" s="39" customFormat="1" ht="17.5" x14ac:dyDescent="0.25">
      <c r="A50" s="9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7.3</v>
      </c>
      <c r="B50" s="87" t="s">
        <v>156</v>
      </c>
      <c r="C50" s="32"/>
      <c r="D50" s="33"/>
      <c r="E50" s="86">
        <v>45245</v>
      </c>
      <c r="F50" s="83">
        <v>45245</v>
      </c>
      <c r="G50" s="43">
        <v>6</v>
      </c>
      <c r="H50" s="44">
        <v>0</v>
      </c>
      <c r="I50" s="102">
        <f t="shared" si="20"/>
        <v>1</v>
      </c>
      <c r="J50" s="141"/>
      <c r="K50" s="34"/>
      <c r="L50" s="34"/>
      <c r="M50" s="34"/>
      <c r="N50" s="34"/>
      <c r="O50" s="34"/>
      <c r="P50" s="34"/>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4"/>
      <c r="AS50" s="34"/>
      <c r="AT50" s="34"/>
      <c r="AU50" s="34"/>
      <c r="AV50" s="34"/>
      <c r="AW50" s="34"/>
      <c r="AX50" s="34"/>
      <c r="AY50" s="34"/>
      <c r="AZ50" s="34"/>
      <c r="BA50" s="34"/>
      <c r="BB50" s="34"/>
      <c r="BC50" s="34"/>
      <c r="BD50" s="34"/>
      <c r="BE50" s="34"/>
      <c r="BF50" s="34"/>
      <c r="BG50" s="34"/>
      <c r="BH50" s="34"/>
      <c r="BI50" s="34"/>
      <c r="BJ50" s="34"/>
      <c r="BK50" s="34"/>
      <c r="BL50" s="34"/>
      <c r="BM50" s="34"/>
      <c r="BN50" s="34"/>
    </row>
    <row r="51" spans="1:66" s="39" customFormat="1" ht="17.5" hidden="1" x14ac:dyDescent="0.25">
      <c r="A51" s="9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7.4</v>
      </c>
      <c r="B51" s="35" t="s">
        <v>60</v>
      </c>
      <c r="C51" s="32"/>
      <c r="D51" s="33"/>
      <c r="E51" s="86"/>
      <c r="F51" s="83" t="str">
        <f t="shared" ref="F51" si="21">IF(ISBLANK(E51)," - ",IF(G51=0,E51,E51+G51-1))</f>
        <v xml:space="preserve"> - </v>
      </c>
      <c r="G51" s="43"/>
      <c r="H51" s="44">
        <v>0</v>
      </c>
      <c r="I51" s="102">
        <f t="shared" si="20"/>
        <v>0</v>
      </c>
      <c r="J51" s="141"/>
      <c r="K51" s="34"/>
      <c r="L51" s="34"/>
      <c r="M51" s="34"/>
      <c r="N51" s="34"/>
      <c r="O51" s="34"/>
      <c r="P51" s="34"/>
      <c r="Q51" s="34"/>
      <c r="R51" s="34"/>
      <c r="S51" s="34"/>
      <c r="T51" s="34"/>
      <c r="U51" s="34"/>
      <c r="V51" s="34"/>
      <c r="W51" s="34"/>
      <c r="X51" s="34"/>
      <c r="Y51" s="34"/>
      <c r="Z51" s="34"/>
      <c r="AA51" s="34"/>
      <c r="AB51" s="34"/>
      <c r="AC51" s="34"/>
      <c r="AD51" s="34"/>
      <c r="AE51" s="34"/>
      <c r="AF51" s="34"/>
      <c r="AG51" s="34"/>
      <c r="AH51" s="34"/>
      <c r="AI51" s="34"/>
      <c r="AJ51" s="34"/>
      <c r="AK51" s="34"/>
      <c r="AL51" s="34"/>
      <c r="AM51" s="34"/>
      <c r="AN51" s="34"/>
      <c r="AO51" s="34"/>
      <c r="AP51" s="34"/>
      <c r="AQ51" s="34"/>
      <c r="AR51" s="34"/>
      <c r="AS51" s="34"/>
      <c r="AT51" s="34"/>
      <c r="AU51" s="34"/>
      <c r="AV51" s="34"/>
      <c r="AW51" s="34"/>
      <c r="AX51" s="34"/>
      <c r="AY51" s="34"/>
      <c r="AZ51" s="34"/>
      <c r="BA51" s="34"/>
      <c r="BB51" s="34"/>
      <c r="BC51" s="34"/>
      <c r="BD51" s="34"/>
      <c r="BE51" s="34"/>
      <c r="BF51" s="34"/>
      <c r="BG51" s="34"/>
      <c r="BH51" s="34"/>
      <c r="BI51" s="34"/>
      <c r="BJ51" s="34"/>
      <c r="BK51" s="34"/>
      <c r="BL51" s="34"/>
      <c r="BM51" s="34"/>
      <c r="BN51" s="34"/>
    </row>
    <row r="52" spans="1:66" s="39" customFormat="1" ht="17.5" x14ac:dyDescent="0.25">
      <c r="A52" s="93" t="str">
        <f>IF(ISERROR(VALUE(SUBSTITUTE(prevWBS,".",""))),"1",IF(ISERROR(FIND("`",SUBSTITUTE(prevWBS,".","`",1))),TEXT(VALUE(prevWBS)+1,"#"),TEXT(VALUE(LEFT(prevWBS,FIND("`",SUBSTITUTE(prevWBS,".","`",1))-1))+1,"#")))</f>
        <v>8</v>
      </c>
      <c r="B52" s="79" t="s">
        <v>153</v>
      </c>
      <c r="C52" s="31"/>
      <c r="D52" s="36"/>
      <c r="E52" s="84"/>
      <c r="F52" s="85"/>
      <c r="G52" s="37"/>
      <c r="H52" s="38"/>
      <c r="I52" s="103"/>
      <c r="J52" s="96"/>
      <c r="K52" s="34"/>
      <c r="L52" s="34"/>
      <c r="M52" s="34"/>
      <c r="N52" s="34"/>
      <c r="O52" s="34"/>
      <c r="P52" s="34"/>
      <c r="Q52" s="34"/>
      <c r="R52" s="34"/>
      <c r="S52" s="34"/>
      <c r="T52" s="34"/>
      <c r="U52" s="34"/>
      <c r="V52" s="34"/>
      <c r="W52" s="34"/>
      <c r="X52" s="34"/>
      <c r="Y52" s="34"/>
      <c r="Z52" s="34"/>
      <c r="AA52" s="34"/>
      <c r="AB52" s="34"/>
      <c r="AC52" s="34"/>
      <c r="AD52" s="34"/>
      <c r="AE52" s="34"/>
      <c r="AF52" s="34"/>
      <c r="AG52" s="34"/>
      <c r="AH52" s="34"/>
      <c r="AI52" s="34"/>
      <c r="AJ52" s="34"/>
      <c r="AK52" s="34"/>
      <c r="AL52" s="34"/>
      <c r="AM52" s="34"/>
      <c r="AN52" s="34"/>
      <c r="AO52" s="34"/>
      <c r="AP52" s="34"/>
      <c r="AQ52" s="34"/>
      <c r="AR52" s="34"/>
      <c r="AS52" s="34"/>
      <c r="AT52" s="34"/>
      <c r="AU52" s="34"/>
      <c r="AV52" s="34"/>
      <c r="AW52" s="34"/>
      <c r="AX52" s="34"/>
      <c r="AY52" s="34"/>
      <c r="AZ52" s="34"/>
      <c r="BA52" s="34"/>
      <c r="BB52" s="34"/>
      <c r="BC52" s="34"/>
      <c r="BD52" s="34"/>
      <c r="BE52" s="34"/>
      <c r="BF52" s="34"/>
      <c r="BG52" s="34"/>
      <c r="BH52" s="34"/>
      <c r="BI52" s="34"/>
      <c r="BJ52" s="34"/>
      <c r="BK52" s="34"/>
      <c r="BL52" s="34"/>
      <c r="BM52" s="34"/>
      <c r="BN52" s="34"/>
    </row>
    <row r="53" spans="1:66" s="39" customFormat="1" ht="17.5" x14ac:dyDescent="0.25">
      <c r="A53" s="9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8.1</v>
      </c>
      <c r="B53" s="87" t="s">
        <v>157</v>
      </c>
      <c r="C53" s="32"/>
      <c r="D53" s="33"/>
      <c r="E53" s="86">
        <v>45240</v>
      </c>
      <c r="F53" s="83">
        <v>45241</v>
      </c>
      <c r="G53" s="43">
        <v>10</v>
      </c>
      <c r="H53" s="44">
        <v>0</v>
      </c>
      <c r="I53" s="102">
        <f>IF(OR(F53=0,E53=0),0,NETWORKDAYS(E53,F53))</f>
        <v>1</v>
      </c>
      <c r="J53" s="95"/>
      <c r="K53" s="34"/>
      <c r="L53" s="34"/>
      <c r="M53" s="34"/>
      <c r="N53" s="34"/>
      <c r="O53" s="34"/>
      <c r="P53" s="34"/>
      <c r="Q53" s="34"/>
      <c r="R53" s="34"/>
      <c r="S53" s="34"/>
      <c r="T53" s="34"/>
      <c r="U53" s="34"/>
      <c r="V53" s="34"/>
      <c r="W53" s="34"/>
      <c r="X53" s="34"/>
      <c r="Y53" s="34"/>
      <c r="Z53" s="34"/>
      <c r="AA53" s="34"/>
      <c r="AB53" s="34"/>
      <c r="AC53" s="34"/>
      <c r="AD53" s="34"/>
      <c r="AE53" s="34"/>
      <c r="AF53" s="34"/>
      <c r="AG53" s="34"/>
      <c r="AH53" s="34"/>
      <c r="AI53" s="34"/>
      <c r="AJ53" s="34"/>
      <c r="AK53" s="34"/>
      <c r="AL53" s="34"/>
      <c r="AM53" s="34"/>
      <c r="AN53" s="34"/>
      <c r="AO53" s="34"/>
      <c r="AP53" s="34"/>
      <c r="AQ53" s="34"/>
      <c r="AR53" s="34"/>
      <c r="AS53" s="34"/>
      <c r="AT53" s="34"/>
      <c r="AU53" s="34"/>
      <c r="AV53" s="34"/>
      <c r="AW53" s="34"/>
      <c r="AX53" s="34"/>
      <c r="AY53" s="34"/>
      <c r="AZ53" s="34"/>
      <c r="BA53" s="34"/>
      <c r="BB53" s="34"/>
      <c r="BC53" s="34"/>
      <c r="BD53" s="34"/>
      <c r="BE53" s="34"/>
      <c r="BF53" s="34"/>
      <c r="BG53" s="34"/>
      <c r="BH53" s="34"/>
      <c r="BI53" s="34"/>
      <c r="BJ53" s="34"/>
      <c r="BK53" s="34"/>
      <c r="BL53" s="34"/>
      <c r="BM53" s="34"/>
      <c r="BN53" s="34"/>
    </row>
    <row r="54" spans="1:66" s="39" customFormat="1" ht="17.5" x14ac:dyDescent="0.25">
      <c r="A54" s="9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8.2</v>
      </c>
      <c r="B54" s="87" t="s">
        <v>158</v>
      </c>
      <c r="C54" s="32"/>
      <c r="D54" s="33"/>
      <c r="E54" s="86">
        <v>45243</v>
      </c>
      <c r="F54" s="83">
        <v>45244</v>
      </c>
      <c r="G54" s="43">
        <v>6</v>
      </c>
      <c r="H54" s="44">
        <v>0</v>
      </c>
      <c r="I54" s="102">
        <f t="shared" ref="I54:I56" si="22">IF(OR(F54=0,E54=0),0,NETWORKDAYS(E54,F54))</f>
        <v>2</v>
      </c>
      <c r="J54" s="95"/>
      <c r="K54" s="34"/>
      <c r="L54" s="34"/>
      <c r="M54" s="34"/>
      <c r="N54" s="34"/>
      <c r="O54" s="34"/>
      <c r="P54" s="34"/>
      <c r="Q54" s="34"/>
      <c r="R54" s="34"/>
      <c r="S54" s="34"/>
      <c r="T54" s="34"/>
      <c r="U54" s="34"/>
      <c r="V54" s="34"/>
      <c r="W54" s="34"/>
      <c r="X54" s="34"/>
      <c r="Y54" s="34"/>
      <c r="Z54" s="34"/>
      <c r="AA54" s="34"/>
      <c r="AB54" s="34"/>
      <c r="AC54" s="34"/>
      <c r="AD54" s="34"/>
      <c r="AE54" s="34"/>
      <c r="AF54" s="34"/>
      <c r="AG54" s="34"/>
      <c r="AH54" s="34"/>
      <c r="AI54" s="34"/>
      <c r="AJ54" s="34"/>
      <c r="AK54" s="34"/>
      <c r="AL54" s="34"/>
      <c r="AM54" s="34"/>
      <c r="AN54" s="34"/>
      <c r="AO54" s="34"/>
      <c r="AP54" s="34"/>
      <c r="AQ54" s="34"/>
      <c r="AR54" s="34"/>
      <c r="AS54" s="34"/>
      <c r="AT54" s="34"/>
      <c r="AU54" s="34"/>
      <c r="AV54" s="34"/>
      <c r="AW54" s="34"/>
      <c r="AX54" s="34"/>
      <c r="AY54" s="34"/>
      <c r="AZ54" s="34"/>
      <c r="BA54" s="34"/>
      <c r="BB54" s="34"/>
      <c r="BC54" s="34"/>
      <c r="BD54" s="34"/>
      <c r="BE54" s="34"/>
      <c r="BF54" s="34"/>
      <c r="BG54" s="34"/>
      <c r="BH54" s="34"/>
      <c r="BI54" s="34"/>
      <c r="BJ54" s="34"/>
      <c r="BK54" s="34"/>
      <c r="BL54" s="34"/>
      <c r="BM54" s="34"/>
      <c r="BN54" s="34"/>
    </row>
    <row r="55" spans="1:66" s="39" customFormat="1" ht="17.5" x14ac:dyDescent="0.25">
      <c r="A55" s="9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8.3</v>
      </c>
      <c r="B55" s="87" t="s">
        <v>159</v>
      </c>
      <c r="C55" s="32"/>
      <c r="D55" s="33"/>
      <c r="E55" s="86">
        <v>45246</v>
      </c>
      <c r="F55" s="83">
        <v>45246</v>
      </c>
      <c r="G55" s="43">
        <v>2</v>
      </c>
      <c r="H55" s="44">
        <v>0</v>
      </c>
      <c r="I55" s="102">
        <f t="shared" si="22"/>
        <v>1</v>
      </c>
      <c r="J55" s="95"/>
      <c r="K55" s="34"/>
      <c r="L55" s="34"/>
      <c r="M55" s="34"/>
      <c r="N55" s="34"/>
      <c r="O55" s="34"/>
      <c r="P55" s="34"/>
      <c r="Q55" s="34"/>
      <c r="R55" s="34"/>
      <c r="S55" s="34"/>
      <c r="T55" s="34"/>
      <c r="U55" s="34"/>
      <c r="V55" s="34"/>
      <c r="W55" s="34"/>
      <c r="X55" s="34"/>
      <c r="Y55" s="34"/>
      <c r="Z55" s="34"/>
      <c r="AA55" s="34"/>
      <c r="AB55" s="34"/>
      <c r="AC55" s="34"/>
      <c r="AD55" s="34"/>
      <c r="AE55" s="34"/>
      <c r="AF55" s="34"/>
      <c r="AG55" s="34"/>
      <c r="AH55" s="34"/>
      <c r="AI55" s="34"/>
      <c r="AJ55" s="34"/>
      <c r="AK55" s="34"/>
      <c r="AL55" s="34"/>
      <c r="AM55" s="34"/>
      <c r="AN55" s="34"/>
      <c r="AO55" s="34"/>
      <c r="AP55" s="34"/>
      <c r="AQ55" s="34"/>
      <c r="AR55" s="34"/>
      <c r="AS55" s="34"/>
      <c r="AT55" s="34"/>
      <c r="AU55" s="34"/>
      <c r="AV55" s="34"/>
      <c r="AW55" s="34"/>
      <c r="AX55" s="34"/>
      <c r="AY55" s="34"/>
      <c r="AZ55" s="34"/>
      <c r="BA55" s="34"/>
      <c r="BB55" s="34"/>
      <c r="BC55" s="34"/>
      <c r="BD55" s="34"/>
      <c r="BE55" s="34"/>
      <c r="BF55" s="34"/>
      <c r="BG55" s="34"/>
      <c r="BH55" s="34"/>
      <c r="BI55" s="34"/>
      <c r="BJ55" s="34"/>
      <c r="BK55" s="34"/>
      <c r="BL55" s="34"/>
      <c r="BM55" s="34"/>
      <c r="BN55" s="34"/>
    </row>
    <row r="56" spans="1:66" s="39" customFormat="1" ht="17.5" hidden="1" x14ac:dyDescent="0.25">
      <c r="A56" s="9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8.4</v>
      </c>
      <c r="B56" s="35" t="s">
        <v>60</v>
      </c>
      <c r="C56" s="32"/>
      <c r="D56" s="33"/>
      <c r="E56" s="86"/>
      <c r="F56" s="83" t="str">
        <f t="shared" ref="F56" si="23">IF(ISBLANK(E56)," - ",IF(G56=0,E56,E56+G56-1))</f>
        <v xml:space="preserve"> - </v>
      </c>
      <c r="G56" s="43"/>
      <c r="H56" s="44">
        <v>0</v>
      </c>
      <c r="I56" s="102">
        <f t="shared" si="22"/>
        <v>0</v>
      </c>
      <c r="J56" s="95"/>
      <c r="K56" s="34"/>
      <c r="L56" s="34"/>
      <c r="M56" s="34"/>
      <c r="N56" s="34"/>
      <c r="O56" s="34"/>
      <c r="P56" s="34"/>
      <c r="Q56" s="34"/>
      <c r="R56" s="34"/>
      <c r="S56" s="34"/>
      <c r="T56" s="34"/>
      <c r="U56" s="34"/>
      <c r="V56" s="34"/>
      <c r="W56" s="34"/>
      <c r="X56" s="34"/>
      <c r="Y56" s="34"/>
      <c r="Z56" s="34"/>
      <c r="AA56" s="34"/>
      <c r="AB56" s="34"/>
      <c r="AC56" s="34"/>
      <c r="AD56" s="34"/>
      <c r="AE56" s="34"/>
      <c r="AF56" s="34"/>
      <c r="AG56" s="34"/>
      <c r="AH56" s="34"/>
      <c r="AI56" s="34"/>
      <c r="AJ56" s="34"/>
      <c r="AK56" s="34"/>
      <c r="AL56" s="34"/>
      <c r="AM56" s="34"/>
      <c r="AN56" s="34"/>
      <c r="AO56" s="34"/>
      <c r="AP56" s="34"/>
      <c r="AQ56" s="34"/>
      <c r="AR56" s="34"/>
      <c r="AS56" s="34"/>
      <c r="AT56" s="34"/>
      <c r="AU56" s="34"/>
      <c r="AV56" s="34"/>
      <c r="AW56" s="34"/>
      <c r="AX56" s="34"/>
      <c r="AY56" s="34"/>
      <c r="AZ56" s="34"/>
      <c r="BA56" s="34"/>
      <c r="BB56" s="34"/>
      <c r="BC56" s="34"/>
      <c r="BD56" s="34"/>
      <c r="BE56" s="34"/>
      <c r="BF56" s="34"/>
      <c r="BG56" s="34"/>
      <c r="BH56" s="34"/>
      <c r="BI56" s="34"/>
      <c r="BJ56" s="34"/>
      <c r="BK56" s="34"/>
      <c r="BL56" s="34"/>
      <c r="BM56" s="34"/>
      <c r="BN56" s="34"/>
    </row>
    <row r="57" spans="1:66" ht="19.5" customHeight="1" x14ac:dyDescent="0.25"/>
  </sheetData>
  <sheetProtection formatCells="0" formatColumns="0" formatRows="0" insertRows="0" deleteRows="0"/>
  <mergeCells count="18">
    <mergeCell ref="AD1:AR1"/>
    <mergeCell ref="AF4:AL4"/>
    <mergeCell ref="AF5:AL5"/>
    <mergeCell ref="R4:X4"/>
    <mergeCell ref="K4:Q4"/>
    <mergeCell ref="C4:E4"/>
    <mergeCell ref="R5:X5"/>
    <mergeCell ref="K5:Q5"/>
    <mergeCell ref="Y4:AE4"/>
    <mergeCell ref="Y5:AE5"/>
    <mergeCell ref="BH4:BN4"/>
    <mergeCell ref="BH5:BN5"/>
    <mergeCell ref="AM5:AS5"/>
    <mergeCell ref="AT4:AZ4"/>
    <mergeCell ref="AT5:AZ5"/>
    <mergeCell ref="AM4:AS4"/>
    <mergeCell ref="BA4:BG4"/>
    <mergeCell ref="BA5:BG5"/>
  </mergeCells>
  <phoneticPr fontId="3" type="noConversion"/>
  <conditionalFormatting sqref="H8:H56">
    <cfRule type="dataBar" priority="9">
      <dataBar>
        <cfvo type="num" val="0"/>
        <cfvo type="num" val="1"/>
        <color theme="0" tint="-0.249977111117893"/>
      </dataBar>
      <extLst>
        <ext xmlns:x14="http://schemas.microsoft.com/office/spreadsheetml/2009/9/main" uri="{B025F937-C7B1-47D3-B67F-A62EFF666E3E}">
          <x14:id>{0A58A75E-4698-465A-8593-F06B91A3A900}</x14:id>
        </ext>
      </extLst>
    </cfRule>
  </conditionalFormatting>
  <conditionalFormatting sqref="K6:BM7">
    <cfRule type="expression" dxfId="1" priority="46">
      <formula>K$6=TODAY()</formula>
    </cfRule>
  </conditionalFormatting>
  <conditionalFormatting sqref="K8:BN56">
    <cfRule type="expression" dxfId="0" priority="50">
      <formula>AND(NOT(ISBLANK($E8)),$E8&lt;=K$6,$F8&gt;=K$6)</formula>
    </cfRule>
  </conditionalFormatting>
  <dataValidations disablePrompts="1" count="1">
    <dataValidation allowBlank="1" showInputMessage="1" showErrorMessage="1" promptTitle="Display Week" prompt="Enter the week number to display first in the Gantt Chart. The weeks are numbered starting from the week containing the Start Date." sqref="I4" xr:uid="{00000000-0002-0000-0000-000000000000}"/>
  </dataValidations>
  <pageMargins left="0.25" right="0.25" top="0.5" bottom="0.5" header="0.5" footer="0.25"/>
  <pageSetup scale="61" fitToHeight="0" orientation="landscape" r:id="rId1"/>
  <headerFooter alignWithMargins="0"/>
  <ignoredErrors>
    <ignoredError sqref="H9 B28 B22 H13:I13 H14:I14 F18 F24 I19 I16 I15 I11 I12 I10 H25:I25 H20:I22 H18:I18 H24:I24 H27:I28 H26" unlockedFormula="1"/>
    <ignoredError sqref="A24 A18 A30 A35" formula="1"/>
  </ignoredErrors>
  <drawing r:id="rId2"/>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H8:H56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D93"/>
  <sheetViews>
    <sheetView showGridLines="0" topLeftCell="A10" workbookViewId="0">
      <selection activeCell="A3" sqref="A3"/>
    </sheetView>
  </sheetViews>
  <sheetFormatPr defaultColWidth="8.90625" defaultRowHeight="12.5" x14ac:dyDescent="0.25"/>
  <cols>
    <col min="1" max="1" width="5.54296875" style="1" customWidth="1"/>
    <col min="2" max="2" width="90.453125" style="1" customWidth="1"/>
    <col min="3" max="3" width="16.453125" style="1" bestFit="1" customWidth="1"/>
    <col min="4" max="16384" width="8.90625" style="1"/>
  </cols>
  <sheetData>
    <row r="1" spans="1:4" ht="30" customHeight="1" x14ac:dyDescent="0.25">
      <c r="A1" s="20" t="s">
        <v>68</v>
      </c>
      <c r="B1" s="21"/>
    </row>
    <row r="2" spans="1:4" ht="14" x14ac:dyDescent="0.3">
      <c r="A2" s="114" t="s">
        <v>46</v>
      </c>
      <c r="B2" s="2"/>
    </row>
    <row r="3" spans="1:4" x14ac:dyDescent="0.25">
      <c r="B3" s="2"/>
    </row>
    <row r="4" spans="1:4" ht="17.5" x14ac:dyDescent="0.35">
      <c r="A4" s="115" t="s">
        <v>69</v>
      </c>
      <c r="B4" s="14"/>
    </row>
    <row r="5" spans="1:4" ht="56" x14ac:dyDescent="0.3">
      <c r="B5" s="116" t="s">
        <v>70</v>
      </c>
    </row>
    <row r="7" spans="1:4" ht="28" x14ac:dyDescent="0.3">
      <c r="B7" s="116" t="s">
        <v>19</v>
      </c>
    </row>
    <row r="9" spans="1:4" ht="14" x14ac:dyDescent="0.3">
      <c r="B9" s="114" t="s">
        <v>58</v>
      </c>
    </row>
    <row r="11" spans="1:4" ht="28" x14ac:dyDescent="0.3">
      <c r="B11" s="117" t="s">
        <v>59</v>
      </c>
    </row>
    <row r="13" spans="1:4" ht="17.5" x14ac:dyDescent="0.35">
      <c r="A13" s="178" t="s">
        <v>1</v>
      </c>
      <c r="B13" s="178"/>
    </row>
    <row r="15" spans="1:4" ht="17.5" x14ac:dyDescent="0.25">
      <c r="A15" s="118"/>
      <c r="B15" s="119" t="s">
        <v>71</v>
      </c>
      <c r="C15" s="120"/>
      <c r="D15" s="120"/>
    </row>
    <row r="16" spans="1:4" ht="17.5" x14ac:dyDescent="0.25">
      <c r="A16" s="118"/>
      <c r="B16" s="119" t="s">
        <v>72</v>
      </c>
      <c r="C16" s="120"/>
      <c r="D16" s="120"/>
    </row>
    <row r="17" spans="1:2" ht="17.5" x14ac:dyDescent="0.35">
      <c r="A17" s="121"/>
      <c r="B17" s="119" t="s">
        <v>73</v>
      </c>
    </row>
    <row r="18" spans="1:2" ht="17.5" x14ac:dyDescent="0.35">
      <c r="A18" s="121"/>
      <c r="B18" s="119" t="s">
        <v>74</v>
      </c>
    </row>
    <row r="19" spans="1:2" ht="28" x14ac:dyDescent="0.35">
      <c r="A19" s="121"/>
      <c r="B19" s="119" t="s">
        <v>125</v>
      </c>
    </row>
    <row r="20" spans="1:2" ht="17.5" x14ac:dyDescent="0.35">
      <c r="A20" s="121"/>
      <c r="B20" s="119" t="s">
        <v>75</v>
      </c>
    </row>
    <row r="21" spans="1:2" ht="17.5" x14ac:dyDescent="0.35">
      <c r="A21" s="121"/>
      <c r="B21" s="122" t="s">
        <v>76</v>
      </c>
    </row>
    <row r="22" spans="1:2" ht="17.5" x14ac:dyDescent="0.35">
      <c r="A22" s="121"/>
      <c r="B22" s="3"/>
    </row>
    <row r="23" spans="1:2" ht="17.5" x14ac:dyDescent="0.35">
      <c r="A23" s="178" t="s">
        <v>77</v>
      </c>
      <c r="B23" s="178"/>
    </row>
    <row r="24" spans="1:2" ht="42" x14ac:dyDescent="0.35">
      <c r="A24" s="121"/>
      <c r="B24" s="119" t="s">
        <v>78</v>
      </c>
    </row>
    <row r="25" spans="1:2" ht="17.5" x14ac:dyDescent="0.35">
      <c r="A25" s="121"/>
      <c r="B25" s="119"/>
    </row>
    <row r="26" spans="1:2" ht="17.5" x14ac:dyDescent="0.35">
      <c r="A26" s="121"/>
      <c r="B26" s="123" t="s">
        <v>79</v>
      </c>
    </row>
    <row r="27" spans="1:2" ht="17.5" x14ac:dyDescent="0.35">
      <c r="A27" s="121"/>
      <c r="B27" s="119" t="s">
        <v>80</v>
      </c>
    </row>
    <row r="28" spans="1:2" ht="28" x14ac:dyDescent="0.35">
      <c r="A28" s="121"/>
      <c r="B28" s="119" t="s">
        <v>81</v>
      </c>
    </row>
    <row r="29" spans="1:2" ht="17.5" x14ac:dyDescent="0.35">
      <c r="A29" s="121"/>
      <c r="B29" s="119"/>
    </row>
    <row r="30" spans="1:2" ht="17.5" x14ac:dyDescent="0.35">
      <c r="A30" s="121"/>
      <c r="B30" s="123" t="s">
        <v>82</v>
      </c>
    </row>
    <row r="31" spans="1:2" ht="17.5" x14ac:dyDescent="0.35">
      <c r="A31" s="121"/>
      <c r="B31" s="119" t="s">
        <v>83</v>
      </c>
    </row>
    <row r="32" spans="1:2" ht="17.5" x14ac:dyDescent="0.35">
      <c r="A32" s="121"/>
      <c r="B32" s="119" t="s">
        <v>84</v>
      </c>
    </row>
    <row r="33" spans="1:2" ht="17.5" x14ac:dyDescent="0.35">
      <c r="A33" s="121"/>
      <c r="B33" s="3"/>
    </row>
    <row r="34" spans="1:2" ht="28" x14ac:dyDescent="0.35">
      <c r="A34" s="121"/>
      <c r="B34" s="119" t="s">
        <v>85</v>
      </c>
    </row>
    <row r="35" spans="1:2" ht="17.5" x14ac:dyDescent="0.35">
      <c r="A35" s="121"/>
      <c r="B35" s="124" t="s">
        <v>86</v>
      </c>
    </row>
    <row r="36" spans="1:2" ht="17.5" x14ac:dyDescent="0.35">
      <c r="A36" s="121"/>
      <c r="B36" s="3"/>
    </row>
    <row r="37" spans="1:2" ht="17.5" x14ac:dyDescent="0.35">
      <c r="A37" s="178" t="s">
        <v>7</v>
      </c>
      <c r="B37" s="178"/>
    </row>
    <row r="38" spans="1:2" ht="28" x14ac:dyDescent="0.25">
      <c r="B38" s="119" t="s">
        <v>87</v>
      </c>
    </row>
    <row r="40" spans="1:2" ht="14" x14ac:dyDescent="0.25">
      <c r="B40" s="119" t="s">
        <v>88</v>
      </c>
    </row>
    <row r="42" spans="1:2" ht="28" x14ac:dyDescent="0.25">
      <c r="B42" s="119" t="s">
        <v>89</v>
      </c>
    </row>
    <row r="44" spans="1:2" ht="28" x14ac:dyDescent="0.25">
      <c r="B44" s="119" t="s">
        <v>90</v>
      </c>
    </row>
    <row r="45" spans="1:2" x14ac:dyDescent="0.25">
      <c r="B45" s="10"/>
    </row>
    <row r="46" spans="1:2" ht="28" x14ac:dyDescent="0.25">
      <c r="B46" s="119" t="s">
        <v>91</v>
      </c>
    </row>
    <row r="48" spans="1:2" ht="17.5" x14ac:dyDescent="0.35">
      <c r="A48" s="178" t="s">
        <v>4</v>
      </c>
      <c r="B48" s="178"/>
    </row>
    <row r="49" spans="1:2" ht="28" x14ac:dyDescent="0.25">
      <c r="B49" s="119" t="s">
        <v>92</v>
      </c>
    </row>
    <row r="51" spans="1:2" ht="14" x14ac:dyDescent="0.3">
      <c r="A51" s="125" t="s">
        <v>8</v>
      </c>
      <c r="B51" s="119" t="s">
        <v>9</v>
      </c>
    </row>
    <row r="52" spans="1:2" ht="14" x14ac:dyDescent="0.3">
      <c r="A52" s="125" t="s">
        <v>10</v>
      </c>
      <c r="B52" s="119" t="s">
        <v>11</v>
      </c>
    </row>
    <row r="53" spans="1:2" ht="14" x14ac:dyDescent="0.3">
      <c r="A53" s="125" t="s">
        <v>12</v>
      </c>
      <c r="B53" s="119" t="s">
        <v>13</v>
      </c>
    </row>
    <row r="54" spans="1:2" ht="28.5" x14ac:dyDescent="0.3">
      <c r="A54" s="117"/>
      <c r="B54" s="119" t="s">
        <v>93</v>
      </c>
    </row>
    <row r="55" spans="1:2" ht="28.5" x14ac:dyDescent="0.3">
      <c r="A55" s="117"/>
      <c r="B55" s="119" t="s">
        <v>94</v>
      </c>
    </row>
    <row r="56" spans="1:2" ht="14" x14ac:dyDescent="0.3">
      <c r="A56" s="125" t="s">
        <v>14</v>
      </c>
      <c r="B56" s="119" t="s">
        <v>15</v>
      </c>
    </row>
    <row r="57" spans="1:2" ht="14.5" x14ac:dyDescent="0.3">
      <c r="A57" s="117"/>
      <c r="B57" s="119" t="s">
        <v>95</v>
      </c>
    </row>
    <row r="58" spans="1:2" ht="14.5" x14ac:dyDescent="0.3">
      <c r="A58" s="117"/>
      <c r="B58" s="119" t="s">
        <v>96</v>
      </c>
    </row>
    <row r="59" spans="1:2" ht="14" x14ac:dyDescent="0.3">
      <c r="A59" s="125" t="s">
        <v>16</v>
      </c>
      <c r="B59" s="119" t="s">
        <v>17</v>
      </c>
    </row>
    <row r="60" spans="1:2" ht="28.5" x14ac:dyDescent="0.3">
      <c r="A60" s="117"/>
      <c r="B60" s="119" t="s">
        <v>97</v>
      </c>
    </row>
    <row r="61" spans="1:2" ht="14" x14ac:dyDescent="0.3">
      <c r="A61" s="125" t="s">
        <v>98</v>
      </c>
      <c r="B61" s="119" t="s">
        <v>99</v>
      </c>
    </row>
    <row r="62" spans="1:2" ht="14" x14ac:dyDescent="0.3">
      <c r="A62" s="126"/>
      <c r="B62" s="119" t="s">
        <v>100</v>
      </c>
    </row>
    <row r="63" spans="1:2" x14ac:dyDescent="0.25">
      <c r="B63" s="4"/>
    </row>
    <row r="64" spans="1:2" ht="17.5" x14ac:dyDescent="0.35">
      <c r="A64" s="178" t="s">
        <v>6</v>
      </c>
      <c r="B64" s="178"/>
    </row>
    <row r="65" spans="1:2" ht="42" x14ac:dyDescent="0.25">
      <c r="B65" s="119" t="s">
        <v>101</v>
      </c>
    </row>
    <row r="67" spans="1:2" ht="17.5" x14ac:dyDescent="0.35">
      <c r="A67" s="178" t="s">
        <v>2</v>
      </c>
      <c r="B67" s="178"/>
    </row>
    <row r="68" spans="1:2" ht="14" x14ac:dyDescent="0.3">
      <c r="A68" s="127" t="s">
        <v>3</v>
      </c>
      <c r="B68" s="128" t="s">
        <v>102</v>
      </c>
    </row>
    <row r="69" spans="1:2" ht="28" x14ac:dyDescent="0.3">
      <c r="A69" s="126"/>
      <c r="B69" s="129" t="s">
        <v>103</v>
      </c>
    </row>
    <row r="70" spans="1:2" ht="14" x14ac:dyDescent="0.3">
      <c r="A70" s="126"/>
      <c r="B70" s="130"/>
    </row>
    <row r="71" spans="1:2" ht="14" x14ac:dyDescent="0.3">
      <c r="A71" s="127" t="s">
        <v>3</v>
      </c>
      <c r="B71" s="128" t="s">
        <v>104</v>
      </c>
    </row>
    <row r="72" spans="1:2" ht="28.5" x14ac:dyDescent="0.3">
      <c r="A72" s="126"/>
      <c r="B72" s="129" t="s">
        <v>105</v>
      </c>
    </row>
    <row r="73" spans="1:2" ht="14" x14ac:dyDescent="0.3">
      <c r="A73" s="126"/>
      <c r="B73" s="130"/>
    </row>
    <row r="74" spans="1:2" ht="14" x14ac:dyDescent="0.3">
      <c r="A74" s="127" t="s">
        <v>3</v>
      </c>
      <c r="B74" s="131" t="s">
        <v>106</v>
      </c>
    </row>
    <row r="75" spans="1:2" ht="42" x14ac:dyDescent="0.3">
      <c r="A75" s="126"/>
      <c r="B75" s="116" t="s">
        <v>107</v>
      </c>
    </row>
    <row r="76" spans="1:2" ht="14" x14ac:dyDescent="0.3">
      <c r="A76" s="126"/>
      <c r="B76" s="126"/>
    </row>
    <row r="77" spans="1:2" ht="14" x14ac:dyDescent="0.3">
      <c r="A77" s="127" t="s">
        <v>3</v>
      </c>
      <c r="B77" s="131" t="s">
        <v>108</v>
      </c>
    </row>
    <row r="78" spans="1:2" ht="28" x14ac:dyDescent="0.3">
      <c r="A78" s="126"/>
      <c r="B78" s="116" t="s">
        <v>109</v>
      </c>
    </row>
    <row r="79" spans="1:2" ht="14" x14ac:dyDescent="0.3">
      <c r="A79" s="126"/>
      <c r="B79" s="126"/>
    </row>
    <row r="80" spans="1:2" ht="14" x14ac:dyDescent="0.3">
      <c r="A80" s="127" t="s">
        <v>3</v>
      </c>
      <c r="B80" s="131" t="s">
        <v>110</v>
      </c>
    </row>
    <row r="81" spans="1:2" ht="14.5" x14ac:dyDescent="0.35">
      <c r="A81" s="126"/>
      <c r="B81" s="132" t="s">
        <v>111</v>
      </c>
    </row>
    <row r="82" spans="1:2" ht="14.5" x14ac:dyDescent="0.35">
      <c r="A82" s="126"/>
      <c r="B82" s="132" t="s">
        <v>112</v>
      </c>
    </row>
    <row r="83" spans="1:2" ht="14.5" x14ac:dyDescent="0.35">
      <c r="A83" s="126"/>
      <c r="B83" s="132" t="s">
        <v>113</v>
      </c>
    </row>
    <row r="84" spans="1:2" ht="14" x14ac:dyDescent="0.3">
      <c r="A84" s="126"/>
      <c r="B84" s="133"/>
    </row>
    <row r="85" spans="1:2" ht="14" x14ac:dyDescent="0.3">
      <c r="A85" s="127" t="s">
        <v>3</v>
      </c>
      <c r="B85" s="131" t="s">
        <v>114</v>
      </c>
    </row>
    <row r="86" spans="1:2" ht="42" x14ac:dyDescent="0.3">
      <c r="A86" s="126"/>
      <c r="B86" s="116" t="s">
        <v>115</v>
      </c>
    </row>
    <row r="87" spans="1:2" ht="14.5" x14ac:dyDescent="0.35">
      <c r="A87" s="126"/>
      <c r="B87" s="134" t="s">
        <v>116</v>
      </c>
    </row>
    <row r="88" spans="1:2" ht="42" x14ac:dyDescent="0.3">
      <c r="A88" s="126"/>
      <c r="B88" s="135" t="s">
        <v>117</v>
      </c>
    </row>
    <row r="89" spans="1:2" ht="14" x14ac:dyDescent="0.3">
      <c r="A89" s="126"/>
      <c r="B89" s="126"/>
    </row>
    <row r="90" spans="1:2" ht="14" x14ac:dyDescent="0.3">
      <c r="A90" s="127" t="s">
        <v>3</v>
      </c>
      <c r="B90" s="131" t="s">
        <v>118</v>
      </c>
    </row>
    <row r="91" spans="1:2" ht="28" x14ac:dyDescent="0.3">
      <c r="A91" s="117"/>
      <c r="B91" s="132" t="s">
        <v>18</v>
      </c>
    </row>
    <row r="93" spans="1:2" x14ac:dyDescent="0.25">
      <c r="A93" s="15" t="s">
        <v>51</v>
      </c>
    </row>
  </sheetData>
  <mergeCells count="6">
    <mergeCell ref="A67:B67"/>
    <mergeCell ref="A23:B23"/>
    <mergeCell ref="A13:B13"/>
    <mergeCell ref="A37:B37"/>
    <mergeCell ref="A48:B48"/>
    <mergeCell ref="A64:B64"/>
  </mergeCells>
  <phoneticPr fontId="3" type="noConversion"/>
  <hyperlinks>
    <hyperlink ref="B9" r:id="rId1" xr:uid="{00000000-0004-0000-0100-000000000000}"/>
    <hyperlink ref="A2" r:id="rId2" xr:uid="{00000000-0004-0000-0100-000001000000}"/>
    <hyperlink ref="B35" r:id="rId3" xr:uid="{00000000-0004-0000-0100-000002000000}"/>
  </hyperlinks>
  <pageMargins left="0.5" right="0.5" top="0.25" bottom="0.25" header="0.5" footer="0.5"/>
  <pageSetup orientation="portrait" r:id="rId4"/>
  <headerFooter alignWithMargins="0"/>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6"/>
  <sheetViews>
    <sheetView showGridLines="0" workbookViewId="0">
      <selection activeCell="A2" sqref="A2"/>
    </sheetView>
  </sheetViews>
  <sheetFormatPr defaultRowHeight="12.5" x14ac:dyDescent="0.25"/>
  <cols>
    <col min="1" max="1" width="5.54296875" customWidth="1"/>
    <col min="2" max="2" width="37.6328125" customWidth="1"/>
    <col min="3" max="3" width="55.08984375" customWidth="1"/>
  </cols>
  <sheetData>
    <row r="1" spans="1:3" ht="30" customHeight="1" x14ac:dyDescent="0.25">
      <c r="A1" s="16" t="s">
        <v>20</v>
      </c>
    </row>
    <row r="4" spans="1:3" ht="13" x14ac:dyDescent="0.3">
      <c r="C4" s="3" t="s">
        <v>28</v>
      </c>
    </row>
    <row r="5" spans="1:3" x14ac:dyDescent="0.25">
      <c r="C5" s="1" t="s">
        <v>29</v>
      </c>
    </row>
    <row r="6" spans="1:3" x14ac:dyDescent="0.25">
      <c r="C6" s="1"/>
    </row>
    <row r="7" spans="1:3" ht="17.5" x14ac:dyDescent="0.35">
      <c r="C7" s="11" t="s">
        <v>48</v>
      </c>
    </row>
    <row r="8" spans="1:3" x14ac:dyDescent="0.25">
      <c r="C8" s="12" t="s">
        <v>46</v>
      </c>
    </row>
    <row r="10" spans="1:3" x14ac:dyDescent="0.25">
      <c r="C10" s="1" t="s">
        <v>45</v>
      </c>
    </row>
    <row r="11" spans="1:3" x14ac:dyDescent="0.25">
      <c r="C11" s="1" t="s">
        <v>44</v>
      </c>
    </row>
    <row r="13" spans="1:3" ht="17.5" x14ac:dyDescent="0.35">
      <c r="C13" s="11" t="s">
        <v>43</v>
      </c>
    </row>
    <row r="16" spans="1:3" ht="15.5" x14ac:dyDescent="0.35">
      <c r="A16" s="14" t="s">
        <v>22</v>
      </c>
    </row>
    <row r="18" spans="2:2" ht="14" x14ac:dyDescent="0.3">
      <c r="B18" s="13" t="s">
        <v>33</v>
      </c>
    </row>
    <row r="19" spans="2:2" x14ac:dyDescent="0.25">
      <c r="B19" s="1" t="s">
        <v>38</v>
      </c>
    </row>
    <row r="20" spans="2:2" x14ac:dyDescent="0.25">
      <c r="B20" s="1" t="s">
        <v>39</v>
      </c>
    </row>
    <row r="22" spans="2:2" ht="14" x14ac:dyDescent="0.3">
      <c r="B22" s="13" t="s">
        <v>40</v>
      </c>
    </row>
    <row r="23" spans="2:2" x14ac:dyDescent="0.25">
      <c r="B23" s="1" t="s">
        <v>41</v>
      </c>
    </row>
    <row r="24" spans="2:2" x14ac:dyDescent="0.25">
      <c r="B24" s="1" t="s">
        <v>42</v>
      </c>
    </row>
    <row r="26" spans="2:2" ht="14" x14ac:dyDescent="0.3">
      <c r="B26" s="13" t="s">
        <v>30</v>
      </c>
    </row>
    <row r="27" spans="2:2" x14ac:dyDescent="0.25">
      <c r="B27" s="1" t="s">
        <v>34</v>
      </c>
    </row>
    <row r="28" spans="2:2" x14ac:dyDescent="0.25">
      <c r="B28" s="1" t="s">
        <v>35</v>
      </c>
    </row>
    <row r="29" spans="2:2" x14ac:dyDescent="0.25">
      <c r="B29" s="1" t="s">
        <v>36</v>
      </c>
    </row>
    <row r="30" spans="2:2" x14ac:dyDescent="0.25">
      <c r="B30" t="s">
        <v>23</v>
      </c>
    </row>
    <row r="31" spans="2:2" x14ac:dyDescent="0.25">
      <c r="B31" t="s">
        <v>24</v>
      </c>
    </row>
    <row r="32" spans="2:2" x14ac:dyDescent="0.25">
      <c r="B32" t="s">
        <v>25</v>
      </c>
    </row>
    <row r="34" spans="2:2" ht="14" x14ac:dyDescent="0.3">
      <c r="B34" s="13" t="s">
        <v>26</v>
      </c>
    </row>
    <row r="35" spans="2:2" x14ac:dyDescent="0.25">
      <c r="B35" s="1" t="s">
        <v>119</v>
      </c>
    </row>
    <row r="36" spans="2:2" x14ac:dyDescent="0.25">
      <c r="B36" s="1" t="s">
        <v>120</v>
      </c>
    </row>
    <row r="37" spans="2:2" x14ac:dyDescent="0.25">
      <c r="B37" s="1" t="s">
        <v>121</v>
      </c>
    </row>
    <row r="39" spans="2:2" ht="14" x14ac:dyDescent="0.3">
      <c r="B39" s="13" t="s">
        <v>27</v>
      </c>
    </row>
    <row r="40" spans="2:2" x14ac:dyDescent="0.25">
      <c r="B40" s="1" t="s">
        <v>37</v>
      </c>
    </row>
    <row r="42" spans="2:2" ht="14" x14ac:dyDescent="0.3">
      <c r="B42" s="13" t="s">
        <v>31</v>
      </c>
    </row>
    <row r="43" spans="2:2" x14ac:dyDescent="0.25">
      <c r="B43" s="1" t="s">
        <v>122</v>
      </c>
    </row>
    <row r="44" spans="2:2" x14ac:dyDescent="0.25">
      <c r="B44" s="1" t="s">
        <v>32</v>
      </c>
    </row>
    <row r="46" spans="2:2" ht="17.5" x14ac:dyDescent="0.35">
      <c r="B46" s="11" t="s">
        <v>21</v>
      </c>
    </row>
  </sheetData>
  <hyperlinks>
    <hyperlink ref="C7" r:id="rId1" xr:uid="{00000000-0004-0000-0200-000000000000}"/>
    <hyperlink ref="C13" r:id="rId2" display="https://www.vertex42.com/blog/business/pm/new-gantt-chart-for-excel-online.html" xr:uid="{00000000-0004-0000-0200-000001000000}"/>
    <hyperlink ref="B46" r:id="rId3" tooltip="Go to Vertex42.com" display="https://www.vertex42.com/Links/go.php?urlid=GanttChartPro" xr:uid="{00000000-0004-0000-0200-000002000000}"/>
  </hyperlinks>
  <pageMargins left="0.7" right="0.7" top="0.75" bottom="0.75" header="0.3" footer="0.3"/>
  <pageSetup scale="93"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
  <sheetViews>
    <sheetView showGridLines="0" workbookViewId="0">
      <selection activeCell="A2" sqref="A2"/>
    </sheetView>
  </sheetViews>
  <sheetFormatPr defaultColWidth="8.90625" defaultRowHeight="12.5" x14ac:dyDescent="0.25"/>
  <cols>
    <col min="1" max="1" width="5.54296875" style="1" customWidth="1"/>
    <col min="2" max="2" width="82.08984375" style="1" customWidth="1"/>
  </cols>
  <sheetData>
    <row r="1" spans="1:3" ht="30" customHeight="1" x14ac:dyDescent="0.25">
      <c r="A1" s="20" t="s">
        <v>49</v>
      </c>
      <c r="B1" s="20"/>
    </row>
    <row r="2" spans="1:3" ht="15.5" x14ac:dyDescent="0.35">
      <c r="B2" s="24"/>
    </row>
    <row r="3" spans="1:3" ht="15.5" x14ac:dyDescent="0.35">
      <c r="A3" s="22"/>
      <c r="B3" s="17" t="s">
        <v>50</v>
      </c>
      <c r="C3" s="23"/>
    </row>
    <row r="4" spans="1:3" ht="14" x14ac:dyDescent="0.3">
      <c r="A4" s="5"/>
      <c r="B4" s="19" t="s">
        <v>46</v>
      </c>
      <c r="C4" s="6"/>
    </row>
    <row r="5" spans="1:3" ht="15.5" x14ac:dyDescent="0.35">
      <c r="A5" s="5"/>
      <c r="B5" s="7"/>
      <c r="C5" s="6"/>
    </row>
    <row r="6" spans="1:3" ht="15.5" x14ac:dyDescent="0.35">
      <c r="A6" s="5"/>
      <c r="B6" s="8" t="s">
        <v>51</v>
      </c>
      <c r="C6" s="6"/>
    </row>
    <row r="7" spans="1:3" ht="15.5" x14ac:dyDescent="0.35">
      <c r="A7" s="5"/>
      <c r="B7" s="7"/>
      <c r="C7" s="6"/>
    </row>
    <row r="8" spans="1:3" ht="31" x14ac:dyDescent="0.35">
      <c r="A8" s="5"/>
      <c r="B8" s="7" t="s">
        <v>52</v>
      </c>
      <c r="C8" s="6"/>
    </row>
    <row r="9" spans="1:3" ht="15.5" x14ac:dyDescent="0.35">
      <c r="A9" s="5"/>
      <c r="B9" s="7"/>
      <c r="C9" s="6"/>
    </row>
    <row r="10" spans="1:3" ht="46.5" x14ac:dyDescent="0.35">
      <c r="A10" s="5"/>
      <c r="B10" s="7" t="s">
        <v>53</v>
      </c>
      <c r="C10" s="6"/>
    </row>
    <row r="11" spans="1:3" ht="15.5" x14ac:dyDescent="0.35">
      <c r="A11" s="5"/>
      <c r="B11" s="7"/>
      <c r="C11" s="6"/>
    </row>
    <row r="12" spans="1:3" ht="46.5" x14ac:dyDescent="0.35">
      <c r="A12" s="5"/>
      <c r="B12" s="7" t="s">
        <v>54</v>
      </c>
      <c r="C12" s="6"/>
    </row>
    <row r="13" spans="1:3" ht="15.5" x14ac:dyDescent="0.35">
      <c r="A13" s="5"/>
      <c r="B13" s="7"/>
      <c r="C13" s="6"/>
    </row>
    <row r="14" spans="1:3" ht="62" x14ac:dyDescent="0.35">
      <c r="A14" s="5"/>
      <c r="B14" s="7" t="s">
        <v>55</v>
      </c>
      <c r="C14" s="6"/>
    </row>
    <row r="15" spans="1:3" ht="15.5" x14ac:dyDescent="0.35">
      <c r="A15" s="5"/>
      <c r="B15" s="7"/>
      <c r="C15" s="6"/>
    </row>
    <row r="16" spans="1:3" ht="31" x14ac:dyDescent="0.35">
      <c r="A16" s="5"/>
      <c r="B16" s="7" t="s">
        <v>56</v>
      </c>
      <c r="C16" s="6"/>
    </row>
    <row r="17" spans="1:3" ht="15.5" x14ac:dyDescent="0.35">
      <c r="A17" s="5"/>
      <c r="B17" s="7"/>
      <c r="C17" s="6"/>
    </row>
    <row r="18" spans="1:3" ht="15.5" x14ac:dyDescent="0.35">
      <c r="A18" s="5"/>
      <c r="B18" s="8" t="s">
        <v>57</v>
      </c>
      <c r="C18" s="6"/>
    </row>
    <row r="19" spans="1:3" ht="15.5" x14ac:dyDescent="0.35">
      <c r="A19" s="5"/>
      <c r="B19" s="18" t="s">
        <v>47</v>
      </c>
      <c r="C19" s="6"/>
    </row>
    <row r="20" spans="1:3" ht="15.5" x14ac:dyDescent="0.35">
      <c r="A20" s="5"/>
      <c r="B20" s="9"/>
      <c r="C20" s="6"/>
    </row>
    <row r="21" spans="1:3" x14ac:dyDescent="0.25">
      <c r="A21" s="5"/>
      <c r="B21" s="5"/>
      <c r="C21" s="6"/>
    </row>
    <row r="22" spans="1:3" x14ac:dyDescent="0.25">
      <c r="A22" s="5"/>
      <c r="B22" s="5"/>
      <c r="C22" s="6"/>
    </row>
    <row r="23" spans="1:3" x14ac:dyDescent="0.25">
      <c r="A23" s="5"/>
      <c r="B23" s="5"/>
      <c r="C23" s="6"/>
    </row>
    <row r="24" spans="1:3" x14ac:dyDescent="0.25">
      <c r="A24" s="5"/>
      <c r="B24" s="5"/>
      <c r="C24" s="6"/>
    </row>
    <row r="25" spans="1:3" x14ac:dyDescent="0.25">
      <c r="A25" s="5"/>
      <c r="B25" s="5"/>
      <c r="C25" s="6"/>
    </row>
    <row r="26" spans="1:3" x14ac:dyDescent="0.25">
      <c r="A26" s="5"/>
      <c r="B26" s="5"/>
      <c r="C26" s="6"/>
    </row>
    <row r="27" spans="1:3" x14ac:dyDescent="0.25">
      <c r="A27" s="5"/>
      <c r="B27" s="5"/>
      <c r="C27" s="6"/>
    </row>
    <row r="28" spans="1:3" x14ac:dyDescent="0.25">
      <c r="A28" s="5"/>
      <c r="B28" s="5"/>
      <c r="C28" s="6"/>
    </row>
    <row r="29" spans="1:3" x14ac:dyDescent="0.25">
      <c r="A29" s="5"/>
      <c r="B29" s="5"/>
      <c r="C29" s="6"/>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Help</vt:lpstr>
      <vt:lpstr>GanttChartPro</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natalia sanchez</cp:lastModifiedBy>
  <cp:lastPrinted>2018-02-09T22:40:51Z</cp:lastPrinted>
  <dcterms:created xsi:type="dcterms:W3CDTF">2010-06-09T16:05:03Z</dcterms:created>
  <dcterms:modified xsi:type="dcterms:W3CDTF">2023-11-17T03:03:21Z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