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yram\Downloads\projet_spring\accueil-app\src\main\resources\static\"/>
    </mc:Choice>
  </mc:AlternateContent>
  <bookViews>
    <workbookView xWindow="0" yWindow="0" windowWidth="13584" windowHeight="5772"/>
  </bookViews>
  <sheets>
    <sheet name="ANNEE 2023" sheetId="13" r:id="rId1"/>
  </sheets>
  <calcPr calcId="162913"/>
</workbook>
</file>

<file path=xl/calcChain.xml><?xml version="1.0" encoding="utf-8"?>
<calcChain xmlns="http://schemas.openxmlformats.org/spreadsheetml/2006/main">
  <c r="H161" i="13" l="1"/>
  <c r="I161" i="13" s="1"/>
  <c r="Q160" i="13"/>
  <c r="L160" i="13"/>
  <c r="H160" i="13"/>
  <c r="I160" i="13" s="1"/>
  <c r="I159" i="13"/>
  <c r="H159" i="13"/>
  <c r="Q158" i="13"/>
  <c r="L158" i="13"/>
  <c r="I158" i="13"/>
  <c r="H158" i="13"/>
  <c r="Q157" i="13"/>
  <c r="L157" i="13"/>
  <c r="I157" i="13"/>
  <c r="H157" i="13"/>
  <c r="H156" i="13"/>
  <c r="I156" i="13" s="1"/>
  <c r="I155" i="13"/>
  <c r="H155" i="13"/>
  <c r="Q154" i="13"/>
  <c r="L154" i="13"/>
  <c r="I154" i="13"/>
  <c r="H154" i="13"/>
  <c r="H153" i="13"/>
  <c r="I153" i="13" s="1"/>
  <c r="I152" i="13"/>
  <c r="H152" i="13"/>
  <c r="H151" i="13"/>
  <c r="I151" i="13" s="1"/>
  <c r="I150" i="13"/>
  <c r="H150" i="13"/>
  <c r="H149" i="13"/>
  <c r="I149" i="13" s="1"/>
  <c r="Q148" i="13"/>
  <c r="L148" i="13"/>
  <c r="H148" i="13"/>
  <c r="I148" i="13" s="1"/>
  <c r="I147" i="13"/>
  <c r="H147" i="13"/>
  <c r="H146" i="13"/>
  <c r="I146" i="13" s="1"/>
  <c r="H144" i="13"/>
  <c r="H143" i="13"/>
  <c r="I142" i="13"/>
  <c r="H142" i="13"/>
  <c r="Q141" i="13"/>
  <c r="L141" i="13"/>
  <c r="H141" i="13"/>
  <c r="I141" i="13" s="1"/>
  <c r="I140" i="13"/>
  <c r="H140" i="13"/>
  <c r="H139" i="13"/>
  <c r="I139" i="13" s="1"/>
  <c r="I138" i="13"/>
  <c r="H138" i="13"/>
  <c r="H137" i="13"/>
  <c r="I137" i="13" s="1"/>
  <c r="Q135" i="13"/>
  <c r="L135" i="13"/>
  <c r="H135" i="13"/>
  <c r="I135" i="13" s="1"/>
  <c r="I134" i="13"/>
  <c r="H134" i="13"/>
  <c r="Q133" i="13"/>
  <c r="L133" i="13"/>
  <c r="I133" i="13"/>
  <c r="H133" i="13"/>
  <c r="H132" i="13"/>
  <c r="I132" i="13" s="1"/>
  <c r="Q131" i="13"/>
  <c r="L131" i="13"/>
  <c r="H131" i="13"/>
  <c r="I131" i="13" s="1"/>
  <c r="I130" i="13"/>
  <c r="H130" i="13"/>
  <c r="Q129" i="13"/>
  <c r="L129" i="13"/>
  <c r="I129" i="13"/>
  <c r="H129" i="13"/>
  <c r="I128" i="13"/>
  <c r="H128" i="13"/>
  <c r="I127" i="13"/>
  <c r="G127" i="13"/>
  <c r="Q126" i="13"/>
  <c r="L126" i="13"/>
  <c r="I126" i="13"/>
  <c r="H126" i="13"/>
  <c r="H125" i="13"/>
  <c r="I125" i="13" s="1"/>
  <c r="I124" i="13"/>
  <c r="H124" i="13"/>
  <c r="Q123" i="13"/>
  <c r="L123" i="13"/>
  <c r="I123" i="13"/>
  <c r="H123" i="13"/>
  <c r="H122" i="13"/>
  <c r="H121" i="13"/>
  <c r="Q120" i="13"/>
  <c r="L120" i="13"/>
  <c r="H120" i="13"/>
  <c r="I120" i="13" s="1"/>
  <c r="I119" i="13"/>
  <c r="H119" i="13"/>
  <c r="Q118" i="13"/>
  <c r="L118" i="13"/>
  <c r="I118" i="13"/>
  <c r="H118" i="13"/>
  <c r="H116" i="13"/>
  <c r="I116" i="13" s="1"/>
  <c r="I115" i="13"/>
  <c r="H115" i="13"/>
  <c r="I114" i="13"/>
  <c r="H114" i="13"/>
  <c r="Q113" i="13"/>
  <c r="L113" i="13"/>
  <c r="H113" i="13"/>
  <c r="I113" i="13" s="1"/>
  <c r="I112" i="13"/>
  <c r="H112" i="13"/>
  <c r="R111" i="13"/>
  <c r="Q111" i="13"/>
  <c r="L111" i="13"/>
  <c r="H111" i="13"/>
  <c r="I111" i="13" s="1"/>
  <c r="H110" i="13"/>
  <c r="I110" i="13" s="1"/>
  <c r="M109" i="13"/>
  <c r="H109" i="13"/>
  <c r="I109" i="13" s="1"/>
  <c r="I108" i="13"/>
  <c r="H108" i="13"/>
  <c r="Q107" i="13"/>
  <c r="L107" i="13"/>
  <c r="I107" i="13"/>
  <c r="H107" i="13"/>
  <c r="H106" i="13"/>
  <c r="I106" i="13" s="1"/>
  <c r="I105" i="13"/>
  <c r="H105" i="13"/>
  <c r="Q104" i="13"/>
  <c r="L104" i="13"/>
  <c r="I104" i="13"/>
  <c r="H104" i="13"/>
  <c r="H103" i="13"/>
  <c r="I103" i="13" s="1"/>
  <c r="I102" i="13"/>
  <c r="H102" i="13"/>
  <c r="H101" i="13"/>
  <c r="I101" i="13" s="1"/>
  <c r="Q100" i="13"/>
  <c r="L100" i="13"/>
  <c r="H100" i="13"/>
  <c r="I100" i="13" s="1"/>
  <c r="I99" i="13"/>
  <c r="H99" i="13"/>
  <c r="H98" i="13"/>
  <c r="I98" i="13" s="1"/>
  <c r="Q97" i="13"/>
  <c r="L97" i="13"/>
  <c r="H97" i="13"/>
  <c r="I97" i="13" s="1"/>
  <c r="Q96" i="13"/>
  <c r="L96" i="13"/>
  <c r="H96" i="13"/>
  <c r="I96" i="13" s="1"/>
  <c r="Q95" i="13"/>
  <c r="L95" i="13"/>
  <c r="H95" i="13"/>
  <c r="I95" i="13" s="1"/>
  <c r="I94" i="13"/>
  <c r="H94" i="13"/>
  <c r="Q93" i="13"/>
  <c r="L93" i="13"/>
  <c r="I93" i="13"/>
  <c r="H93" i="13"/>
  <c r="H92" i="13"/>
  <c r="I92" i="13" s="1"/>
  <c r="I91" i="13"/>
  <c r="H91" i="13"/>
  <c r="H90" i="13"/>
  <c r="I90" i="13" s="1"/>
  <c r="I89" i="13"/>
  <c r="H89" i="13"/>
  <c r="Q88" i="13"/>
  <c r="L88" i="13"/>
  <c r="I88" i="13"/>
  <c r="H88" i="13"/>
  <c r="H87" i="13"/>
  <c r="I87" i="13" s="1"/>
  <c r="Q86" i="13"/>
  <c r="L86" i="13"/>
  <c r="H86" i="13"/>
  <c r="I86" i="13" s="1"/>
  <c r="H85" i="13"/>
  <c r="H84" i="13"/>
  <c r="I84" i="13" s="1"/>
  <c r="Q83" i="13"/>
  <c r="L83" i="13"/>
  <c r="H83" i="13"/>
  <c r="I83" i="13" s="1"/>
  <c r="I82" i="13"/>
  <c r="H82" i="13"/>
  <c r="Q81" i="13"/>
  <c r="L81" i="13"/>
  <c r="H81" i="13"/>
  <c r="I81" i="13" s="1"/>
  <c r="Q80" i="13"/>
  <c r="L80" i="13"/>
  <c r="I80" i="13"/>
  <c r="H80" i="13"/>
  <c r="H79" i="13"/>
  <c r="I79" i="13" s="1"/>
  <c r="H78" i="13"/>
  <c r="I78" i="13" s="1"/>
  <c r="H77" i="13"/>
  <c r="I77" i="13" s="1"/>
  <c r="I76" i="13"/>
  <c r="H76" i="13"/>
  <c r="H75" i="13"/>
  <c r="I75" i="13" s="1"/>
  <c r="Q74" i="13"/>
  <c r="L74" i="13"/>
  <c r="H74" i="13"/>
  <c r="I74" i="13" s="1"/>
  <c r="I73" i="13"/>
  <c r="H73" i="13"/>
  <c r="H72" i="13"/>
  <c r="I72" i="13" s="1"/>
  <c r="Q71" i="13"/>
  <c r="L71" i="13"/>
  <c r="H71" i="13"/>
  <c r="I71" i="13" s="1"/>
  <c r="I70" i="13"/>
  <c r="H70" i="13"/>
  <c r="H69" i="13"/>
  <c r="I69" i="13" s="1"/>
  <c r="Q68" i="13"/>
  <c r="L68" i="13"/>
  <c r="H68" i="13"/>
  <c r="I68" i="13" s="1"/>
  <c r="I67" i="13"/>
  <c r="H67" i="13"/>
  <c r="H66" i="13"/>
  <c r="I66" i="13" s="1"/>
  <c r="Q65" i="13"/>
  <c r="L65" i="13"/>
  <c r="H65" i="13"/>
  <c r="I65" i="13" s="1"/>
  <c r="Q64" i="13"/>
  <c r="L64" i="13"/>
  <c r="H64" i="13"/>
  <c r="I64" i="13" s="1"/>
  <c r="Q63" i="13"/>
  <c r="L63" i="13"/>
  <c r="H63" i="13"/>
  <c r="I63" i="13" s="1"/>
  <c r="I62" i="13"/>
  <c r="H62" i="13"/>
  <c r="Q61" i="13"/>
  <c r="L61" i="13"/>
  <c r="H61" i="13"/>
  <c r="I61" i="13" s="1"/>
  <c r="H60" i="13"/>
  <c r="I60" i="13" s="1"/>
  <c r="Q59" i="13"/>
  <c r="L59" i="13"/>
  <c r="H59" i="13"/>
  <c r="I59" i="13" s="1"/>
  <c r="L58" i="13"/>
  <c r="I58" i="13"/>
  <c r="H58" i="13"/>
  <c r="H57" i="13"/>
  <c r="I57" i="13" s="1"/>
  <c r="Q56" i="13"/>
  <c r="L56" i="13"/>
  <c r="H56" i="13"/>
  <c r="I56" i="13" s="1"/>
  <c r="I55" i="13"/>
  <c r="H55" i="13"/>
  <c r="Q54" i="13"/>
  <c r="L54" i="13"/>
  <c r="I54" i="13"/>
  <c r="H54" i="13"/>
  <c r="Q53" i="13"/>
  <c r="L53" i="13"/>
  <c r="I53" i="13"/>
  <c r="H53" i="13"/>
  <c r="Q52" i="13"/>
  <c r="L52" i="13"/>
  <c r="H52" i="13"/>
  <c r="G52" i="13"/>
  <c r="I52" i="13" s="1"/>
  <c r="Q51" i="13"/>
  <c r="L51" i="13"/>
  <c r="H51" i="13"/>
  <c r="I51" i="13" s="1"/>
  <c r="I50" i="13"/>
  <c r="H50" i="13"/>
  <c r="Q49" i="13"/>
  <c r="L49" i="13"/>
  <c r="H49" i="13"/>
  <c r="I49" i="13" s="1"/>
  <c r="Q48" i="13"/>
  <c r="L48" i="13"/>
  <c r="I48" i="13"/>
  <c r="H48" i="13"/>
  <c r="H47" i="13"/>
  <c r="I47" i="13" s="1"/>
  <c r="H46" i="13"/>
  <c r="I46" i="13" s="1"/>
  <c r="Q45" i="13"/>
  <c r="H45" i="13"/>
  <c r="I45" i="13" s="1"/>
  <c r="I44" i="13"/>
  <c r="H44" i="13"/>
  <c r="H43" i="13"/>
  <c r="I43" i="13" s="1"/>
  <c r="Q42" i="13"/>
  <c r="L42" i="13"/>
  <c r="H42" i="13"/>
  <c r="I42" i="13" s="1"/>
  <c r="Q41" i="13"/>
  <c r="L41" i="13"/>
  <c r="H41" i="13"/>
  <c r="I41" i="13" s="1"/>
  <c r="Q40" i="13"/>
  <c r="H40" i="13"/>
  <c r="I40" i="13" s="1"/>
  <c r="I39" i="13"/>
  <c r="H39" i="13"/>
  <c r="Q38" i="13"/>
  <c r="L38" i="13"/>
  <c r="H38" i="13"/>
  <c r="I38" i="13" s="1"/>
  <c r="H37" i="13"/>
  <c r="I37" i="13" s="1"/>
  <c r="Q36" i="13"/>
  <c r="L36" i="13"/>
  <c r="H36" i="13"/>
  <c r="I36" i="13" s="1"/>
  <c r="H35" i="13"/>
  <c r="I35" i="13" s="1"/>
  <c r="Q34" i="13"/>
  <c r="H34" i="13"/>
  <c r="I34" i="13" s="1"/>
  <c r="I33" i="13"/>
  <c r="H33" i="13"/>
  <c r="Q32" i="13"/>
  <c r="H32" i="13"/>
  <c r="I32" i="13" s="1"/>
  <c r="H31" i="13"/>
  <c r="I31" i="13" s="1"/>
  <c r="I30" i="13"/>
  <c r="H30" i="13"/>
  <c r="Q29" i="13"/>
  <c r="L29" i="13"/>
  <c r="H29" i="13"/>
  <c r="I29" i="13" s="1"/>
  <c r="Q28" i="13"/>
  <c r="L28" i="13"/>
  <c r="I28" i="13"/>
  <c r="H28" i="13"/>
  <c r="Q27" i="13"/>
  <c r="H27" i="13"/>
  <c r="I27" i="13" s="1"/>
  <c r="Q26" i="13"/>
  <c r="L26" i="13"/>
  <c r="H26" i="13"/>
  <c r="I26" i="13" s="1"/>
  <c r="I25" i="13"/>
  <c r="H25" i="13"/>
  <c r="Q24" i="13"/>
  <c r="L24" i="13"/>
  <c r="I24" i="13"/>
  <c r="H24" i="13"/>
  <c r="Q23" i="13"/>
  <c r="L23" i="13"/>
  <c r="I23" i="13"/>
  <c r="H23" i="13"/>
  <c r="H22" i="13"/>
  <c r="I22" i="13" s="1"/>
  <c r="Q21" i="13"/>
  <c r="H21" i="13"/>
  <c r="I21" i="13" s="1"/>
  <c r="I20" i="13"/>
  <c r="H20" i="13"/>
  <c r="Q19" i="13"/>
  <c r="L19" i="13"/>
  <c r="H19" i="13"/>
  <c r="I19" i="13" s="1"/>
  <c r="Q18" i="13"/>
  <c r="L18" i="13"/>
  <c r="I18" i="13"/>
  <c r="H18" i="13"/>
  <c r="Q17" i="13"/>
  <c r="H17" i="13"/>
  <c r="I17" i="13" s="1"/>
  <c r="I16" i="13"/>
  <c r="H16" i="13"/>
  <c r="Q15" i="13"/>
  <c r="L15" i="13"/>
  <c r="I15" i="13"/>
  <c r="H15" i="13"/>
  <c r="H14" i="13"/>
  <c r="I14" i="13" s="1"/>
  <c r="Q13" i="13"/>
  <c r="L13" i="13"/>
  <c r="H13" i="13"/>
  <c r="I13" i="13" s="1"/>
  <c r="Q12" i="13"/>
  <c r="L12" i="13"/>
  <c r="H12" i="13"/>
  <c r="I12" i="13" s="1"/>
  <c r="I11" i="13"/>
  <c r="H11" i="13"/>
  <c r="Q10" i="13"/>
  <c r="I10" i="13"/>
  <c r="H10" i="13"/>
  <c r="H9" i="13"/>
  <c r="I9" i="13" s="1"/>
  <c r="H8" i="13"/>
  <c r="I8" i="13" s="1"/>
  <c r="Q7" i="13"/>
  <c r="H7" i="13"/>
  <c r="I7" i="13" s="1"/>
  <c r="I6" i="13"/>
  <c r="H6" i="13"/>
  <c r="H5" i="13"/>
  <c r="I5" i="13" s="1"/>
  <c r="Q4" i="13"/>
  <c r="H4" i="13"/>
  <c r="G4" i="13"/>
  <c r="I3" i="13"/>
  <c r="H3" i="13"/>
  <c r="Q2" i="13"/>
  <c r="L2" i="13"/>
  <c r="I2" i="13"/>
  <c r="H2" i="13"/>
  <c r="I4" i="13" l="1"/>
</calcChain>
</file>

<file path=xl/sharedStrings.xml><?xml version="1.0" encoding="utf-8"?>
<sst xmlns="http://schemas.openxmlformats.org/spreadsheetml/2006/main" count="708" uniqueCount="236">
  <si>
    <t>JOUR</t>
  </si>
  <si>
    <t>DATE</t>
  </si>
  <si>
    <t>EVENEMENT</t>
  </si>
  <si>
    <t>ENFANTS</t>
  </si>
  <si>
    <t>TOTAL ADULTES</t>
  </si>
  <si>
    <t>CONNEXION</t>
  </si>
  <si>
    <t>JANVIER</t>
  </si>
  <si>
    <t>SAMEDI</t>
  </si>
  <si>
    <t xml:space="preserve">DIMANCHE </t>
  </si>
  <si>
    <t>CULTE DE CELEBRATION</t>
  </si>
  <si>
    <t>VENDREDI</t>
  </si>
  <si>
    <t>FEVRIER</t>
  </si>
  <si>
    <t>MARS</t>
  </si>
  <si>
    <t>MARDI</t>
  </si>
  <si>
    <t>MERCREDI</t>
  </si>
  <si>
    <t>JEUDI</t>
  </si>
  <si>
    <t>AVRIL</t>
  </si>
  <si>
    <t>MAI</t>
  </si>
  <si>
    <t>JUIN</t>
  </si>
  <si>
    <t>LUNDI</t>
  </si>
  <si>
    <t>JUILLET</t>
  </si>
  <si>
    <t>AOUT</t>
  </si>
  <si>
    <t>SEPTEMBRE</t>
  </si>
  <si>
    <t>OCTOBRE</t>
  </si>
  <si>
    <t>VEILLEE DES JEUNES</t>
  </si>
  <si>
    <t>COCKTAIL DE BIENVENUE</t>
  </si>
  <si>
    <t>NOVEMBRE</t>
  </si>
  <si>
    <t>BAPTEME</t>
  </si>
  <si>
    <t>DECEMBRE</t>
  </si>
  <si>
    <t>ATELIER DES FEMMES</t>
  </si>
  <si>
    <t>NUIT DE LA TRAVERSEE</t>
  </si>
  <si>
    <t>HOMMES</t>
  </si>
  <si>
    <t>FEMMES</t>
  </si>
  <si>
    <t>ADULTES + ENFANTS</t>
  </si>
  <si>
    <t>NOUVEAUX HOMMES</t>
  </si>
  <si>
    <t>NOUVEAUX FEMMES</t>
  </si>
  <si>
    <t>TOTAL NOUVEAUX</t>
  </si>
  <si>
    <t>HOMMES INTERCESSION</t>
  </si>
  <si>
    <t>FEMMES INTERCESSION</t>
  </si>
  <si>
    <t>ENFANTS INTERCESSION</t>
  </si>
  <si>
    <t>TOTAL INTERCESSION</t>
  </si>
  <si>
    <t>ENFANTS MIJ</t>
  </si>
  <si>
    <t>MODERATEUR</t>
  </si>
  <si>
    <t>CONDUCTEUR INTERCESSION</t>
  </si>
  <si>
    <t>ORATEUR</t>
  </si>
  <si>
    <t>TITRE</t>
  </si>
  <si>
    <t>DEBUT</t>
  </si>
  <si>
    <t>FIN</t>
  </si>
  <si>
    <t>Julienne MIDZRATO</t>
  </si>
  <si>
    <t>Alain KELE</t>
  </si>
  <si>
    <t>Apôtre Yvan CASTANOU</t>
  </si>
  <si>
    <t>EN 2023, DIEU VEUT FAIRE DE TOI UNE AUTORITÉ SPIRITUELLE</t>
  </si>
  <si>
    <t>VEILLEE DES STARS</t>
  </si>
  <si>
    <t>Imeilda NTSAME DIRAMBA</t>
  </si>
  <si>
    <t>TES 8 DECISIONS POUR PASSER AU NIVEAU SUPERIEUR EN 2023</t>
  </si>
  <si>
    <t>TPA</t>
  </si>
  <si>
    <t>AP Elie FOALEM</t>
  </si>
  <si>
    <t>RENTREE DES STARS</t>
  </si>
  <si>
    <t>Géraldine RAVORO</t>
  </si>
  <si>
    <t>Nazareth MIDZRATO</t>
  </si>
  <si>
    <t>Dr Eric KAZENGA</t>
  </si>
  <si>
    <t>VIVRE POUR REGNER : LES PRINCIPES DU ROYAUMES QUI MENENT A L'EFFICACITE</t>
  </si>
  <si>
    <t>Presse KOUVONDO</t>
  </si>
  <si>
    <t>AUGMENTE TA VALEUR, VOLE AVEC LES AIGLES</t>
  </si>
  <si>
    <t>ApôtreYvan CASTANOU</t>
  </si>
  <si>
    <t>TES 8 DECISIONS POUR PASSER AU NIVEAU SUPERIEUR EN 2023 (PARTIE 3)</t>
  </si>
  <si>
    <t>1ERE SOIREE 48H NON STOP</t>
  </si>
  <si>
    <t>SEIGNEUR NETTOIE-MOI EN PROFONDEUR</t>
  </si>
  <si>
    <t>2EME SOIREE 48 H NON STOP</t>
  </si>
  <si>
    <t>48H NON-STOP DE PRIÈRES - CAMPAGNE DE FÉVRIER 2023 - JOUR 2</t>
  </si>
  <si>
    <t>3 EME SOIREE 48 H NON STOP</t>
  </si>
  <si>
    <t>SOIRÉE D’EMBRASEMENT ET DE DÉLIVRANCES</t>
  </si>
  <si>
    <t>ATELIER ZESTOS -MFI</t>
  </si>
  <si>
    <t>Malou FOALEM</t>
  </si>
  <si>
    <t>SEPARATION, PREREQUIS POUR L'EXPANSION</t>
  </si>
  <si>
    <t>Apotre Yvan CASTANOU</t>
  </si>
  <si>
    <t>CE QUI AMÈNERA LE MONDE À CROIRE MASSIVEMENT EN JÉSUS</t>
  </si>
  <si>
    <t>Pasteur Yannis GAUTIER</t>
  </si>
  <si>
    <t>LA PUISSANCE DE L'AMOUR DE DIEU TRANSMISE PAR L'EGLISE</t>
  </si>
  <si>
    <t>AIMER COMME DIEU ME PARAIT DIFFICILE, COMMENT FAIRE?</t>
  </si>
  <si>
    <t>Juste AHIVOHOZIN</t>
  </si>
  <si>
    <t>JE NE VEUX PLUS GARDER D'OFFENSE DANS MON COEUR, COMMENT FAIRE,</t>
  </si>
  <si>
    <t>TALK SHOW</t>
  </si>
  <si>
    <t>INEBRANLABLE  DANS TES IDENTITES EN CHRIST</t>
  </si>
  <si>
    <t>31/3/0203</t>
  </si>
  <si>
    <t>Pasteur Ghislain BIABATANTOU</t>
  </si>
  <si>
    <t>TON BONHEUR DEPEND DE LA QUALITE DE TA RELATION AVEC LE SAINT-ESPRIT</t>
  </si>
  <si>
    <t>SOIREE D'OUVERTURE 24H NON STOP</t>
  </si>
  <si>
    <t>LAVÉ PAR LE SANG DE JÉSUS, LES PROJECTEURS DU CIEL S'ALLUMENT SUR TOI</t>
  </si>
  <si>
    <t>SOIREE DE CLOTURE 24H NON STOP</t>
  </si>
  <si>
    <t>À CAUSE DE TOI PLUSIEURS CROIRONT EN LA PUISSANCE DE DIEU</t>
  </si>
  <si>
    <t>NOUVEAU DEPART</t>
  </si>
  <si>
    <t>Pasteur Atmond GOURDET</t>
  </si>
  <si>
    <t>REFUSE TOUTE FORME DE LIMITATIONS! C'EST UNE NOUVELLE SAISON</t>
  </si>
  <si>
    <t>Camélie N'DRIN</t>
  </si>
  <si>
    <t>Pasteur Modestine CASTANOU</t>
  </si>
  <si>
    <t>LORSQUE DIEU RENCONTRE UN COEUR VRAI</t>
  </si>
  <si>
    <t>JEUNES PRODIGES</t>
  </si>
  <si>
    <t>Mareva AWOUNOU</t>
  </si>
  <si>
    <t>TU ES RESTE ASSEZ LONGTEMPS A CE NIVEAU! REPREND LA ROUTE, VA PLUS LOIN !</t>
  </si>
  <si>
    <t>TU CESSES D'ÊTRE TRANSPARENT, TU DEVIENS UN TÉMOIN</t>
  </si>
  <si>
    <t>Imeilda NTSAME</t>
  </si>
  <si>
    <t>TRIOMPHER DE TOUTES TES PEURS</t>
  </si>
  <si>
    <t>Pasteur Ghislain BIABANTATOU</t>
  </si>
  <si>
    <t>SEMINAIRE SUR L 'EFFUSION DU SAINT-ESPRIT</t>
  </si>
  <si>
    <t>Loïc AWOUNOU</t>
  </si>
  <si>
    <t>L'ANTIDOTE DE DIEU POUR TRIOMPHER DE LA PEUR</t>
  </si>
  <si>
    <t>RECAPITULATIF DU CAMP DES STAR EUROPE</t>
  </si>
  <si>
    <t>ATELIER DES JEUNES</t>
  </si>
  <si>
    <t>AP Joseph MOUSSIO</t>
  </si>
  <si>
    <t>1ERE SOIREE 48H NON STOP JUIN</t>
  </si>
  <si>
    <t>JUIN, MOIS DE L'EXCLUSIVITE DIVINE</t>
  </si>
  <si>
    <t>2EME SOIREE 48 H NON STOP JUIN</t>
  </si>
  <si>
    <t>PLUS AUCUNE COHABITATION, JESUS SOIS LE SEUL</t>
  </si>
  <si>
    <t>SOIREE DE CLOTURE 48H NON STOP JUIN</t>
  </si>
  <si>
    <t>LE SEIGNEUR TE REVET D'UNE AUDACE SANS PRECEDENT</t>
  </si>
  <si>
    <t>ES-TU CHRETIEN OU TEMOIN ?</t>
  </si>
  <si>
    <t>H</t>
  </si>
  <si>
    <t>Ps Modestine CASTANOU</t>
  </si>
  <si>
    <t>L'EXPLORATION STRATEGIQUE POUR LA CONQUETE</t>
  </si>
  <si>
    <t>Geraldine RAVORO</t>
  </si>
  <si>
    <t>CONFRONTER SES PEURS PAR UN NOUVEAU DEPART</t>
  </si>
  <si>
    <t>VEILLE SPECIALE EVANGELISATION</t>
  </si>
  <si>
    <t>LA TROMPETTE A SONNE, MONTE ET CONQUIERS TA DESTINEE!</t>
  </si>
  <si>
    <t>1ERE SOIREE 24H NON STOP</t>
  </si>
  <si>
    <t>SEIGNEUR, RÉVEILLE LES SENTINELLES DE LA FRANCOPHONIE</t>
  </si>
  <si>
    <t xml:space="preserve">SOIREE DE CLOTURE 24H NON STOP </t>
  </si>
  <si>
    <t>LA SOLUTION DE DIEU POUR LA JEUNEWSE EN CRISE</t>
  </si>
  <si>
    <t>SOIREE J2 SEMAINE ROYALE</t>
  </si>
  <si>
    <t>SOIREE J3 SEMAINE ROYALE</t>
  </si>
  <si>
    <t>SOIREE J4 SEMAINE ROYALE</t>
  </si>
  <si>
    <t>SOIREE J5 SEMAINE ROYALE</t>
  </si>
  <si>
    <t>SOIREE J6 SEMAINE ROYALE</t>
  </si>
  <si>
    <t>Camelie N'DRIN</t>
  </si>
  <si>
    <t>Pasteurs Marcelo TUNASI, Mohamed SANOGO, Mathew ASHIMOLOWO</t>
  </si>
  <si>
    <t>MARATHON DE LA PÄROLE</t>
  </si>
  <si>
    <t>Bureau MJI</t>
  </si>
  <si>
    <t>Ps Saïd OUJIBOU</t>
  </si>
  <si>
    <t>PEUT-IL SORTIR QUELQUE CHOSE DE BON DANS TA VILLE?</t>
  </si>
  <si>
    <t>Marie-Claire GNAGLO</t>
  </si>
  <si>
    <t>Pasteur Juliana ONDO</t>
  </si>
  <si>
    <t>DEVIENS UNE ARME PUISSANTE ENTRE LES MAINS DE DIEU</t>
  </si>
  <si>
    <t>julienne MIDZRATO</t>
  </si>
  <si>
    <t>Imeilda N'TSAME DIRAMBA</t>
  </si>
  <si>
    <t>Pasteur Ken LUAMBA</t>
  </si>
  <si>
    <t>TEMOIN ET CONQUERANT DANS UN ENVIRONNEMENT HOSTILE</t>
  </si>
  <si>
    <t>AUGMENTE TA CAPACITE AFIN D'HEBERGER PLUS DE PUISSANCE</t>
  </si>
  <si>
    <t>LAISSE TOI PURIFIER PAR L'AMOUR AFIN DE MANIFESTER PLUS DE PUISSANCE</t>
  </si>
  <si>
    <t>DEUX FACETTES DU SAINT-ESPRIT QU'IL FAUT ABSOLUMENT CONNAITRE</t>
  </si>
  <si>
    <t>À L' OMBRE DU TOUT PUISSANT</t>
  </si>
  <si>
    <t>CE QUE LES GENS IGNORENT AU SUJET DE L'ONCTION</t>
  </si>
  <si>
    <t>À L' OMBRE DU TOUT PUISSANT 2</t>
  </si>
  <si>
    <t>COMPRENDS ET MAXIMISE L'ONCTION : NE LA GASPILLE PLUS !</t>
  </si>
  <si>
    <t>S'OFFRIR EN SACRIFICE</t>
  </si>
  <si>
    <t>Pateur Armond GOURDET</t>
  </si>
  <si>
    <t>A QUEL NIVEAU OPERES-TU DANS L'ONCTION DU SAINT-ESPRIT?</t>
  </si>
  <si>
    <t>LE SURNATUREL DIVIN EST TON NATUREL !</t>
  </si>
  <si>
    <t>NE TREMBLE PLUS JAMAIS DEVANT LES SORCIERS, DOMINE SUR EUX !</t>
  </si>
  <si>
    <t>VEILLEE DES FAMILLES : RENTREE</t>
  </si>
  <si>
    <t>Imeilda BOUITY</t>
  </si>
  <si>
    <t>Pasteur Mode CASTANOU</t>
  </si>
  <si>
    <t>VA PLU LOIN AVEC DIEU!</t>
  </si>
  <si>
    <t>VEILLEE POUR PARASPORT</t>
  </si>
  <si>
    <t>AP Elie FOALEM / Julienne MIDZRATO</t>
  </si>
  <si>
    <t>Apôtre Yves CASTANOU</t>
  </si>
  <si>
    <t>LE PRIX A PAYER POUR VIVRE LA PLENITUDE DE L'ESPRIT</t>
  </si>
  <si>
    <t>ATELIER JFI</t>
  </si>
  <si>
    <t>JEUNE FEMME CHRETIENNE : QUELS FONDEMENTS DEVONS-NOUS AVOIR?</t>
  </si>
  <si>
    <t>NE LAISSE PLUS LE DIABLE CAMBRIOLER TA SOIF DE DIEU</t>
  </si>
  <si>
    <t>Ps Christian SABOUKOULOU</t>
  </si>
  <si>
    <t>LA SOIF DE DIEU, LA CLE POUR PORTER SES FARDEAUX ET ACCOMPLIR TA DESTINEE</t>
  </si>
  <si>
    <t>SOIREE D'OUVERTURE DES 48H NON STOP</t>
  </si>
  <si>
    <t>EXERCE TA LANGUE DE FEU POUR ENFANTER TES TRÉSORS CACHÉS</t>
  </si>
  <si>
    <t>DEUXIEME SOIREE DES 48H NON STOP</t>
  </si>
  <si>
    <t>LIBÈRE LES FLEUVES ENFOUIS EN TOI PAR LA PRIÈRE EN ESPRIT</t>
  </si>
  <si>
    <t>SOIREE DE CLOTURE DES 48H NON STOP</t>
  </si>
  <si>
    <t>UN NOUVEL HOMME COMME L'INCROYABLE HULK SE LÈVE EN TOI</t>
  </si>
  <si>
    <t>MCEP</t>
  </si>
  <si>
    <t>50(35)</t>
  </si>
  <si>
    <t>52(54)</t>
  </si>
  <si>
    <t>10(6)</t>
  </si>
  <si>
    <t>132(118)</t>
  </si>
  <si>
    <t>142(129)</t>
  </si>
  <si>
    <t>30(35)</t>
  </si>
  <si>
    <t>Pasteur Armond GOURDET/ Pasteur Cyril GBATHA</t>
  </si>
  <si>
    <t>COMMENT CHOISIR SON FUTUR CONJOINT EN CHRIST?</t>
  </si>
  <si>
    <t>5 PUISSANTS BENEFICES DE LA SOIF DE DIEU</t>
  </si>
  <si>
    <t>TA SOIF FERA DE TOI UN TEMOIN</t>
  </si>
  <si>
    <t>MONTE DANS L'AUDACE DIVINE</t>
  </si>
  <si>
    <t>5 PUISSANTEES CARACTERISTIQUES D'UN COEUR ASSOIFE DE DIEU</t>
  </si>
  <si>
    <t>FAIS CONFIANCE A DIEU EN TOUT TEMPS</t>
  </si>
  <si>
    <t>Ps Hortense KARAMBIRI</t>
  </si>
  <si>
    <t>OSE ETRE VISIBLE</t>
  </si>
  <si>
    <t>VEILLEE DES HOMMES</t>
  </si>
  <si>
    <t>3 FEMMES, 3 DESTINEES SPECIALES LIEES A CHRIST</t>
  </si>
  <si>
    <t>TON COEUR PET-IL SUPPORTER TA VISIBILITE?</t>
  </si>
  <si>
    <t>DIEU VEUT ETRE VISIBLE AU TRAVERS DE TOI</t>
  </si>
  <si>
    <t>POURQUOI TANT DE DEGATS ET DE SCANDALES DANS LES EGLISES</t>
  </si>
  <si>
    <t>22:</t>
  </si>
  <si>
    <t>21:</t>
  </si>
  <si>
    <t>14:</t>
  </si>
  <si>
    <t>ATELIER DES FEMMES MFI</t>
  </si>
  <si>
    <t>NUIT DE PRIERE DES JEUNES POUR LA CONQUETE</t>
  </si>
  <si>
    <t>VEILLEE DES FEMMES POUR PARASPORT</t>
  </si>
  <si>
    <t>VEILLEE POUR EVANGELISATION</t>
  </si>
  <si>
    <t>3:</t>
  </si>
  <si>
    <t>1ere SOIREE 21 JOURS</t>
  </si>
  <si>
    <t>TU NE SERAS PLUS UNIQUEMENT ENCEINTE, TU VAS ENFANTER LES PROPHÉTIES !</t>
  </si>
  <si>
    <t>4/21 JOURS</t>
  </si>
  <si>
    <t>PLUS DE COHABITATION : SEUL LE DIEU JALOUX SERA VISIBLE</t>
  </si>
  <si>
    <t>5/21 JOURS</t>
  </si>
  <si>
    <t>NE PLEURE PAS SUR LES PERSONNES QUI T'ONT QUITTÉ, RECONNAIS DIEU COMME TA SOURCE !</t>
  </si>
  <si>
    <t>6/21 JOURS</t>
  </si>
  <si>
    <t>DES SYSTÈMES SERONT ÉBRANLÉS ET DES NATIONS SAUVÉES À TRAVERS TOI</t>
  </si>
  <si>
    <t>7/21 JOURS</t>
  </si>
  <si>
    <t>8/21 JOURS</t>
  </si>
  <si>
    <t>11/21 JOURS</t>
  </si>
  <si>
    <t>12/21 JOURS</t>
  </si>
  <si>
    <t>13/21 JOURS</t>
  </si>
  <si>
    <t>14/21 JOURS</t>
  </si>
  <si>
    <t xml:space="preserve">VENDREDI </t>
  </si>
  <si>
    <t>15/21 JOURS</t>
  </si>
  <si>
    <t>MANIFESTE TA DIMENSION DIVINE - PARTIE 2</t>
  </si>
  <si>
    <t>18/21 JOURS</t>
  </si>
  <si>
    <t>19/21 JOURS</t>
  </si>
  <si>
    <t>20:48H NON STOP</t>
  </si>
  <si>
    <t>21. 48H NON STOP</t>
  </si>
  <si>
    <t>21+1 : 48H NON STOP</t>
  </si>
  <si>
    <t>NE DOUTES PAS, SES PROMESSES S4ACCOMPLIRONT TOUJOURS</t>
  </si>
  <si>
    <t>17:</t>
  </si>
  <si>
    <t>DIEU VA AGIR DANS TA VIE EN FONCTION DE LA RÉVÉLATION QUE TU AS DE LUI</t>
  </si>
  <si>
    <t>COMMENT UN CHRETIEN DOIT CELEBRER NOEL</t>
  </si>
  <si>
    <t>2 NUITS DU SAINT ESPRIT</t>
  </si>
  <si>
    <t>Ps Mode CASTANOU/ Apotre Yvan CASTANOU</t>
  </si>
  <si>
    <t>DÉBARQUEMENT DE CES LUTTES QUI NE T'ACCOMPAGNERONT PAS EN 2024</t>
  </si>
  <si>
    <t>TRIOMPHE EN 2024 GRÂCE AU CRI DU SANG DE JÉSUS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</si>
</sst>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24"/>
      <color theme="1"/>
      <name val="Calibri"/>
    </font>
    <font>
      <sz val="11"/>
      <color rgb="FF000000"/>
      <name val="Roboto"/>
    </font>
    <font>
      <sz val="11"/>
      <color rgb="FF000000"/>
      <name val="Inconsolata"/>
    </font>
    <font>
      <sz val="11"/>
      <color rgb="FF0F0F0F"/>
      <name val="&quot;YouTube Sans&quot;"/>
    </font>
    <font>
      <sz val="11"/>
      <color rgb="FF000000"/>
      <name val="&quot;YouTube Sans&quot;"/>
    </font>
    <font>
      <sz val="11"/>
      <color rgb="FF0F0F0F"/>
      <name val="Roboto"/>
    </font>
    <font>
      <u/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/>
    <xf numFmtId="0" fontId="4" fillId="2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6" fillId="2" borderId="0" xfId="0" applyFont="1" applyFill="1" applyAlignment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4" borderId="0" xfId="0" applyFont="1" applyFill="1"/>
    <xf numFmtId="0" fontId="4" fillId="4" borderId="0" xfId="0" applyFont="1" applyFill="1" applyAlignment="1"/>
    <xf numFmtId="0" fontId="5" fillId="2" borderId="0" xfId="0" applyFont="1" applyFill="1" applyAlignment="1"/>
    <xf numFmtId="164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2" borderId="0" xfId="0" applyFont="1" applyFill="1" applyAlignment="1"/>
    <xf numFmtId="164" fontId="1" fillId="4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/>
    <xf numFmtId="20" fontId="2" fillId="3" borderId="0" xfId="0" applyNumberFormat="1" applyFont="1" applyFill="1" applyAlignment="1"/>
    <xf numFmtId="20" fontId="2" fillId="4" borderId="0" xfId="0" applyNumberFormat="1" applyFont="1" applyFill="1" applyAlignment="1"/>
    <xf numFmtId="0" fontId="6" fillId="0" borderId="0" xfId="0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9" fillId="2" borderId="0" xfId="0" applyFont="1" applyFill="1" applyAlignment="1"/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YwMOLvUH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4140625" defaultRowHeight="15" customHeight="1"/>
  <cols>
    <col min="1" max="1" width="25" customWidth="1"/>
    <col min="2" max="3" width="11.5546875" customWidth="1"/>
    <col min="4" max="4" width="37.109375" customWidth="1"/>
    <col min="5" max="5" width="11.5546875" customWidth="1"/>
    <col min="6" max="6" width="12.44140625" customWidth="1"/>
    <col min="7" max="7" width="16.44140625" customWidth="1"/>
    <col min="8" max="8" width="14.44140625" customWidth="1"/>
    <col min="9" max="9" width="18" customWidth="1"/>
    <col min="10" max="10" width="19.6640625" customWidth="1"/>
    <col min="11" max="11" width="19" customWidth="1"/>
    <col min="12" max="12" width="16.6640625" customWidth="1"/>
    <col min="13" max="13" width="11.5546875" customWidth="1"/>
    <col min="14" max="14" width="22.109375" customWidth="1"/>
    <col min="15" max="15" width="21.44140625" customWidth="1"/>
    <col min="16" max="16" width="21.6640625" customWidth="1"/>
    <col min="17" max="17" width="19.109375" customWidth="1"/>
    <col min="18" max="18" width="12.44140625" customWidth="1"/>
    <col min="19" max="19" width="24" customWidth="1"/>
    <col min="20" max="20" width="26.109375" customWidth="1"/>
    <col min="21" max="21" width="62" customWidth="1"/>
    <col min="22" max="22" width="72.109375" customWidth="1"/>
    <col min="23" max="23" width="10.6640625" customWidth="1"/>
    <col min="24" max="24" width="12.88671875" customWidth="1"/>
    <col min="25" max="29" width="10.6640625" customWidth="1"/>
  </cols>
  <sheetData>
    <row r="1" spans="1:29" ht="14.25" customHeight="1">
      <c r="A1" s="1"/>
      <c r="B1" s="1" t="s">
        <v>0</v>
      </c>
      <c r="C1" s="1" t="s">
        <v>1</v>
      </c>
      <c r="D1" s="1" t="s">
        <v>2</v>
      </c>
      <c r="E1" s="5" t="s">
        <v>31</v>
      </c>
      <c r="F1" s="5" t="s">
        <v>32</v>
      </c>
      <c r="G1" s="4" t="s">
        <v>3</v>
      </c>
      <c r="H1" s="4" t="s">
        <v>4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5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</row>
    <row r="2" spans="1:29" ht="14.25" customHeight="1">
      <c r="A2" s="44" t="s">
        <v>6</v>
      </c>
      <c r="B2" s="7" t="s">
        <v>8</v>
      </c>
      <c r="C2" s="8">
        <v>44927</v>
      </c>
      <c r="D2" s="7" t="s">
        <v>9</v>
      </c>
      <c r="E2" s="9">
        <v>22</v>
      </c>
      <c r="F2" s="9">
        <v>29</v>
      </c>
      <c r="G2" s="10">
        <v>10</v>
      </c>
      <c r="H2" s="10">
        <f t="shared" ref="H2:H4" si="0">E2+F2</f>
        <v>51</v>
      </c>
      <c r="I2" s="7">
        <f t="shared" ref="I2:I10" si="1">H2+G2</f>
        <v>61</v>
      </c>
      <c r="J2" s="10">
        <v>1</v>
      </c>
      <c r="K2" s="10">
        <v>1</v>
      </c>
      <c r="L2" s="7">
        <f>J2+K2</f>
        <v>2</v>
      </c>
      <c r="M2" s="10">
        <v>0</v>
      </c>
      <c r="N2" s="11">
        <v>15</v>
      </c>
      <c r="O2" s="11">
        <v>14</v>
      </c>
      <c r="P2" s="11">
        <v>1</v>
      </c>
      <c r="Q2" s="12">
        <f>N2+O2+P2</f>
        <v>30</v>
      </c>
      <c r="R2" s="11">
        <v>0</v>
      </c>
      <c r="S2" s="11" t="s">
        <v>48</v>
      </c>
      <c r="T2" s="11" t="s">
        <v>49</v>
      </c>
      <c r="U2" s="11" t="s">
        <v>50</v>
      </c>
      <c r="V2" s="11" t="s">
        <v>51</v>
      </c>
      <c r="W2" s="36">
        <v>0.4465277777777778</v>
      </c>
      <c r="X2" s="36">
        <v>0.57430555555555551</v>
      </c>
      <c r="Y2" s="12"/>
      <c r="Z2" s="12"/>
      <c r="AA2" s="12"/>
      <c r="AB2" s="12"/>
      <c r="AC2" s="12"/>
    </row>
    <row r="3" spans="1:29" ht="14.25" customHeight="1">
      <c r="A3" s="43"/>
      <c r="B3" s="13" t="s">
        <v>10</v>
      </c>
      <c r="C3" s="14">
        <v>44932</v>
      </c>
      <c r="D3" s="13" t="s">
        <v>52</v>
      </c>
      <c r="E3" s="15">
        <v>18</v>
      </c>
      <c r="F3" s="15">
        <v>19</v>
      </c>
      <c r="G3" s="13">
        <v>1</v>
      </c>
      <c r="H3" s="16">
        <f t="shared" si="0"/>
        <v>37</v>
      </c>
      <c r="I3" s="16">
        <f t="shared" si="1"/>
        <v>38</v>
      </c>
      <c r="J3" s="13">
        <v>0</v>
      </c>
      <c r="K3" s="13">
        <v>0</v>
      </c>
      <c r="L3" s="13">
        <v>0</v>
      </c>
      <c r="M3" s="13">
        <v>0</v>
      </c>
      <c r="N3" s="17"/>
      <c r="O3" s="17"/>
      <c r="P3" s="17"/>
      <c r="Q3" s="17"/>
      <c r="R3" s="17"/>
      <c r="S3" s="17"/>
      <c r="T3" s="17"/>
      <c r="U3" s="18" t="s">
        <v>50</v>
      </c>
      <c r="V3" s="17"/>
      <c r="W3" s="18" t="s">
        <v>198</v>
      </c>
      <c r="X3" s="37">
        <v>3.5416666666666666E-2</v>
      </c>
      <c r="Y3" s="17"/>
      <c r="Z3" s="17"/>
      <c r="AA3" s="17"/>
      <c r="AB3" s="17"/>
      <c r="AC3" s="17"/>
    </row>
    <row r="4" spans="1:29" ht="14.25" customHeight="1">
      <c r="A4" s="43"/>
      <c r="B4" s="7" t="s">
        <v>8</v>
      </c>
      <c r="C4" s="8">
        <v>44934</v>
      </c>
      <c r="D4" s="7" t="s">
        <v>9</v>
      </c>
      <c r="E4" s="9">
        <v>28</v>
      </c>
      <c r="F4" s="9">
        <v>39</v>
      </c>
      <c r="G4" s="10">
        <f>13+8</f>
        <v>21</v>
      </c>
      <c r="H4" s="7">
        <f t="shared" si="0"/>
        <v>67</v>
      </c>
      <c r="I4" s="7">
        <f t="shared" si="1"/>
        <v>88</v>
      </c>
      <c r="J4" s="10">
        <v>2</v>
      </c>
      <c r="K4" s="10">
        <v>1</v>
      </c>
      <c r="L4" s="10">
        <v>3</v>
      </c>
      <c r="M4" s="7">
        <v>0</v>
      </c>
      <c r="N4" s="11">
        <v>18</v>
      </c>
      <c r="O4" s="11">
        <v>21</v>
      </c>
      <c r="P4" s="11">
        <v>9</v>
      </c>
      <c r="Q4" s="12">
        <f>N4+O4+P4</f>
        <v>48</v>
      </c>
      <c r="R4" s="11">
        <v>13</v>
      </c>
      <c r="S4" s="11" t="s">
        <v>53</v>
      </c>
      <c r="T4" s="11" t="s">
        <v>48</v>
      </c>
      <c r="U4" s="11" t="s">
        <v>50</v>
      </c>
      <c r="V4" s="11" t="s">
        <v>54</v>
      </c>
      <c r="W4" s="36">
        <v>0.39652777777777776</v>
      </c>
      <c r="X4" s="36">
        <v>0.51527777777777772</v>
      </c>
      <c r="Y4" s="12"/>
      <c r="Z4" s="12"/>
      <c r="AA4" s="12"/>
      <c r="AB4" s="12"/>
      <c r="AC4" s="12"/>
    </row>
    <row r="5" spans="1:29" ht="14.25" customHeight="1">
      <c r="A5" s="43"/>
      <c r="B5" s="13" t="s">
        <v>10</v>
      </c>
      <c r="C5" s="14">
        <v>44939</v>
      </c>
      <c r="D5" s="13" t="s">
        <v>55</v>
      </c>
      <c r="E5" s="15">
        <v>14</v>
      </c>
      <c r="F5" s="15">
        <v>10</v>
      </c>
      <c r="G5" s="13">
        <v>4</v>
      </c>
      <c r="H5" s="16">
        <f t="shared" ref="H5:H6" si="2">E5+F5+M5</f>
        <v>30</v>
      </c>
      <c r="I5" s="16">
        <f t="shared" si="1"/>
        <v>34</v>
      </c>
      <c r="J5" s="13">
        <v>0</v>
      </c>
      <c r="K5" s="13">
        <v>0</v>
      </c>
      <c r="L5" s="13">
        <v>0</v>
      </c>
      <c r="M5" s="13">
        <v>6</v>
      </c>
      <c r="N5" s="17"/>
      <c r="O5" s="17"/>
      <c r="P5" s="17"/>
      <c r="Q5" s="17"/>
      <c r="R5" s="17"/>
      <c r="S5" s="17"/>
      <c r="T5" s="17"/>
      <c r="U5" s="18" t="s">
        <v>56</v>
      </c>
      <c r="V5" s="17"/>
      <c r="W5" s="37">
        <v>0.8125</v>
      </c>
      <c r="X5" s="37">
        <v>0.88194444444444442</v>
      </c>
      <c r="Y5" s="17"/>
      <c r="Z5" s="17"/>
      <c r="AA5" s="17"/>
      <c r="AB5" s="17"/>
      <c r="AC5" s="17"/>
    </row>
    <row r="6" spans="1:29" ht="14.25" customHeight="1">
      <c r="A6" s="43"/>
      <c r="B6" s="13" t="s">
        <v>7</v>
      </c>
      <c r="C6" s="14">
        <v>44940</v>
      </c>
      <c r="D6" s="13" t="s">
        <v>57</v>
      </c>
      <c r="E6" s="15">
        <v>17</v>
      </c>
      <c r="F6" s="15">
        <v>17</v>
      </c>
      <c r="G6" s="13">
        <v>5</v>
      </c>
      <c r="H6" s="16">
        <f t="shared" si="2"/>
        <v>41</v>
      </c>
      <c r="I6" s="16">
        <f t="shared" si="1"/>
        <v>46</v>
      </c>
      <c r="J6" s="13">
        <v>0</v>
      </c>
      <c r="K6" s="13">
        <v>0</v>
      </c>
      <c r="L6" s="13">
        <v>0</v>
      </c>
      <c r="M6" s="13">
        <v>7</v>
      </c>
      <c r="N6" s="17"/>
      <c r="O6" s="17"/>
      <c r="P6" s="17"/>
      <c r="Q6" s="17"/>
      <c r="R6" s="17"/>
      <c r="S6" s="17"/>
      <c r="T6" s="17"/>
      <c r="U6" s="18" t="s">
        <v>56</v>
      </c>
      <c r="V6" s="17"/>
      <c r="W6" s="37">
        <v>0.58680555555555558</v>
      </c>
      <c r="X6" s="37">
        <v>0.70833333333333337</v>
      </c>
      <c r="Y6" s="17"/>
      <c r="Z6" s="17"/>
      <c r="AA6" s="17"/>
      <c r="AB6" s="17"/>
      <c r="AC6" s="17"/>
    </row>
    <row r="7" spans="1:29" ht="14.25" customHeight="1">
      <c r="A7" s="43"/>
      <c r="B7" s="10" t="s">
        <v>8</v>
      </c>
      <c r="C7" s="8">
        <v>44941</v>
      </c>
      <c r="D7" s="10" t="s">
        <v>9</v>
      </c>
      <c r="E7" s="9">
        <v>28</v>
      </c>
      <c r="F7" s="9">
        <v>34</v>
      </c>
      <c r="G7" s="10">
        <v>20</v>
      </c>
      <c r="H7" s="7">
        <f>E7+F7</f>
        <v>62</v>
      </c>
      <c r="I7" s="7">
        <f t="shared" si="1"/>
        <v>82</v>
      </c>
      <c r="J7" s="10">
        <v>0</v>
      </c>
      <c r="K7" s="10">
        <v>0</v>
      </c>
      <c r="L7" s="10">
        <v>0</v>
      </c>
      <c r="M7" s="10">
        <v>0</v>
      </c>
      <c r="N7" s="11">
        <v>17</v>
      </c>
      <c r="O7" s="11">
        <v>18</v>
      </c>
      <c r="P7" s="11">
        <v>8</v>
      </c>
      <c r="Q7" s="12">
        <f>N7+O7+P7</f>
        <v>43</v>
      </c>
      <c r="R7" s="11">
        <v>15</v>
      </c>
      <c r="S7" s="11" t="s">
        <v>58</v>
      </c>
      <c r="T7" s="11" t="s">
        <v>59</v>
      </c>
      <c r="U7" s="11" t="s">
        <v>60</v>
      </c>
      <c r="V7" s="11" t="s">
        <v>61</v>
      </c>
      <c r="W7" s="36">
        <v>0.39583333333333331</v>
      </c>
      <c r="X7" s="36">
        <v>0.51597222222222228</v>
      </c>
      <c r="Y7" s="12"/>
      <c r="Z7" s="12"/>
      <c r="AA7" s="12"/>
      <c r="AB7" s="12"/>
      <c r="AC7" s="12"/>
    </row>
    <row r="8" spans="1:29" ht="14.25" customHeight="1">
      <c r="A8" s="43"/>
      <c r="B8" s="13" t="s">
        <v>10</v>
      </c>
      <c r="C8" s="14">
        <v>44946</v>
      </c>
      <c r="D8" s="13" t="s">
        <v>55</v>
      </c>
      <c r="E8" s="15">
        <v>9</v>
      </c>
      <c r="F8" s="15">
        <v>8</v>
      </c>
      <c r="G8" s="13">
        <v>1</v>
      </c>
      <c r="H8" s="16">
        <f t="shared" ref="H8:H9" si="3">E8+F8+M8</f>
        <v>25</v>
      </c>
      <c r="I8" s="16">
        <f t="shared" si="1"/>
        <v>26</v>
      </c>
      <c r="J8" s="13">
        <v>0</v>
      </c>
      <c r="K8" s="13">
        <v>0</v>
      </c>
      <c r="L8" s="13">
        <v>0</v>
      </c>
      <c r="M8" s="13">
        <v>8</v>
      </c>
      <c r="N8" s="17"/>
      <c r="O8" s="17"/>
      <c r="P8" s="17"/>
      <c r="Q8" s="17"/>
      <c r="R8" s="17"/>
      <c r="S8" s="17"/>
      <c r="T8" s="17"/>
      <c r="U8" s="18" t="s">
        <v>56</v>
      </c>
      <c r="V8" s="17"/>
      <c r="W8" s="37">
        <v>0.82638888888888884</v>
      </c>
      <c r="X8" s="37">
        <v>0.87638888888888888</v>
      </c>
      <c r="Y8" s="17"/>
      <c r="Z8" s="17"/>
      <c r="AA8" s="17"/>
      <c r="AB8" s="17"/>
      <c r="AC8" s="17"/>
    </row>
    <row r="9" spans="1:29" ht="14.25" customHeight="1">
      <c r="A9" s="43"/>
      <c r="B9" s="13" t="s">
        <v>10</v>
      </c>
      <c r="C9" s="14">
        <v>44946</v>
      </c>
      <c r="D9" s="13" t="s">
        <v>24</v>
      </c>
      <c r="E9" s="15">
        <v>14</v>
      </c>
      <c r="F9" s="15">
        <v>13</v>
      </c>
      <c r="G9" s="13">
        <v>1</v>
      </c>
      <c r="H9" s="16">
        <f t="shared" si="3"/>
        <v>30</v>
      </c>
      <c r="I9" s="16">
        <f t="shared" si="1"/>
        <v>31</v>
      </c>
      <c r="J9" s="13">
        <v>0</v>
      </c>
      <c r="K9" s="13">
        <v>0</v>
      </c>
      <c r="L9" s="13">
        <v>0</v>
      </c>
      <c r="M9" s="13">
        <v>3</v>
      </c>
      <c r="N9" s="17"/>
      <c r="O9" s="17"/>
      <c r="P9" s="17"/>
      <c r="Q9" s="17"/>
      <c r="R9" s="17"/>
      <c r="S9" s="17"/>
      <c r="T9" s="17"/>
      <c r="U9" s="18" t="s">
        <v>56</v>
      </c>
      <c r="V9" s="17"/>
      <c r="W9" s="37">
        <v>0.91666666666666663</v>
      </c>
      <c r="X9" s="37">
        <v>8.611111111111111E-2</v>
      </c>
      <c r="Y9" s="17"/>
      <c r="Z9" s="17"/>
      <c r="AA9" s="17"/>
      <c r="AB9" s="17"/>
      <c r="AC9" s="17"/>
    </row>
    <row r="10" spans="1:29" ht="14.25" customHeight="1">
      <c r="A10" s="43"/>
      <c r="B10" s="10" t="s">
        <v>8</v>
      </c>
      <c r="C10" s="8">
        <v>44948</v>
      </c>
      <c r="D10" s="10" t="s">
        <v>9</v>
      </c>
      <c r="E10" s="9">
        <v>28</v>
      </c>
      <c r="F10" s="9">
        <v>33</v>
      </c>
      <c r="G10" s="10">
        <v>17</v>
      </c>
      <c r="H10" s="7">
        <f>E10+F10</f>
        <v>61</v>
      </c>
      <c r="I10" s="7">
        <f t="shared" si="1"/>
        <v>78</v>
      </c>
      <c r="J10" s="10">
        <v>0</v>
      </c>
      <c r="K10" s="10">
        <v>1</v>
      </c>
      <c r="L10" s="10">
        <v>1</v>
      </c>
      <c r="M10" s="10">
        <v>0</v>
      </c>
      <c r="N10" s="11">
        <v>17</v>
      </c>
      <c r="O10" s="11">
        <v>22</v>
      </c>
      <c r="P10" s="11">
        <v>7</v>
      </c>
      <c r="Q10" s="12">
        <f>N10+O10+P10</f>
        <v>46</v>
      </c>
      <c r="R10" s="11">
        <v>11</v>
      </c>
      <c r="S10" s="11" t="s">
        <v>48</v>
      </c>
      <c r="T10" s="11" t="s">
        <v>62</v>
      </c>
      <c r="U10" s="11" t="s">
        <v>50</v>
      </c>
      <c r="V10" s="11" t="s">
        <v>63</v>
      </c>
      <c r="W10" s="36">
        <v>0.39583333333333331</v>
      </c>
      <c r="X10" s="36">
        <v>0.52083333333333337</v>
      </c>
      <c r="Y10" s="12"/>
      <c r="Z10" s="12"/>
      <c r="AA10" s="12"/>
      <c r="AB10" s="12"/>
      <c r="AC10" s="12"/>
    </row>
    <row r="11" spans="1:29" ht="14.25" customHeight="1">
      <c r="A11" s="43"/>
      <c r="B11" s="13" t="s">
        <v>10</v>
      </c>
      <c r="C11" s="14">
        <v>44953</v>
      </c>
      <c r="D11" s="13" t="s">
        <v>55</v>
      </c>
      <c r="E11" s="15">
        <v>9</v>
      </c>
      <c r="F11" s="15">
        <v>12</v>
      </c>
      <c r="G11" s="13">
        <v>5</v>
      </c>
      <c r="H11" s="16">
        <f>E11+F11+M11</f>
        <v>24</v>
      </c>
      <c r="I11" s="16">
        <f t="shared" ref="I11:I12" si="4">G11+H11</f>
        <v>29</v>
      </c>
      <c r="J11" s="13">
        <v>0</v>
      </c>
      <c r="K11" s="13">
        <v>0</v>
      </c>
      <c r="L11" s="13">
        <v>0</v>
      </c>
      <c r="M11" s="13">
        <v>3</v>
      </c>
      <c r="N11" s="17"/>
      <c r="O11" s="17"/>
      <c r="P11" s="17"/>
      <c r="Q11" s="17"/>
      <c r="R11" s="17"/>
      <c r="S11" s="17"/>
      <c r="T11" s="17"/>
      <c r="U11" s="18" t="s">
        <v>49</v>
      </c>
      <c r="V11" s="17"/>
      <c r="W11" s="37">
        <v>0.81805555555555554</v>
      </c>
      <c r="X11" s="37">
        <v>0.87222222222222223</v>
      </c>
      <c r="Y11" s="17"/>
      <c r="Z11" s="17"/>
      <c r="AA11" s="17"/>
      <c r="AB11" s="17"/>
      <c r="AC11" s="17"/>
    </row>
    <row r="12" spans="1:29" ht="14.25" customHeight="1">
      <c r="A12" s="43"/>
      <c r="B12" s="10" t="s">
        <v>8</v>
      </c>
      <c r="C12" s="8">
        <v>44955</v>
      </c>
      <c r="D12" s="10" t="s">
        <v>9</v>
      </c>
      <c r="E12" s="9">
        <v>28</v>
      </c>
      <c r="F12" s="9">
        <v>31</v>
      </c>
      <c r="G12" s="10">
        <v>14</v>
      </c>
      <c r="H12" s="7">
        <f>E12+F12</f>
        <v>59</v>
      </c>
      <c r="I12" s="7">
        <f t="shared" si="4"/>
        <v>73</v>
      </c>
      <c r="J12" s="10">
        <v>1</v>
      </c>
      <c r="K12" s="10">
        <v>1</v>
      </c>
      <c r="L12" s="7">
        <f t="shared" ref="L12:L13" si="5">J12+K12</f>
        <v>2</v>
      </c>
      <c r="M12" s="10">
        <v>0</v>
      </c>
      <c r="N12" s="11">
        <v>13</v>
      </c>
      <c r="O12" s="11">
        <v>19</v>
      </c>
      <c r="P12" s="11">
        <v>7</v>
      </c>
      <c r="Q12" s="12">
        <f t="shared" ref="Q12:Q13" si="6">N12+O12+P12</f>
        <v>39</v>
      </c>
      <c r="R12" s="11">
        <v>9</v>
      </c>
      <c r="S12" s="11" t="s">
        <v>48</v>
      </c>
      <c r="T12" s="11" t="s">
        <v>59</v>
      </c>
      <c r="U12" s="11" t="s">
        <v>64</v>
      </c>
      <c r="V12" s="19" t="s">
        <v>65</v>
      </c>
      <c r="W12" s="36">
        <v>0.39583333333333331</v>
      </c>
      <c r="X12" s="36">
        <v>0.52916666666666667</v>
      </c>
      <c r="Y12" s="12"/>
      <c r="Z12" s="12"/>
      <c r="AA12" s="12"/>
      <c r="AB12" s="12"/>
      <c r="AC12" s="12"/>
    </row>
    <row r="13" spans="1:29" ht="14.25" customHeight="1">
      <c r="A13" s="44" t="s">
        <v>11</v>
      </c>
      <c r="B13" s="13" t="s">
        <v>14</v>
      </c>
      <c r="C13" s="14">
        <v>44958</v>
      </c>
      <c r="D13" s="13" t="s">
        <v>66</v>
      </c>
      <c r="E13" s="15">
        <v>12</v>
      </c>
      <c r="F13" s="15">
        <v>17</v>
      </c>
      <c r="G13" s="13">
        <v>2</v>
      </c>
      <c r="H13" s="13">
        <f>E13+F13+M13</f>
        <v>29</v>
      </c>
      <c r="I13" s="16">
        <f t="shared" ref="I13:I18" si="7">H13+G13</f>
        <v>31</v>
      </c>
      <c r="J13" s="13">
        <v>0</v>
      </c>
      <c r="K13" s="13">
        <v>0</v>
      </c>
      <c r="L13" s="16">
        <f t="shared" si="5"/>
        <v>0</v>
      </c>
      <c r="M13" s="13">
        <v>0</v>
      </c>
      <c r="N13" s="18">
        <v>0</v>
      </c>
      <c r="O13" s="18">
        <v>0</v>
      </c>
      <c r="P13" s="18">
        <v>0</v>
      </c>
      <c r="Q13" s="17">
        <f t="shared" si="6"/>
        <v>0</v>
      </c>
      <c r="R13" s="18">
        <v>0</v>
      </c>
      <c r="S13" s="18"/>
      <c r="T13" s="18"/>
      <c r="U13" s="18" t="s">
        <v>50</v>
      </c>
      <c r="V13" s="20" t="s">
        <v>67</v>
      </c>
      <c r="W13" s="18" t="s">
        <v>199</v>
      </c>
      <c r="X13" s="37">
        <v>0.94652777777777775</v>
      </c>
    </row>
    <row r="14" spans="1:29" ht="14.25" customHeight="1">
      <c r="A14" s="43"/>
      <c r="B14" s="13" t="s">
        <v>15</v>
      </c>
      <c r="C14" s="14">
        <v>44959</v>
      </c>
      <c r="D14" s="13" t="s">
        <v>68</v>
      </c>
      <c r="E14" s="15">
        <v>18</v>
      </c>
      <c r="F14" s="15">
        <v>19</v>
      </c>
      <c r="G14" s="13">
        <v>1</v>
      </c>
      <c r="H14" s="16">
        <f>E14+F14</f>
        <v>37</v>
      </c>
      <c r="I14" s="16">
        <f t="shared" si="7"/>
        <v>38</v>
      </c>
      <c r="J14" s="13">
        <v>0</v>
      </c>
      <c r="K14" s="13">
        <v>0</v>
      </c>
      <c r="L14" s="13">
        <v>0</v>
      </c>
      <c r="M14" s="13">
        <v>0</v>
      </c>
      <c r="N14" s="17"/>
      <c r="O14" s="17"/>
      <c r="P14" s="17"/>
      <c r="Q14" s="17"/>
      <c r="R14" s="17"/>
      <c r="S14" s="17"/>
      <c r="T14" s="17"/>
      <c r="U14" s="18" t="s">
        <v>50</v>
      </c>
      <c r="V14" s="20" t="s">
        <v>69</v>
      </c>
      <c r="W14" s="18" t="s">
        <v>199</v>
      </c>
      <c r="X14" s="37">
        <v>0.9506944444444444</v>
      </c>
    </row>
    <row r="15" spans="1:29" ht="14.25" customHeight="1">
      <c r="A15" s="43"/>
      <c r="B15" s="13" t="s">
        <v>10</v>
      </c>
      <c r="C15" s="14">
        <v>44960</v>
      </c>
      <c r="D15" s="13" t="s">
        <v>70</v>
      </c>
      <c r="E15" s="15">
        <v>15</v>
      </c>
      <c r="F15" s="15">
        <v>17</v>
      </c>
      <c r="G15" s="13">
        <v>5</v>
      </c>
      <c r="H15" s="16">
        <f t="shared" ref="H15:H16" si="8">E15+F15+M15</f>
        <v>32</v>
      </c>
      <c r="I15" s="16">
        <f t="shared" si="7"/>
        <v>37</v>
      </c>
      <c r="J15" s="13">
        <v>0</v>
      </c>
      <c r="K15" s="13">
        <v>0</v>
      </c>
      <c r="L15" s="13">
        <f>J15+K15</f>
        <v>0</v>
      </c>
      <c r="M15" s="16">
        <v>0</v>
      </c>
      <c r="N15" s="18">
        <v>0</v>
      </c>
      <c r="O15" s="18">
        <v>0</v>
      </c>
      <c r="P15" s="18">
        <v>0</v>
      </c>
      <c r="Q15" s="17">
        <f>N15+O15+P15</f>
        <v>0</v>
      </c>
      <c r="R15" s="18">
        <v>0</v>
      </c>
      <c r="S15" s="18"/>
      <c r="T15" s="18"/>
      <c r="U15" s="18" t="s">
        <v>50</v>
      </c>
      <c r="V15" s="21" t="s">
        <v>71</v>
      </c>
      <c r="W15" s="37">
        <v>0.8125</v>
      </c>
      <c r="X15" s="37">
        <v>0.91527777777777775</v>
      </c>
    </row>
    <row r="16" spans="1:29" ht="14.25" customHeight="1">
      <c r="A16" s="43"/>
      <c r="B16" s="13" t="s">
        <v>7</v>
      </c>
      <c r="C16" s="14">
        <v>44961</v>
      </c>
      <c r="D16" s="13" t="s">
        <v>72</v>
      </c>
      <c r="E16" s="15">
        <v>5</v>
      </c>
      <c r="F16" s="15">
        <v>25</v>
      </c>
      <c r="G16" s="13">
        <v>2</v>
      </c>
      <c r="H16" s="16">
        <f t="shared" si="8"/>
        <v>33</v>
      </c>
      <c r="I16" s="16">
        <f t="shared" si="7"/>
        <v>35</v>
      </c>
      <c r="J16" s="13">
        <v>0</v>
      </c>
      <c r="K16" s="13">
        <v>0</v>
      </c>
      <c r="L16" s="13">
        <v>0</v>
      </c>
      <c r="M16" s="13">
        <v>3</v>
      </c>
      <c r="N16" s="17"/>
      <c r="O16" s="17"/>
      <c r="P16" s="17"/>
      <c r="Q16" s="17"/>
      <c r="R16" s="17"/>
      <c r="S16" s="18" t="s">
        <v>48</v>
      </c>
      <c r="T16" s="18"/>
      <c r="U16" s="18" t="s">
        <v>73</v>
      </c>
      <c r="V16" s="18" t="s">
        <v>74</v>
      </c>
      <c r="W16" s="37">
        <v>0.625</v>
      </c>
      <c r="X16" s="37">
        <v>0.74861111111111112</v>
      </c>
    </row>
    <row r="17" spans="1:24" ht="14.25" customHeight="1">
      <c r="A17" s="43"/>
      <c r="B17" s="10" t="s">
        <v>8</v>
      </c>
      <c r="C17" s="8">
        <v>44962</v>
      </c>
      <c r="D17" s="10" t="s">
        <v>9</v>
      </c>
      <c r="E17" s="9">
        <v>27</v>
      </c>
      <c r="F17" s="9">
        <v>44</v>
      </c>
      <c r="G17" s="10">
        <v>25</v>
      </c>
      <c r="H17" s="7">
        <f>E17+F17</f>
        <v>71</v>
      </c>
      <c r="I17" s="7">
        <f t="shared" si="7"/>
        <v>96</v>
      </c>
      <c r="J17" s="10">
        <v>0</v>
      </c>
      <c r="K17" s="10">
        <v>3</v>
      </c>
      <c r="L17" s="10">
        <v>3</v>
      </c>
      <c r="M17" s="10">
        <v>0</v>
      </c>
      <c r="N17" s="11">
        <v>18</v>
      </c>
      <c r="O17" s="11">
        <v>26</v>
      </c>
      <c r="P17" s="11">
        <v>12</v>
      </c>
      <c r="Q17" s="12">
        <f t="shared" ref="Q17:Q18" si="9">N17+O17+P17</f>
        <v>56</v>
      </c>
      <c r="R17" s="11">
        <v>16</v>
      </c>
      <c r="S17" s="11" t="s">
        <v>58</v>
      </c>
      <c r="T17" s="11" t="s">
        <v>73</v>
      </c>
      <c r="U17" s="11" t="s">
        <v>75</v>
      </c>
      <c r="V17" s="22" t="s">
        <v>76</v>
      </c>
      <c r="W17" s="36">
        <v>0.39583333333333331</v>
      </c>
      <c r="X17" s="36">
        <v>0.53194444444444444</v>
      </c>
    </row>
    <row r="18" spans="1:24" ht="14.25" customHeight="1">
      <c r="A18" s="43"/>
      <c r="B18" s="13" t="s">
        <v>10</v>
      </c>
      <c r="C18" s="14">
        <v>44967</v>
      </c>
      <c r="D18" s="13" t="s">
        <v>55</v>
      </c>
      <c r="E18" s="15">
        <v>5</v>
      </c>
      <c r="F18" s="15">
        <v>4</v>
      </c>
      <c r="G18" s="15">
        <v>0</v>
      </c>
      <c r="H18" s="15">
        <f>E18+F18+M18</f>
        <v>14</v>
      </c>
      <c r="I18" s="15">
        <f t="shared" si="7"/>
        <v>14</v>
      </c>
      <c r="J18" s="13">
        <v>0</v>
      </c>
      <c r="K18" s="13">
        <v>0</v>
      </c>
      <c r="L18" s="13">
        <f t="shared" ref="L18:L19" si="10">J18+K18</f>
        <v>0</v>
      </c>
      <c r="M18" s="13">
        <v>5</v>
      </c>
      <c r="N18" s="18">
        <v>0</v>
      </c>
      <c r="O18" s="18">
        <v>0</v>
      </c>
      <c r="P18" s="18">
        <v>0</v>
      </c>
      <c r="Q18" s="17">
        <f t="shared" si="9"/>
        <v>0</v>
      </c>
      <c r="R18" s="18">
        <v>0</v>
      </c>
      <c r="S18" s="18" t="s">
        <v>49</v>
      </c>
      <c r="T18" s="18"/>
      <c r="U18" s="18"/>
      <c r="V18" s="18"/>
      <c r="W18" s="37">
        <v>0.82638888888888884</v>
      </c>
      <c r="X18" s="37">
        <v>0.87708333333333333</v>
      </c>
    </row>
    <row r="19" spans="1:24" ht="14.25" customHeight="1">
      <c r="A19" s="43"/>
      <c r="B19" s="10" t="s">
        <v>8</v>
      </c>
      <c r="C19" s="8">
        <v>44969</v>
      </c>
      <c r="D19" s="10" t="s">
        <v>9</v>
      </c>
      <c r="E19" s="9">
        <v>21</v>
      </c>
      <c r="F19" s="9">
        <v>30</v>
      </c>
      <c r="G19" s="9">
        <v>11</v>
      </c>
      <c r="H19" s="9">
        <f>E19+F19</f>
        <v>51</v>
      </c>
      <c r="I19" s="9">
        <f t="shared" ref="I19:I20" si="11">G19+H19</f>
        <v>62</v>
      </c>
      <c r="J19" s="10">
        <v>1</v>
      </c>
      <c r="K19" s="10">
        <v>0</v>
      </c>
      <c r="L19" s="10">
        <f t="shared" si="10"/>
        <v>1</v>
      </c>
      <c r="M19" s="10">
        <v>0</v>
      </c>
      <c r="N19" s="11">
        <v>12</v>
      </c>
      <c r="O19" s="11">
        <v>13</v>
      </c>
      <c r="P19" s="11">
        <v>4</v>
      </c>
      <c r="Q19" s="12">
        <f>SUM(N19:P19)</f>
        <v>29</v>
      </c>
      <c r="R19" s="11">
        <v>3</v>
      </c>
      <c r="S19" s="11" t="s">
        <v>53</v>
      </c>
      <c r="T19" s="11" t="s">
        <v>49</v>
      </c>
      <c r="U19" s="11" t="s">
        <v>77</v>
      </c>
      <c r="V19" s="22" t="s">
        <v>78</v>
      </c>
      <c r="W19" s="36">
        <v>0.39513888888888887</v>
      </c>
      <c r="X19" s="36">
        <v>0.51388888888888884</v>
      </c>
    </row>
    <row r="20" spans="1:24" ht="14.25" customHeight="1">
      <c r="A20" s="43"/>
      <c r="B20" s="13" t="s">
        <v>10</v>
      </c>
      <c r="C20" s="14">
        <v>44974</v>
      </c>
      <c r="D20" s="13" t="s">
        <v>55</v>
      </c>
      <c r="E20" s="15">
        <v>11</v>
      </c>
      <c r="F20" s="15">
        <v>12</v>
      </c>
      <c r="G20" s="15">
        <v>4</v>
      </c>
      <c r="H20" s="15">
        <f>M20+E20+F20</f>
        <v>29</v>
      </c>
      <c r="I20" s="15">
        <f t="shared" si="11"/>
        <v>33</v>
      </c>
      <c r="J20" s="13">
        <v>0</v>
      </c>
      <c r="K20" s="13">
        <v>0</v>
      </c>
      <c r="L20" s="13">
        <v>0</v>
      </c>
      <c r="M20" s="13">
        <v>6</v>
      </c>
      <c r="N20" s="17"/>
      <c r="O20" s="17"/>
      <c r="P20" s="17"/>
      <c r="Q20" s="17"/>
      <c r="R20" s="17"/>
      <c r="S20" s="18" t="s">
        <v>48</v>
      </c>
      <c r="T20" s="17"/>
      <c r="U20" s="18"/>
      <c r="V20" s="17"/>
      <c r="W20" s="37">
        <v>0.81319444444444444</v>
      </c>
      <c r="X20" s="37">
        <v>0.875</v>
      </c>
    </row>
    <row r="21" spans="1:24" ht="14.25" customHeight="1">
      <c r="A21" s="43"/>
      <c r="B21" s="10" t="s">
        <v>8</v>
      </c>
      <c r="C21" s="8">
        <v>44976</v>
      </c>
      <c r="D21" s="10" t="s">
        <v>9</v>
      </c>
      <c r="E21" s="9">
        <v>25</v>
      </c>
      <c r="F21" s="9">
        <v>34</v>
      </c>
      <c r="G21" s="9">
        <v>18</v>
      </c>
      <c r="H21" s="9">
        <f t="shared" ref="H21:H24" si="12">E21+F21+M21</f>
        <v>59</v>
      </c>
      <c r="I21" s="9">
        <f t="shared" ref="I21:I28" si="13">H21+G21</f>
        <v>77</v>
      </c>
      <c r="J21" s="10">
        <v>0</v>
      </c>
      <c r="K21" s="10">
        <v>0</v>
      </c>
      <c r="L21" s="10">
        <v>0</v>
      </c>
      <c r="M21" s="10">
        <v>0</v>
      </c>
      <c r="N21" s="11">
        <v>17</v>
      </c>
      <c r="O21" s="11">
        <v>25</v>
      </c>
      <c r="P21" s="11">
        <v>14</v>
      </c>
      <c r="Q21" s="12">
        <f>N21+O21+P21</f>
        <v>56</v>
      </c>
      <c r="R21" s="11">
        <v>14</v>
      </c>
      <c r="S21" s="11" t="s">
        <v>48</v>
      </c>
      <c r="T21" s="11" t="s">
        <v>73</v>
      </c>
      <c r="U21" s="11" t="s">
        <v>75</v>
      </c>
      <c r="V21" s="11" t="s">
        <v>79</v>
      </c>
      <c r="W21" s="36">
        <v>0.39583333333333331</v>
      </c>
      <c r="X21" s="36">
        <v>0.52500000000000002</v>
      </c>
    </row>
    <row r="22" spans="1:24" ht="14.25" customHeight="1">
      <c r="A22" s="43"/>
      <c r="B22" s="13" t="s">
        <v>10</v>
      </c>
      <c r="C22" s="14">
        <v>44981</v>
      </c>
      <c r="D22" s="13" t="s">
        <v>55</v>
      </c>
      <c r="E22" s="15">
        <v>11</v>
      </c>
      <c r="F22" s="15">
        <v>8</v>
      </c>
      <c r="G22" s="15">
        <v>3</v>
      </c>
      <c r="H22" s="15">
        <f t="shared" si="12"/>
        <v>30</v>
      </c>
      <c r="I22" s="15">
        <f t="shared" si="13"/>
        <v>33</v>
      </c>
      <c r="J22" s="13">
        <v>0</v>
      </c>
      <c r="K22" s="13">
        <v>0</v>
      </c>
      <c r="L22" s="13">
        <v>0</v>
      </c>
      <c r="M22" s="13">
        <v>11</v>
      </c>
      <c r="N22" s="17"/>
      <c r="O22" s="17"/>
      <c r="P22" s="17"/>
      <c r="Q22" s="17"/>
      <c r="R22" s="17"/>
      <c r="S22" s="18" t="s">
        <v>49</v>
      </c>
      <c r="T22" s="17"/>
      <c r="U22" s="18"/>
      <c r="V22" s="17"/>
      <c r="W22" s="37">
        <v>0.81944444444444442</v>
      </c>
      <c r="X22" s="37">
        <v>0.875</v>
      </c>
    </row>
    <row r="23" spans="1:24" ht="14.25" customHeight="1">
      <c r="A23" s="43"/>
      <c r="B23" s="10" t="s">
        <v>8</v>
      </c>
      <c r="C23" s="8">
        <v>44983</v>
      </c>
      <c r="D23" s="10" t="s">
        <v>9</v>
      </c>
      <c r="E23" s="9">
        <v>29</v>
      </c>
      <c r="F23" s="9">
        <v>37</v>
      </c>
      <c r="G23" s="9">
        <v>16</v>
      </c>
      <c r="H23" s="9">
        <f t="shared" si="12"/>
        <v>66</v>
      </c>
      <c r="I23" s="9">
        <f t="shared" si="13"/>
        <v>82</v>
      </c>
      <c r="J23" s="10">
        <v>2</v>
      </c>
      <c r="K23" s="10">
        <v>1</v>
      </c>
      <c r="L23" s="10">
        <f t="shared" ref="L23:L24" si="14">J23+K23</f>
        <v>3</v>
      </c>
      <c r="M23" s="10">
        <v>0</v>
      </c>
      <c r="N23" s="11">
        <v>20</v>
      </c>
      <c r="O23" s="11">
        <v>21</v>
      </c>
      <c r="P23" s="11">
        <v>8</v>
      </c>
      <c r="Q23" s="12">
        <f t="shared" ref="Q23:Q24" si="15">N23+O23+P23</f>
        <v>49</v>
      </c>
      <c r="R23" s="11">
        <v>7</v>
      </c>
      <c r="S23" s="11" t="s">
        <v>58</v>
      </c>
      <c r="T23" s="11" t="s">
        <v>80</v>
      </c>
      <c r="U23" s="11" t="s">
        <v>75</v>
      </c>
      <c r="V23" s="19" t="s">
        <v>81</v>
      </c>
      <c r="W23" s="36">
        <v>0.39652777777777776</v>
      </c>
      <c r="X23" s="36">
        <v>0.53125</v>
      </c>
    </row>
    <row r="24" spans="1:24" ht="14.25" customHeight="1">
      <c r="A24" s="44" t="s">
        <v>12</v>
      </c>
      <c r="B24" s="13" t="s">
        <v>14</v>
      </c>
      <c r="C24" s="14">
        <v>44986</v>
      </c>
      <c r="D24" s="13" t="s">
        <v>66</v>
      </c>
      <c r="E24" s="15">
        <v>9</v>
      </c>
      <c r="F24" s="15">
        <v>5</v>
      </c>
      <c r="G24" s="13">
        <v>1</v>
      </c>
      <c r="H24" s="13">
        <f t="shared" si="12"/>
        <v>14</v>
      </c>
      <c r="I24" s="16">
        <f t="shared" si="13"/>
        <v>15</v>
      </c>
      <c r="J24" s="13">
        <v>0</v>
      </c>
      <c r="K24" s="13">
        <v>0</v>
      </c>
      <c r="L24" s="16">
        <f t="shared" si="14"/>
        <v>0</v>
      </c>
      <c r="M24" s="13">
        <v>0</v>
      </c>
      <c r="N24" s="18">
        <v>0</v>
      </c>
      <c r="O24" s="18">
        <v>0</v>
      </c>
      <c r="P24" s="18">
        <v>0</v>
      </c>
      <c r="Q24" s="17">
        <f t="shared" si="15"/>
        <v>0</v>
      </c>
      <c r="R24" s="18">
        <v>0</v>
      </c>
      <c r="S24" s="18"/>
      <c r="T24" s="18"/>
      <c r="U24" s="18" t="s">
        <v>50</v>
      </c>
      <c r="V24" s="20" t="s">
        <v>67</v>
      </c>
      <c r="W24" s="18" t="s">
        <v>199</v>
      </c>
      <c r="X24" s="37">
        <v>0.94652777777777775</v>
      </c>
    </row>
    <row r="25" spans="1:24" ht="14.25" customHeight="1">
      <c r="A25" s="43"/>
      <c r="B25" s="13" t="s">
        <v>15</v>
      </c>
      <c r="C25" s="14">
        <v>44987</v>
      </c>
      <c r="D25" s="13" t="s">
        <v>68</v>
      </c>
      <c r="E25" s="15">
        <v>9</v>
      </c>
      <c r="F25" s="15">
        <v>9</v>
      </c>
      <c r="G25" s="13">
        <v>1</v>
      </c>
      <c r="H25" s="16">
        <f>E25+F25</f>
        <v>18</v>
      </c>
      <c r="I25" s="16">
        <f t="shared" si="13"/>
        <v>19</v>
      </c>
      <c r="J25" s="13">
        <v>0</v>
      </c>
      <c r="K25" s="13">
        <v>0</v>
      </c>
      <c r="L25" s="13">
        <v>0</v>
      </c>
      <c r="M25" s="13">
        <v>0</v>
      </c>
      <c r="N25" s="17"/>
      <c r="O25" s="17"/>
      <c r="P25" s="17"/>
      <c r="Q25" s="17"/>
      <c r="R25" s="17"/>
      <c r="S25" s="17"/>
      <c r="T25" s="17"/>
      <c r="U25" s="18" t="s">
        <v>50</v>
      </c>
      <c r="V25" s="20" t="s">
        <v>69</v>
      </c>
      <c r="W25" s="18" t="s">
        <v>199</v>
      </c>
      <c r="X25" s="37">
        <v>0.9506944444444444</v>
      </c>
    </row>
    <row r="26" spans="1:24" ht="14.25" customHeight="1">
      <c r="A26" s="43"/>
      <c r="B26" s="13" t="s">
        <v>10</v>
      </c>
      <c r="C26" s="14">
        <v>44988</v>
      </c>
      <c r="D26" s="13" t="s">
        <v>70</v>
      </c>
      <c r="E26" s="15">
        <v>17</v>
      </c>
      <c r="F26" s="15">
        <v>17</v>
      </c>
      <c r="G26" s="13">
        <v>3</v>
      </c>
      <c r="H26" s="16">
        <f>E26+F26+M26</f>
        <v>34</v>
      </c>
      <c r="I26" s="16">
        <f t="shared" si="13"/>
        <v>37</v>
      </c>
      <c r="J26" s="13">
        <v>0</v>
      </c>
      <c r="K26" s="13">
        <v>0</v>
      </c>
      <c r="L26" s="13">
        <f>J26+K26</f>
        <v>0</v>
      </c>
      <c r="M26" s="16">
        <v>0</v>
      </c>
      <c r="N26" s="18">
        <v>0</v>
      </c>
      <c r="O26" s="18">
        <v>0</v>
      </c>
      <c r="P26" s="18">
        <v>0</v>
      </c>
      <c r="Q26" s="17">
        <f t="shared" ref="Q26:Q28" si="16">N26+O26+P26</f>
        <v>0</v>
      </c>
      <c r="R26" s="18">
        <v>0</v>
      </c>
      <c r="S26" s="18"/>
      <c r="T26" s="18"/>
      <c r="U26" s="18" t="s">
        <v>50</v>
      </c>
      <c r="V26" s="21" t="s">
        <v>71</v>
      </c>
      <c r="W26" s="37">
        <v>0.8125</v>
      </c>
      <c r="X26" s="37">
        <v>0.91527777777777775</v>
      </c>
    </row>
    <row r="27" spans="1:24" ht="14.25" customHeight="1">
      <c r="A27" s="43"/>
      <c r="B27" s="10" t="s">
        <v>8</v>
      </c>
      <c r="C27" s="8">
        <v>44990</v>
      </c>
      <c r="D27" s="10" t="s">
        <v>9</v>
      </c>
      <c r="E27" s="9">
        <v>25</v>
      </c>
      <c r="F27" s="9">
        <v>33</v>
      </c>
      <c r="G27" s="10">
        <v>13</v>
      </c>
      <c r="H27" s="7">
        <f>E27+F27</f>
        <v>58</v>
      </c>
      <c r="I27" s="7">
        <f t="shared" si="13"/>
        <v>71</v>
      </c>
      <c r="J27" s="10">
        <v>0</v>
      </c>
      <c r="K27" s="10">
        <v>3</v>
      </c>
      <c r="L27" s="10">
        <v>3</v>
      </c>
      <c r="M27" s="10">
        <v>0</v>
      </c>
      <c r="N27" s="11">
        <v>18</v>
      </c>
      <c r="O27" s="11">
        <v>26</v>
      </c>
      <c r="P27" s="11">
        <v>12</v>
      </c>
      <c r="Q27" s="12">
        <f t="shared" si="16"/>
        <v>56</v>
      </c>
      <c r="R27" s="11">
        <v>16</v>
      </c>
      <c r="S27" s="11" t="s">
        <v>58</v>
      </c>
      <c r="T27" s="11" t="s">
        <v>73</v>
      </c>
      <c r="U27" s="11" t="s">
        <v>75</v>
      </c>
      <c r="V27" s="22" t="s">
        <v>76</v>
      </c>
      <c r="W27" s="36">
        <v>0.39583333333333331</v>
      </c>
      <c r="X27" s="36">
        <v>0.53194444444444444</v>
      </c>
    </row>
    <row r="28" spans="1:24" ht="14.25" customHeight="1">
      <c r="A28" s="43"/>
      <c r="B28" s="13" t="s">
        <v>10</v>
      </c>
      <c r="C28" s="14">
        <v>44995</v>
      </c>
      <c r="D28" s="13" t="s">
        <v>55</v>
      </c>
      <c r="E28" s="15">
        <v>5</v>
      </c>
      <c r="F28" s="15">
        <v>4</v>
      </c>
      <c r="G28" s="15">
        <v>0</v>
      </c>
      <c r="H28" s="15">
        <f>E28+F28+M28</f>
        <v>14</v>
      </c>
      <c r="I28" s="15">
        <f t="shared" si="13"/>
        <v>14</v>
      </c>
      <c r="J28" s="13">
        <v>0</v>
      </c>
      <c r="K28" s="13">
        <v>0</v>
      </c>
      <c r="L28" s="13">
        <f t="shared" ref="L28:L29" si="17">J28+K28</f>
        <v>0</v>
      </c>
      <c r="M28" s="13">
        <v>5</v>
      </c>
      <c r="N28" s="18">
        <v>0</v>
      </c>
      <c r="O28" s="18">
        <v>0</v>
      </c>
      <c r="P28" s="18">
        <v>0</v>
      </c>
      <c r="Q28" s="17">
        <f t="shared" si="16"/>
        <v>0</v>
      </c>
      <c r="R28" s="18">
        <v>0</v>
      </c>
      <c r="S28" s="18" t="s">
        <v>49</v>
      </c>
      <c r="T28" s="18"/>
      <c r="U28" s="18" t="s">
        <v>56</v>
      </c>
      <c r="V28" s="18"/>
      <c r="W28" s="37">
        <v>0.82638888888888884</v>
      </c>
      <c r="X28" s="37">
        <v>0.87708333333333333</v>
      </c>
    </row>
    <row r="29" spans="1:24" ht="14.25" customHeight="1">
      <c r="A29" s="43"/>
      <c r="B29" s="10" t="s">
        <v>8</v>
      </c>
      <c r="C29" s="8">
        <v>44997</v>
      </c>
      <c r="D29" s="10" t="s">
        <v>9</v>
      </c>
      <c r="E29" s="9">
        <v>21</v>
      </c>
      <c r="F29" s="9">
        <v>30</v>
      </c>
      <c r="G29" s="9">
        <v>11</v>
      </c>
      <c r="H29" s="9">
        <f>E29+F29</f>
        <v>51</v>
      </c>
      <c r="I29" s="9">
        <f t="shared" ref="I29:I33" si="18">G29+H29</f>
        <v>62</v>
      </c>
      <c r="J29" s="10">
        <v>1</v>
      </c>
      <c r="K29" s="10">
        <v>0</v>
      </c>
      <c r="L29" s="10">
        <f t="shared" si="17"/>
        <v>1</v>
      </c>
      <c r="M29" s="10">
        <v>0</v>
      </c>
      <c r="N29" s="11">
        <v>12</v>
      </c>
      <c r="O29" s="11">
        <v>13</v>
      </c>
      <c r="P29" s="11">
        <v>4</v>
      </c>
      <c r="Q29" s="12">
        <f>SUM(N29:P29)</f>
        <v>29</v>
      </c>
      <c r="R29" s="11">
        <v>3</v>
      </c>
      <c r="S29" s="11" t="s">
        <v>53</v>
      </c>
      <c r="T29" s="11" t="s">
        <v>49</v>
      </c>
      <c r="U29" s="11" t="s">
        <v>77</v>
      </c>
      <c r="V29" s="22" t="s">
        <v>78</v>
      </c>
      <c r="W29" s="36">
        <v>0.39513888888888887</v>
      </c>
      <c r="X29" s="36">
        <v>0.51388888888888884</v>
      </c>
    </row>
    <row r="30" spans="1:24" ht="14.25" customHeight="1">
      <c r="A30" s="43"/>
      <c r="B30" s="13" t="s">
        <v>10</v>
      </c>
      <c r="C30" s="14">
        <v>45002</v>
      </c>
      <c r="D30" s="13" t="s">
        <v>55</v>
      </c>
      <c r="E30" s="15">
        <v>12</v>
      </c>
      <c r="F30" s="15">
        <v>11</v>
      </c>
      <c r="G30" s="15">
        <v>5</v>
      </c>
      <c r="H30" s="15">
        <f>E30+F30+M30</f>
        <v>32</v>
      </c>
      <c r="I30" s="15">
        <f t="shared" si="18"/>
        <v>37</v>
      </c>
      <c r="J30" s="13">
        <v>0</v>
      </c>
      <c r="K30" s="13">
        <v>0</v>
      </c>
      <c r="L30" s="13">
        <v>0</v>
      </c>
      <c r="M30" s="13">
        <v>9</v>
      </c>
      <c r="N30" s="17"/>
      <c r="O30" s="17"/>
      <c r="P30" s="17"/>
      <c r="Q30" s="17"/>
      <c r="R30" s="17"/>
      <c r="S30" s="17"/>
      <c r="T30" s="17"/>
      <c r="U30" s="18" t="s">
        <v>56</v>
      </c>
      <c r="V30" s="17"/>
      <c r="W30" s="37">
        <v>0.81597222222222221</v>
      </c>
      <c r="X30" s="37">
        <v>0.875</v>
      </c>
    </row>
    <row r="31" spans="1:24" ht="14.25" customHeight="1">
      <c r="A31" s="43"/>
      <c r="B31" s="13" t="s">
        <v>7</v>
      </c>
      <c r="C31" s="14">
        <v>45003</v>
      </c>
      <c r="D31" s="13" t="s">
        <v>82</v>
      </c>
      <c r="E31" s="15">
        <v>19</v>
      </c>
      <c r="F31" s="15">
        <v>21</v>
      </c>
      <c r="G31" s="15">
        <v>7</v>
      </c>
      <c r="H31" s="15">
        <f t="shared" ref="H31:H32" si="19">E31+F31</f>
        <v>40</v>
      </c>
      <c r="I31" s="15">
        <f t="shared" si="18"/>
        <v>47</v>
      </c>
      <c r="J31" s="13">
        <v>0</v>
      </c>
      <c r="K31" s="13">
        <v>0</v>
      </c>
      <c r="L31" s="13">
        <v>0</v>
      </c>
      <c r="M31" s="13"/>
      <c r="N31" s="17"/>
      <c r="O31" s="17"/>
      <c r="P31" s="17"/>
      <c r="Q31" s="17"/>
      <c r="R31" s="17"/>
      <c r="S31" s="17"/>
      <c r="T31" s="17"/>
      <c r="U31" s="18"/>
      <c r="V31" s="17"/>
      <c r="W31" s="18" t="s">
        <v>200</v>
      </c>
      <c r="X31" s="37">
        <v>0.74513888888888891</v>
      </c>
    </row>
    <row r="32" spans="1:24" ht="14.25" customHeight="1">
      <c r="A32" s="43"/>
      <c r="B32" s="10" t="s">
        <v>8</v>
      </c>
      <c r="C32" s="8">
        <v>45004</v>
      </c>
      <c r="D32" s="10" t="s">
        <v>9</v>
      </c>
      <c r="E32" s="9">
        <v>31</v>
      </c>
      <c r="F32" s="9">
        <v>30</v>
      </c>
      <c r="G32" s="9">
        <v>18</v>
      </c>
      <c r="H32" s="9">
        <f t="shared" si="19"/>
        <v>61</v>
      </c>
      <c r="I32" s="9">
        <f t="shared" si="18"/>
        <v>79</v>
      </c>
      <c r="J32" s="10">
        <v>3</v>
      </c>
      <c r="K32" s="10">
        <v>2</v>
      </c>
      <c r="L32" s="10">
        <v>5</v>
      </c>
      <c r="M32" s="10">
        <v>0</v>
      </c>
      <c r="N32" s="11">
        <v>16</v>
      </c>
      <c r="O32" s="11">
        <v>17</v>
      </c>
      <c r="P32" s="11">
        <v>10</v>
      </c>
      <c r="Q32" s="12">
        <f>N32+O32+P32</f>
        <v>43</v>
      </c>
      <c r="R32" s="11">
        <v>13</v>
      </c>
      <c r="S32" s="11" t="s">
        <v>58</v>
      </c>
      <c r="T32" s="11" t="s">
        <v>59</v>
      </c>
      <c r="U32" s="11" t="s">
        <v>50</v>
      </c>
      <c r="V32" s="11" t="s">
        <v>83</v>
      </c>
      <c r="W32" s="36">
        <v>0.39583333333333331</v>
      </c>
      <c r="X32" s="36">
        <v>0.53194444444444444</v>
      </c>
    </row>
    <row r="33" spans="1:24" ht="14.25" customHeight="1">
      <c r="A33" s="43"/>
      <c r="B33" s="13" t="s">
        <v>10</v>
      </c>
      <c r="C33" s="14">
        <v>45009</v>
      </c>
      <c r="D33" s="13" t="s">
        <v>55</v>
      </c>
      <c r="E33" s="15">
        <v>11</v>
      </c>
      <c r="F33" s="15">
        <v>5</v>
      </c>
      <c r="G33" s="15">
        <v>0</v>
      </c>
      <c r="H33" s="15">
        <f>M33+E33+F33</f>
        <v>25</v>
      </c>
      <c r="I33" s="15">
        <f t="shared" si="18"/>
        <v>25</v>
      </c>
      <c r="J33" s="13">
        <v>0</v>
      </c>
      <c r="K33" s="13">
        <v>0</v>
      </c>
      <c r="L33" s="13">
        <v>0</v>
      </c>
      <c r="M33" s="13">
        <v>9</v>
      </c>
      <c r="N33" s="17"/>
      <c r="O33" s="17"/>
      <c r="P33" s="17"/>
      <c r="Q33" s="17"/>
      <c r="R33" s="17"/>
      <c r="S33" s="17"/>
      <c r="T33" s="17"/>
      <c r="U33" s="18" t="s">
        <v>56</v>
      </c>
      <c r="V33" s="17"/>
      <c r="W33" s="37">
        <v>0.81458333333333333</v>
      </c>
      <c r="X33" s="37">
        <v>0.87569444444444444</v>
      </c>
    </row>
    <row r="34" spans="1:24" ht="14.25" customHeight="1">
      <c r="A34" s="43"/>
      <c r="B34" s="10" t="s">
        <v>8</v>
      </c>
      <c r="C34" s="8">
        <v>45011</v>
      </c>
      <c r="D34" s="10" t="s">
        <v>9</v>
      </c>
      <c r="E34" s="9">
        <v>27</v>
      </c>
      <c r="F34" s="9">
        <v>27</v>
      </c>
      <c r="G34" s="9">
        <v>17</v>
      </c>
      <c r="H34" s="9">
        <f>E34+E34</f>
        <v>54</v>
      </c>
      <c r="I34" s="9">
        <f t="shared" ref="I34:I41" si="20">H34+G34</f>
        <v>71</v>
      </c>
      <c r="J34" s="10">
        <v>0</v>
      </c>
      <c r="K34" s="10">
        <v>1</v>
      </c>
      <c r="L34" s="10">
        <v>1</v>
      </c>
      <c r="M34" s="10">
        <v>0</v>
      </c>
      <c r="N34" s="11">
        <v>14</v>
      </c>
      <c r="O34" s="11">
        <v>14</v>
      </c>
      <c r="P34" s="11">
        <v>12</v>
      </c>
      <c r="Q34" s="12">
        <f>N34+O34+P34</f>
        <v>40</v>
      </c>
      <c r="R34" s="11">
        <v>12</v>
      </c>
      <c r="S34" s="11" t="s">
        <v>53</v>
      </c>
      <c r="T34" s="11" t="s">
        <v>59</v>
      </c>
      <c r="U34" s="11" t="s">
        <v>50</v>
      </c>
      <c r="V34" s="19"/>
      <c r="W34" s="36">
        <v>0.39652777777777776</v>
      </c>
      <c r="X34" s="36">
        <v>0.53055555555555556</v>
      </c>
    </row>
    <row r="35" spans="1:24" ht="14.25" customHeight="1">
      <c r="A35" s="6"/>
      <c r="B35" s="23" t="s">
        <v>10</v>
      </c>
      <c r="C35" s="24" t="s">
        <v>84</v>
      </c>
      <c r="D35" s="23" t="s">
        <v>55</v>
      </c>
      <c r="E35" s="25">
        <v>13</v>
      </c>
      <c r="F35" s="25">
        <v>9</v>
      </c>
      <c r="G35" s="25">
        <v>5</v>
      </c>
      <c r="H35" s="25">
        <f>E35+F35+M35</f>
        <v>28</v>
      </c>
      <c r="I35" s="25">
        <f t="shared" si="20"/>
        <v>33</v>
      </c>
      <c r="J35" s="23"/>
      <c r="K35" s="23"/>
      <c r="L35" s="23"/>
      <c r="M35" s="23">
        <v>6</v>
      </c>
      <c r="N35" s="26"/>
      <c r="O35" s="26"/>
      <c r="P35" s="26"/>
      <c r="Q35" s="27"/>
      <c r="R35" s="26"/>
      <c r="S35" s="26"/>
      <c r="T35" s="26"/>
      <c r="U35" s="18" t="s">
        <v>56</v>
      </c>
      <c r="V35" s="28"/>
      <c r="W35" s="38">
        <v>0.8125</v>
      </c>
      <c r="X35" s="38">
        <v>0.87986111111111109</v>
      </c>
    </row>
    <row r="36" spans="1:24" ht="14.25" customHeight="1">
      <c r="A36" s="44" t="s">
        <v>16</v>
      </c>
      <c r="B36" s="10" t="s">
        <v>8</v>
      </c>
      <c r="C36" s="8">
        <v>45018</v>
      </c>
      <c r="D36" s="10" t="s">
        <v>9</v>
      </c>
      <c r="E36" s="9">
        <v>22</v>
      </c>
      <c r="F36" s="9">
        <v>25</v>
      </c>
      <c r="G36" s="10">
        <v>17</v>
      </c>
      <c r="H36" s="10">
        <f t="shared" ref="H36:H37" si="21">E36+F36</f>
        <v>47</v>
      </c>
      <c r="I36" s="7">
        <f t="shared" si="20"/>
        <v>64</v>
      </c>
      <c r="J36" s="10">
        <v>1</v>
      </c>
      <c r="K36" s="10">
        <v>1</v>
      </c>
      <c r="L36" s="7">
        <f>J36+K36</f>
        <v>2</v>
      </c>
      <c r="M36" s="10">
        <v>0</v>
      </c>
      <c r="N36" s="11">
        <v>18</v>
      </c>
      <c r="O36" s="11">
        <v>17</v>
      </c>
      <c r="P36" s="11">
        <v>11</v>
      </c>
      <c r="Q36" s="12">
        <f>N36+O36+P36</f>
        <v>46</v>
      </c>
      <c r="R36" s="11">
        <v>10</v>
      </c>
      <c r="S36" s="11" t="s">
        <v>53</v>
      </c>
      <c r="T36" s="11" t="s">
        <v>56</v>
      </c>
      <c r="U36" s="11" t="s">
        <v>85</v>
      </c>
      <c r="V36" s="29" t="s">
        <v>86</v>
      </c>
      <c r="W36" s="36">
        <v>0.39652777777777776</v>
      </c>
      <c r="X36" s="36">
        <v>0.52430555555555558</v>
      </c>
    </row>
    <row r="37" spans="1:24" ht="14.25" customHeight="1">
      <c r="A37" s="43"/>
      <c r="B37" s="13" t="s">
        <v>15</v>
      </c>
      <c r="C37" s="14">
        <v>45022</v>
      </c>
      <c r="D37" s="13" t="s">
        <v>87</v>
      </c>
      <c r="E37" s="15">
        <v>9</v>
      </c>
      <c r="F37" s="15">
        <v>9</v>
      </c>
      <c r="G37" s="13">
        <v>2</v>
      </c>
      <c r="H37" s="16">
        <f t="shared" si="21"/>
        <v>18</v>
      </c>
      <c r="I37" s="16">
        <f t="shared" si="20"/>
        <v>20</v>
      </c>
      <c r="J37" s="13">
        <v>0</v>
      </c>
      <c r="K37" s="13">
        <v>0</v>
      </c>
      <c r="L37" s="13">
        <v>0</v>
      </c>
      <c r="M37" s="13">
        <v>0</v>
      </c>
      <c r="N37" s="17"/>
      <c r="O37" s="17"/>
      <c r="P37" s="17"/>
      <c r="Q37" s="17"/>
      <c r="R37" s="17"/>
      <c r="S37" s="17"/>
      <c r="T37" s="17"/>
      <c r="U37" s="18" t="s">
        <v>50</v>
      </c>
      <c r="V37" s="20" t="s">
        <v>88</v>
      </c>
      <c r="W37" s="18" t="s">
        <v>199</v>
      </c>
      <c r="X37" s="37">
        <v>0.96597222222222223</v>
      </c>
    </row>
    <row r="38" spans="1:24" ht="14.25" customHeight="1">
      <c r="A38" s="43"/>
      <c r="B38" s="13" t="s">
        <v>10</v>
      </c>
      <c r="C38" s="14">
        <v>45023</v>
      </c>
      <c r="D38" s="13" t="s">
        <v>89</v>
      </c>
      <c r="E38" s="15">
        <v>9</v>
      </c>
      <c r="F38" s="15">
        <v>13</v>
      </c>
      <c r="G38" s="13">
        <v>5</v>
      </c>
      <c r="H38" s="16">
        <f>E38+F38+M38</f>
        <v>22</v>
      </c>
      <c r="I38" s="16">
        <f t="shared" si="20"/>
        <v>27</v>
      </c>
      <c r="J38" s="13">
        <v>0</v>
      </c>
      <c r="K38" s="13">
        <v>0</v>
      </c>
      <c r="L38" s="13">
        <f>J38+K38</f>
        <v>0</v>
      </c>
      <c r="M38" s="16">
        <v>0</v>
      </c>
      <c r="N38" s="18">
        <v>0</v>
      </c>
      <c r="O38" s="18">
        <v>0</v>
      </c>
      <c r="P38" s="18">
        <v>0</v>
      </c>
      <c r="Q38" s="17">
        <f>N38+O38+P38</f>
        <v>0</v>
      </c>
      <c r="R38" s="18">
        <v>0</v>
      </c>
      <c r="S38" s="18"/>
      <c r="T38" s="18"/>
      <c r="U38" s="18" t="s">
        <v>50</v>
      </c>
      <c r="V38" s="21" t="s">
        <v>90</v>
      </c>
      <c r="W38" s="37">
        <v>0.81736111111111109</v>
      </c>
      <c r="X38" s="37">
        <v>0.8979166666666667</v>
      </c>
    </row>
    <row r="39" spans="1:24" ht="14.25" customHeight="1">
      <c r="A39" s="43"/>
      <c r="B39" s="13" t="s">
        <v>7</v>
      </c>
      <c r="C39" s="14">
        <v>45024</v>
      </c>
      <c r="D39" s="13" t="s">
        <v>27</v>
      </c>
      <c r="E39" s="15">
        <v>17</v>
      </c>
      <c r="F39" s="15">
        <v>19</v>
      </c>
      <c r="G39" s="13">
        <v>5</v>
      </c>
      <c r="H39" s="16">
        <f t="shared" ref="H39:H40" si="22">E39+F39</f>
        <v>36</v>
      </c>
      <c r="I39" s="16">
        <f t="shared" si="20"/>
        <v>41</v>
      </c>
      <c r="J39" s="13"/>
      <c r="K39" s="13"/>
      <c r="L39" s="13"/>
      <c r="M39" s="16"/>
      <c r="N39" s="18"/>
      <c r="O39" s="18"/>
      <c r="P39" s="18"/>
      <c r="Q39" s="17"/>
      <c r="R39" s="18"/>
      <c r="S39" s="18" t="s">
        <v>73</v>
      </c>
      <c r="T39" s="18"/>
      <c r="U39" s="18" t="s">
        <v>56</v>
      </c>
      <c r="V39" s="21"/>
      <c r="W39" s="37">
        <v>0.43055555555555558</v>
      </c>
      <c r="X39" s="37">
        <v>0.50208333333333333</v>
      </c>
    </row>
    <row r="40" spans="1:24" ht="14.25" customHeight="1">
      <c r="A40" s="43"/>
      <c r="B40" s="10" t="s">
        <v>8</v>
      </c>
      <c r="C40" s="8">
        <v>45025</v>
      </c>
      <c r="D40" s="10" t="s">
        <v>9</v>
      </c>
      <c r="E40" s="9">
        <v>29</v>
      </c>
      <c r="F40" s="9">
        <v>34</v>
      </c>
      <c r="G40" s="10">
        <v>16</v>
      </c>
      <c r="H40" s="7">
        <f t="shared" si="22"/>
        <v>63</v>
      </c>
      <c r="I40" s="7">
        <f t="shared" si="20"/>
        <v>79</v>
      </c>
      <c r="J40" s="10">
        <v>1</v>
      </c>
      <c r="K40" s="10">
        <v>2</v>
      </c>
      <c r="L40" s="10">
        <v>3</v>
      </c>
      <c r="M40" s="10">
        <v>0</v>
      </c>
      <c r="N40" s="11">
        <v>16</v>
      </c>
      <c r="O40" s="11">
        <v>18</v>
      </c>
      <c r="P40" s="11">
        <v>9</v>
      </c>
      <c r="Q40" s="12">
        <f t="shared" ref="Q40:Q41" si="23">N40+O40+P40</f>
        <v>43</v>
      </c>
      <c r="R40" s="11">
        <v>6</v>
      </c>
      <c r="S40" s="11" t="s">
        <v>58</v>
      </c>
      <c r="T40" s="11" t="s">
        <v>62</v>
      </c>
      <c r="U40" s="11" t="s">
        <v>75</v>
      </c>
      <c r="V40" s="22" t="s">
        <v>91</v>
      </c>
      <c r="W40" s="36">
        <v>0.39652777777777776</v>
      </c>
      <c r="X40" s="36">
        <v>0.52430555555555558</v>
      </c>
    </row>
    <row r="41" spans="1:24" ht="14.25" customHeight="1">
      <c r="A41" s="43"/>
      <c r="B41" s="13" t="s">
        <v>10</v>
      </c>
      <c r="C41" s="14">
        <v>45030</v>
      </c>
      <c r="D41" s="13" t="s">
        <v>55</v>
      </c>
      <c r="E41" s="15">
        <v>24</v>
      </c>
      <c r="F41" s="15">
        <v>39</v>
      </c>
      <c r="G41" s="15">
        <v>9</v>
      </c>
      <c r="H41" s="15">
        <f>E41+F41+M41</f>
        <v>63</v>
      </c>
      <c r="I41" s="15">
        <f t="shared" si="20"/>
        <v>72</v>
      </c>
      <c r="J41" s="13">
        <v>0</v>
      </c>
      <c r="K41" s="13">
        <v>0</v>
      </c>
      <c r="L41" s="13">
        <f t="shared" ref="L41:L42" si="24">J41+K41</f>
        <v>0</v>
      </c>
      <c r="M41" s="13">
        <v>0</v>
      </c>
      <c r="N41" s="18">
        <v>0</v>
      </c>
      <c r="O41" s="18">
        <v>0</v>
      </c>
      <c r="P41" s="18">
        <v>0</v>
      </c>
      <c r="Q41" s="17">
        <f t="shared" si="23"/>
        <v>0</v>
      </c>
      <c r="R41" s="18">
        <v>0</v>
      </c>
      <c r="S41" s="18"/>
      <c r="T41" s="18"/>
      <c r="U41" s="18" t="s">
        <v>92</v>
      </c>
      <c r="V41" s="18"/>
      <c r="W41" s="37">
        <v>0.8125</v>
      </c>
      <c r="X41" s="37">
        <v>0.89583333333333337</v>
      </c>
    </row>
    <row r="42" spans="1:24" ht="14.25" customHeight="1">
      <c r="A42" s="43"/>
      <c r="B42" s="10" t="s">
        <v>8</v>
      </c>
      <c r="C42" s="8">
        <v>45032</v>
      </c>
      <c r="D42" s="10" t="s">
        <v>9</v>
      </c>
      <c r="E42" s="9">
        <v>26</v>
      </c>
      <c r="F42" s="9">
        <v>33</v>
      </c>
      <c r="G42" s="9">
        <v>17</v>
      </c>
      <c r="H42" s="9">
        <f>E42+F42</f>
        <v>59</v>
      </c>
      <c r="I42" s="9">
        <f t="shared" ref="I42:I47" si="25">G42+H42</f>
        <v>76</v>
      </c>
      <c r="J42" s="10">
        <v>1</v>
      </c>
      <c r="K42" s="10">
        <v>1</v>
      </c>
      <c r="L42" s="10">
        <f t="shared" si="24"/>
        <v>2</v>
      </c>
      <c r="M42" s="10">
        <v>0</v>
      </c>
      <c r="N42" s="11">
        <v>11</v>
      </c>
      <c r="O42" s="11">
        <v>19</v>
      </c>
      <c r="P42" s="11">
        <v>10</v>
      </c>
      <c r="Q42" s="12">
        <f>SUM(N42:P42)</f>
        <v>40</v>
      </c>
      <c r="R42" s="11">
        <v>10</v>
      </c>
      <c r="S42" s="11" t="s">
        <v>48</v>
      </c>
      <c r="T42" s="11" t="s">
        <v>49</v>
      </c>
      <c r="U42" s="11" t="s">
        <v>50</v>
      </c>
      <c r="V42" s="22" t="s">
        <v>93</v>
      </c>
      <c r="W42" s="36">
        <v>0.39652777777777776</v>
      </c>
      <c r="X42" s="36">
        <v>0.52430555555555558</v>
      </c>
    </row>
    <row r="43" spans="1:24" ht="14.25" customHeight="1">
      <c r="A43" s="43"/>
      <c r="B43" s="13" t="s">
        <v>10</v>
      </c>
      <c r="C43" s="14">
        <v>45037</v>
      </c>
      <c r="D43" s="13" t="s">
        <v>55</v>
      </c>
      <c r="E43" s="15">
        <v>18</v>
      </c>
      <c r="F43" s="15">
        <v>18</v>
      </c>
      <c r="G43" s="15">
        <v>5</v>
      </c>
      <c r="H43" s="15">
        <f>E43+F43+M43</f>
        <v>40</v>
      </c>
      <c r="I43" s="15">
        <f t="shared" si="25"/>
        <v>45</v>
      </c>
      <c r="J43" s="13">
        <v>0</v>
      </c>
      <c r="K43" s="13">
        <v>0</v>
      </c>
      <c r="L43" s="13">
        <v>0</v>
      </c>
      <c r="M43" s="13">
        <v>4</v>
      </c>
      <c r="N43" s="17"/>
      <c r="O43" s="17"/>
      <c r="P43" s="17"/>
      <c r="Q43" s="17"/>
      <c r="R43" s="17"/>
      <c r="S43" s="17"/>
      <c r="T43" s="17"/>
      <c r="U43" s="18" t="s">
        <v>56</v>
      </c>
      <c r="V43" s="17"/>
      <c r="W43" s="37">
        <v>0.8125</v>
      </c>
      <c r="X43" s="37">
        <v>0.8881944444444444</v>
      </c>
    </row>
    <row r="44" spans="1:24" ht="14.25" customHeight="1">
      <c r="A44" s="43"/>
      <c r="B44" s="13" t="s">
        <v>7</v>
      </c>
      <c r="C44" s="14">
        <v>45038</v>
      </c>
      <c r="D44" s="13" t="s">
        <v>201</v>
      </c>
      <c r="E44" s="15">
        <v>5</v>
      </c>
      <c r="F44" s="15">
        <v>34</v>
      </c>
      <c r="G44" s="15">
        <v>4</v>
      </c>
      <c r="H44" s="15">
        <f t="shared" ref="H44:H45" si="26">E44+F44</f>
        <v>39</v>
      </c>
      <c r="I44" s="15">
        <f t="shared" si="25"/>
        <v>43</v>
      </c>
      <c r="J44" s="13"/>
      <c r="K44" s="13"/>
      <c r="L44" s="13"/>
      <c r="M44" s="13"/>
      <c r="N44" s="17"/>
      <c r="O44" s="17"/>
      <c r="P44" s="17"/>
      <c r="Q44" s="17"/>
      <c r="R44" s="17"/>
      <c r="S44" s="18" t="s">
        <v>48</v>
      </c>
      <c r="T44" s="17"/>
      <c r="U44" s="18" t="s">
        <v>73</v>
      </c>
      <c r="V44" s="17"/>
      <c r="W44" s="37">
        <v>0.62777777777777777</v>
      </c>
      <c r="X44" s="37">
        <v>0.73958333333333337</v>
      </c>
    </row>
    <row r="45" spans="1:24" ht="14.25" customHeight="1">
      <c r="A45" s="43"/>
      <c r="B45" s="10" t="s">
        <v>8</v>
      </c>
      <c r="C45" s="8">
        <v>45039</v>
      </c>
      <c r="D45" s="10" t="s">
        <v>9</v>
      </c>
      <c r="E45" s="9">
        <v>31</v>
      </c>
      <c r="F45" s="9">
        <v>30</v>
      </c>
      <c r="G45" s="9">
        <v>18</v>
      </c>
      <c r="H45" s="9">
        <f t="shared" si="26"/>
        <v>61</v>
      </c>
      <c r="I45" s="9">
        <f t="shared" si="25"/>
        <v>79</v>
      </c>
      <c r="J45" s="10">
        <v>0</v>
      </c>
      <c r="K45" s="10">
        <v>3</v>
      </c>
      <c r="L45" s="10">
        <v>5</v>
      </c>
      <c r="M45" s="10">
        <v>0</v>
      </c>
      <c r="N45" s="11">
        <v>16</v>
      </c>
      <c r="O45" s="11">
        <v>17</v>
      </c>
      <c r="P45" s="11">
        <v>10</v>
      </c>
      <c r="Q45" s="12">
        <f>N45+O45+P45</f>
        <v>43</v>
      </c>
      <c r="R45" s="11">
        <v>13</v>
      </c>
      <c r="S45" s="11" t="s">
        <v>58</v>
      </c>
      <c r="T45" s="11" t="s">
        <v>94</v>
      </c>
      <c r="U45" s="11" t="s">
        <v>95</v>
      </c>
      <c r="V45" s="11" t="s">
        <v>96</v>
      </c>
      <c r="W45" s="36">
        <v>0.39583333333333331</v>
      </c>
      <c r="X45" s="36">
        <v>0.53194444444444444</v>
      </c>
    </row>
    <row r="46" spans="1:24" ht="14.25" customHeight="1">
      <c r="A46" s="43"/>
      <c r="B46" s="13" t="s">
        <v>10</v>
      </c>
      <c r="C46" s="14">
        <v>45044</v>
      </c>
      <c r="D46" s="13" t="s">
        <v>55</v>
      </c>
      <c r="E46" s="15">
        <v>12</v>
      </c>
      <c r="F46" s="15">
        <v>14</v>
      </c>
      <c r="G46" s="15">
        <v>6</v>
      </c>
      <c r="H46" s="15">
        <f>M46+E46+F46</f>
        <v>30</v>
      </c>
      <c r="I46" s="15">
        <f t="shared" si="25"/>
        <v>36</v>
      </c>
      <c r="J46" s="13">
        <v>0</v>
      </c>
      <c r="K46" s="13">
        <v>0</v>
      </c>
      <c r="L46" s="13">
        <v>0</v>
      </c>
      <c r="M46" s="13">
        <v>4</v>
      </c>
      <c r="N46" s="17"/>
      <c r="O46" s="17"/>
      <c r="P46" s="17"/>
      <c r="Q46" s="17"/>
      <c r="R46" s="17"/>
      <c r="S46" s="17"/>
      <c r="T46" s="17"/>
      <c r="U46" s="18" t="s">
        <v>56</v>
      </c>
      <c r="V46" s="17"/>
      <c r="W46" s="37">
        <v>0.8125</v>
      </c>
      <c r="X46" s="37">
        <v>0.90763888888888888</v>
      </c>
    </row>
    <row r="47" spans="1:24" ht="14.25" customHeight="1">
      <c r="A47" s="43"/>
      <c r="B47" s="13" t="s">
        <v>7</v>
      </c>
      <c r="C47" s="14">
        <v>45045</v>
      </c>
      <c r="D47" s="13" t="s">
        <v>97</v>
      </c>
      <c r="E47" s="15">
        <v>9</v>
      </c>
      <c r="F47" s="15">
        <v>12</v>
      </c>
      <c r="G47" s="15">
        <v>1</v>
      </c>
      <c r="H47" s="15">
        <f>E47+F47</f>
        <v>21</v>
      </c>
      <c r="I47" s="15">
        <f t="shared" si="25"/>
        <v>22</v>
      </c>
      <c r="J47" s="13"/>
      <c r="K47" s="13"/>
      <c r="L47" s="13"/>
      <c r="M47" s="13"/>
      <c r="N47" s="17"/>
      <c r="O47" s="17"/>
      <c r="P47" s="17"/>
      <c r="Q47" s="17"/>
      <c r="R47" s="17"/>
      <c r="S47" s="17"/>
      <c r="T47" s="17"/>
      <c r="U47" s="18" t="s">
        <v>50</v>
      </c>
      <c r="V47" s="17"/>
      <c r="W47" s="37">
        <v>0.66805555555555551</v>
      </c>
      <c r="X47" s="37">
        <v>0.80555555555555558</v>
      </c>
    </row>
    <row r="48" spans="1:24" ht="14.25" customHeight="1">
      <c r="A48" s="43"/>
      <c r="B48" s="10" t="s">
        <v>8</v>
      </c>
      <c r="C48" s="8">
        <v>45046</v>
      </c>
      <c r="D48" s="10" t="s">
        <v>9</v>
      </c>
      <c r="E48" s="9">
        <v>30</v>
      </c>
      <c r="F48" s="9">
        <v>30</v>
      </c>
      <c r="G48" s="9">
        <v>23</v>
      </c>
      <c r="H48" s="9">
        <f>E48+E48</f>
        <v>60</v>
      </c>
      <c r="I48" s="9">
        <f t="shared" ref="I48:I53" si="27">H48+G48</f>
        <v>83</v>
      </c>
      <c r="J48" s="10">
        <v>3</v>
      </c>
      <c r="K48" s="10">
        <v>2</v>
      </c>
      <c r="L48" s="10">
        <f t="shared" ref="L48:L49" si="28">J48+K48</f>
        <v>5</v>
      </c>
      <c r="M48" s="10">
        <v>0</v>
      </c>
      <c r="N48" s="11">
        <v>16</v>
      </c>
      <c r="O48" s="11">
        <v>19</v>
      </c>
      <c r="P48" s="11">
        <v>8</v>
      </c>
      <c r="Q48" s="12">
        <f t="shared" ref="Q48:Q49" si="29">N48+O48+P48</f>
        <v>43</v>
      </c>
      <c r="R48" s="11">
        <v>17</v>
      </c>
      <c r="S48" s="11" t="s">
        <v>53</v>
      </c>
      <c r="T48" s="11" t="s">
        <v>98</v>
      </c>
      <c r="U48" s="11" t="s">
        <v>50</v>
      </c>
      <c r="V48" s="19" t="s">
        <v>99</v>
      </c>
      <c r="W48" s="36">
        <v>0.39583333333333331</v>
      </c>
      <c r="X48" s="36">
        <v>0.61111111111111116</v>
      </c>
    </row>
    <row r="49" spans="1:24" ht="14.25" customHeight="1">
      <c r="A49" s="44" t="s">
        <v>17</v>
      </c>
      <c r="B49" s="13" t="s">
        <v>14</v>
      </c>
      <c r="C49" s="14">
        <v>45049</v>
      </c>
      <c r="D49" s="13" t="s">
        <v>66</v>
      </c>
      <c r="E49" s="15">
        <v>10</v>
      </c>
      <c r="F49" s="15">
        <v>2</v>
      </c>
      <c r="G49" s="13">
        <v>1</v>
      </c>
      <c r="H49" s="13">
        <f>E49+F49+M49</f>
        <v>12</v>
      </c>
      <c r="I49" s="16">
        <f t="shared" si="27"/>
        <v>13</v>
      </c>
      <c r="J49" s="13">
        <v>0</v>
      </c>
      <c r="K49" s="13">
        <v>0</v>
      </c>
      <c r="L49" s="16">
        <f t="shared" si="28"/>
        <v>0</v>
      </c>
      <c r="M49" s="13">
        <v>0</v>
      </c>
      <c r="N49" s="18">
        <v>0</v>
      </c>
      <c r="O49" s="18">
        <v>0</v>
      </c>
      <c r="P49" s="18">
        <v>0</v>
      </c>
      <c r="Q49" s="17">
        <f t="shared" si="29"/>
        <v>0</v>
      </c>
      <c r="R49" s="18">
        <v>0</v>
      </c>
      <c r="S49" s="18"/>
      <c r="T49" s="18"/>
      <c r="U49" s="18" t="s">
        <v>50</v>
      </c>
      <c r="V49" s="20" t="s">
        <v>100</v>
      </c>
      <c r="W49" s="18" t="s">
        <v>199</v>
      </c>
      <c r="X49" s="37">
        <v>0.96180555555555558</v>
      </c>
    </row>
    <row r="50" spans="1:24" ht="14.25" customHeight="1">
      <c r="A50" s="43"/>
      <c r="B50" s="13" t="s">
        <v>15</v>
      </c>
      <c r="C50" s="14">
        <v>45050</v>
      </c>
      <c r="D50" s="13" t="s">
        <v>68</v>
      </c>
      <c r="E50" s="15">
        <v>0</v>
      </c>
      <c r="F50" s="15">
        <v>0</v>
      </c>
      <c r="G50" s="13">
        <v>0</v>
      </c>
      <c r="H50" s="16">
        <f>E50+F50</f>
        <v>0</v>
      </c>
      <c r="I50" s="16">
        <f t="shared" si="27"/>
        <v>0</v>
      </c>
      <c r="J50" s="13">
        <v>0</v>
      </c>
      <c r="K50" s="13">
        <v>0</v>
      </c>
      <c r="L50" s="13">
        <v>0</v>
      </c>
      <c r="M50" s="13">
        <v>0</v>
      </c>
      <c r="N50" s="17"/>
      <c r="O50" s="17"/>
      <c r="P50" s="17"/>
      <c r="Q50" s="17"/>
      <c r="R50" s="17"/>
      <c r="S50" s="17"/>
      <c r="T50" s="17"/>
      <c r="U50" s="18" t="s">
        <v>50</v>
      </c>
      <c r="V50" s="20" t="s">
        <v>69</v>
      </c>
      <c r="W50" s="18" t="s">
        <v>199</v>
      </c>
      <c r="X50" s="37">
        <v>0.9506944444444444</v>
      </c>
    </row>
    <row r="51" spans="1:24" ht="14.25" customHeight="1">
      <c r="A51" s="43"/>
      <c r="B51" s="13" t="s">
        <v>10</v>
      </c>
      <c r="C51" s="14">
        <v>45051</v>
      </c>
      <c r="D51" s="13" t="s">
        <v>70</v>
      </c>
      <c r="E51" s="15">
        <v>21</v>
      </c>
      <c r="F51" s="15">
        <v>14</v>
      </c>
      <c r="G51" s="13">
        <v>3</v>
      </c>
      <c r="H51" s="16">
        <f>E51+F51+M51</f>
        <v>35</v>
      </c>
      <c r="I51" s="16">
        <f t="shared" si="27"/>
        <v>38</v>
      </c>
      <c r="J51" s="13">
        <v>0</v>
      </c>
      <c r="K51" s="13">
        <v>0</v>
      </c>
      <c r="L51" s="13">
        <f t="shared" ref="L51:L54" si="30">J51+K51</f>
        <v>0</v>
      </c>
      <c r="M51" s="16">
        <v>0</v>
      </c>
      <c r="N51" s="18">
        <v>0</v>
      </c>
      <c r="O51" s="18">
        <v>0</v>
      </c>
      <c r="P51" s="18">
        <v>0</v>
      </c>
      <c r="Q51" s="17">
        <f t="shared" ref="Q51:Q53" si="31">N51+O51+P51</f>
        <v>0</v>
      </c>
      <c r="R51" s="18">
        <v>0</v>
      </c>
      <c r="S51" s="18"/>
      <c r="T51" s="18"/>
      <c r="U51" s="18" t="s">
        <v>50</v>
      </c>
      <c r="V51" s="21" t="s">
        <v>71</v>
      </c>
      <c r="W51" s="37">
        <v>0.8125</v>
      </c>
      <c r="X51" s="37">
        <v>0.91527777777777775</v>
      </c>
    </row>
    <row r="52" spans="1:24" ht="14.25" customHeight="1">
      <c r="A52" s="43"/>
      <c r="B52" s="10" t="s">
        <v>8</v>
      </c>
      <c r="C52" s="8">
        <v>45053</v>
      </c>
      <c r="D52" s="10" t="s">
        <v>9</v>
      </c>
      <c r="E52" s="9">
        <v>26</v>
      </c>
      <c r="F52" s="9">
        <v>34</v>
      </c>
      <c r="G52" s="10">
        <f>16+7</f>
        <v>23</v>
      </c>
      <c r="H52" s="7">
        <f>E52+F52</f>
        <v>60</v>
      </c>
      <c r="I52" s="7">
        <f t="shared" si="27"/>
        <v>83</v>
      </c>
      <c r="J52" s="10">
        <v>2</v>
      </c>
      <c r="K52" s="10">
        <v>3</v>
      </c>
      <c r="L52" s="10">
        <f t="shared" si="30"/>
        <v>5</v>
      </c>
      <c r="M52" s="10">
        <v>0</v>
      </c>
      <c r="N52" s="11">
        <v>18</v>
      </c>
      <c r="O52" s="11">
        <v>21</v>
      </c>
      <c r="P52" s="11">
        <v>15</v>
      </c>
      <c r="Q52" s="12">
        <f t="shared" si="31"/>
        <v>54</v>
      </c>
      <c r="R52" s="11">
        <v>16</v>
      </c>
      <c r="S52" s="11" t="s">
        <v>101</v>
      </c>
      <c r="T52" s="11" t="s">
        <v>56</v>
      </c>
      <c r="U52" s="11" t="s">
        <v>75</v>
      </c>
      <c r="V52" s="22" t="s">
        <v>102</v>
      </c>
      <c r="W52" s="36">
        <v>0.39583333333333331</v>
      </c>
      <c r="X52" s="36">
        <v>0.53680555555555554</v>
      </c>
    </row>
    <row r="53" spans="1:24" ht="14.25" customHeight="1">
      <c r="A53" s="43"/>
      <c r="B53" s="13" t="s">
        <v>10</v>
      </c>
      <c r="C53" s="14">
        <v>45058</v>
      </c>
      <c r="D53" s="13" t="s">
        <v>55</v>
      </c>
      <c r="E53" s="15">
        <v>8</v>
      </c>
      <c r="F53" s="15">
        <v>10</v>
      </c>
      <c r="G53" s="15">
        <v>1</v>
      </c>
      <c r="H53" s="15">
        <f>E53+F53+M53</f>
        <v>18</v>
      </c>
      <c r="I53" s="15">
        <f t="shared" si="27"/>
        <v>19</v>
      </c>
      <c r="J53" s="13">
        <v>0</v>
      </c>
      <c r="K53" s="13">
        <v>0</v>
      </c>
      <c r="L53" s="13">
        <f t="shared" si="30"/>
        <v>0</v>
      </c>
      <c r="M53" s="13">
        <v>0</v>
      </c>
      <c r="N53" s="18">
        <v>0</v>
      </c>
      <c r="O53" s="18">
        <v>0</v>
      </c>
      <c r="P53" s="18">
        <v>0</v>
      </c>
      <c r="Q53" s="17">
        <f t="shared" si="31"/>
        <v>0</v>
      </c>
      <c r="R53" s="18">
        <v>0</v>
      </c>
      <c r="S53" s="18"/>
      <c r="T53" s="18"/>
      <c r="U53" s="18" t="s">
        <v>103</v>
      </c>
      <c r="V53" s="18" t="s">
        <v>104</v>
      </c>
      <c r="W53" s="37">
        <v>0.8125</v>
      </c>
      <c r="X53" s="37">
        <v>0.92638888888888893</v>
      </c>
    </row>
    <row r="54" spans="1:24" ht="14.25" customHeight="1">
      <c r="A54" s="43"/>
      <c r="B54" s="10" t="s">
        <v>8</v>
      </c>
      <c r="C54" s="8">
        <v>45060</v>
      </c>
      <c r="D54" s="10" t="s">
        <v>9</v>
      </c>
      <c r="E54" s="9">
        <v>30</v>
      </c>
      <c r="F54" s="9">
        <v>34</v>
      </c>
      <c r="G54" s="9">
        <v>14</v>
      </c>
      <c r="H54" s="9">
        <f>E54+F54</f>
        <v>64</v>
      </c>
      <c r="I54" s="9">
        <f t="shared" ref="I54:I58" si="32">G54+H54</f>
        <v>78</v>
      </c>
      <c r="J54" s="10">
        <v>1</v>
      </c>
      <c r="K54" s="10">
        <v>1</v>
      </c>
      <c r="L54" s="10">
        <f t="shared" si="30"/>
        <v>2</v>
      </c>
      <c r="M54" s="10">
        <v>0</v>
      </c>
      <c r="N54" s="11">
        <v>18</v>
      </c>
      <c r="O54" s="11">
        <v>22</v>
      </c>
      <c r="P54" s="11">
        <v>12</v>
      </c>
      <c r="Q54" s="12">
        <f>SUM(N54:P54)</f>
        <v>52</v>
      </c>
      <c r="R54" s="11">
        <v>8</v>
      </c>
      <c r="S54" s="11" t="s">
        <v>48</v>
      </c>
      <c r="T54" s="11" t="s">
        <v>105</v>
      </c>
      <c r="U54" s="11" t="s">
        <v>50</v>
      </c>
      <c r="V54" s="22" t="s">
        <v>106</v>
      </c>
      <c r="W54" s="36">
        <v>0.39583333333333331</v>
      </c>
      <c r="X54" s="36">
        <v>0.52777777777777779</v>
      </c>
    </row>
    <row r="55" spans="1:24" ht="14.25" customHeight="1">
      <c r="A55" s="43"/>
      <c r="B55" s="13" t="s">
        <v>10</v>
      </c>
      <c r="C55" s="30">
        <v>45065</v>
      </c>
      <c r="D55" s="13" t="s">
        <v>55</v>
      </c>
      <c r="E55" s="15">
        <v>2</v>
      </c>
      <c r="F55" s="15">
        <v>2</v>
      </c>
      <c r="G55" s="15">
        <v>0</v>
      </c>
      <c r="H55" s="15">
        <f>E55+F55+M55</f>
        <v>6</v>
      </c>
      <c r="I55" s="15">
        <f t="shared" si="32"/>
        <v>6</v>
      </c>
      <c r="J55" s="13">
        <v>0</v>
      </c>
      <c r="K55" s="13">
        <v>0</v>
      </c>
      <c r="L55" s="13">
        <v>0</v>
      </c>
      <c r="M55" s="13">
        <v>2</v>
      </c>
      <c r="N55" s="17"/>
      <c r="O55" s="17"/>
      <c r="P55" s="17"/>
      <c r="Q55" s="17"/>
      <c r="R55" s="17"/>
      <c r="S55" s="17"/>
      <c r="T55" s="18"/>
      <c r="U55" s="18" t="s">
        <v>105</v>
      </c>
      <c r="V55" s="17"/>
      <c r="W55" s="37">
        <v>0.8125</v>
      </c>
      <c r="X55" s="37">
        <v>0.875</v>
      </c>
    </row>
    <row r="56" spans="1:24" ht="14.25" customHeight="1">
      <c r="A56" s="43"/>
      <c r="B56" s="10" t="s">
        <v>8</v>
      </c>
      <c r="C56" s="8">
        <v>45067</v>
      </c>
      <c r="D56" s="10" t="s">
        <v>9</v>
      </c>
      <c r="E56" s="9">
        <v>29</v>
      </c>
      <c r="F56" s="9">
        <v>27</v>
      </c>
      <c r="G56" s="9">
        <v>19</v>
      </c>
      <c r="H56" s="9">
        <f>E56+F56</f>
        <v>56</v>
      </c>
      <c r="I56" s="9">
        <f t="shared" si="32"/>
        <v>75</v>
      </c>
      <c r="J56" s="10">
        <v>1</v>
      </c>
      <c r="K56" s="10">
        <v>2</v>
      </c>
      <c r="L56" s="10">
        <f>J56+K56</f>
        <v>3</v>
      </c>
      <c r="M56" s="10">
        <v>0</v>
      </c>
      <c r="N56" s="11">
        <v>16</v>
      </c>
      <c r="O56" s="11">
        <v>20</v>
      </c>
      <c r="P56" s="11">
        <v>13</v>
      </c>
      <c r="Q56" s="12">
        <f>N56+O56+P56</f>
        <v>49</v>
      </c>
      <c r="R56" s="11">
        <v>12</v>
      </c>
      <c r="S56" s="11" t="s">
        <v>48</v>
      </c>
      <c r="T56" s="11" t="s">
        <v>80</v>
      </c>
      <c r="U56" s="11" t="s">
        <v>50</v>
      </c>
      <c r="V56" s="11" t="s">
        <v>107</v>
      </c>
      <c r="W56" s="36">
        <v>0.3972222222222222</v>
      </c>
      <c r="X56" s="36">
        <v>0.54027777777777775</v>
      </c>
    </row>
    <row r="57" spans="1:24" ht="14.25" customHeight="1">
      <c r="A57" s="43"/>
      <c r="B57" s="13" t="s">
        <v>10</v>
      </c>
      <c r="C57" s="14">
        <v>45072</v>
      </c>
      <c r="D57" s="13" t="s">
        <v>55</v>
      </c>
      <c r="E57" s="15">
        <v>15</v>
      </c>
      <c r="F57" s="15">
        <v>14</v>
      </c>
      <c r="G57" s="15">
        <v>2</v>
      </c>
      <c r="H57" s="15">
        <f>M57+E57+F57</f>
        <v>37</v>
      </c>
      <c r="I57" s="15">
        <f t="shared" si="32"/>
        <v>39</v>
      </c>
      <c r="J57" s="13">
        <v>0</v>
      </c>
      <c r="K57" s="13">
        <v>0</v>
      </c>
      <c r="L57" s="13">
        <v>0</v>
      </c>
      <c r="M57" s="13">
        <v>8</v>
      </c>
      <c r="N57" s="17"/>
      <c r="O57" s="17"/>
      <c r="P57" s="17"/>
      <c r="Q57" s="17"/>
      <c r="R57" s="17"/>
      <c r="S57" s="17"/>
      <c r="T57" s="17"/>
      <c r="U57" s="18" t="s">
        <v>56</v>
      </c>
      <c r="V57" s="17"/>
      <c r="W57" s="37">
        <v>0.81458333333333333</v>
      </c>
      <c r="X57" s="37">
        <v>0.87569444444444444</v>
      </c>
    </row>
    <row r="58" spans="1:24" ht="14.25" customHeight="1">
      <c r="A58" s="43"/>
      <c r="B58" s="13" t="s">
        <v>7</v>
      </c>
      <c r="C58" s="14">
        <v>45073</v>
      </c>
      <c r="D58" s="13" t="s">
        <v>108</v>
      </c>
      <c r="E58" s="15">
        <v>15</v>
      </c>
      <c r="F58" s="15">
        <v>24</v>
      </c>
      <c r="G58" s="15">
        <v>3</v>
      </c>
      <c r="H58" s="15">
        <f>E58+F58+M58</f>
        <v>42</v>
      </c>
      <c r="I58" s="15">
        <f t="shared" si="32"/>
        <v>45</v>
      </c>
      <c r="J58" s="13">
        <v>2</v>
      </c>
      <c r="K58" s="13">
        <v>2</v>
      </c>
      <c r="L58" s="13">
        <f t="shared" ref="L58:L59" si="33">J58+K58</f>
        <v>4</v>
      </c>
      <c r="M58" s="13">
        <v>3</v>
      </c>
      <c r="N58" s="17"/>
      <c r="O58" s="17"/>
      <c r="P58" s="17"/>
      <c r="Q58" s="17"/>
      <c r="R58" s="17"/>
      <c r="S58" s="17"/>
      <c r="T58" s="17"/>
      <c r="U58" s="18" t="s">
        <v>56</v>
      </c>
      <c r="V58" s="17"/>
      <c r="W58" s="37">
        <v>0.54791666666666672</v>
      </c>
      <c r="X58" s="37">
        <v>0.7</v>
      </c>
    </row>
    <row r="59" spans="1:24" ht="14.25" customHeight="1">
      <c r="A59" s="43"/>
      <c r="B59" s="10" t="s">
        <v>8</v>
      </c>
      <c r="C59" s="8">
        <v>45074</v>
      </c>
      <c r="D59" s="10" t="s">
        <v>9</v>
      </c>
      <c r="E59" s="9">
        <v>41</v>
      </c>
      <c r="F59" s="9">
        <v>44</v>
      </c>
      <c r="G59" s="9">
        <v>20</v>
      </c>
      <c r="H59" s="9">
        <f>E59+E59</f>
        <v>82</v>
      </c>
      <c r="I59" s="9">
        <f t="shared" ref="I59:I64" si="34">H59+G59</f>
        <v>102</v>
      </c>
      <c r="J59" s="10">
        <v>5</v>
      </c>
      <c r="K59" s="10">
        <v>5</v>
      </c>
      <c r="L59" s="10">
        <f t="shared" si="33"/>
        <v>10</v>
      </c>
      <c r="M59" s="10">
        <v>0</v>
      </c>
      <c r="N59" s="11">
        <v>21</v>
      </c>
      <c r="O59" s="11">
        <v>30</v>
      </c>
      <c r="P59" s="11">
        <v>13</v>
      </c>
      <c r="Q59" s="12">
        <f>N59+O59+P59</f>
        <v>64</v>
      </c>
      <c r="R59" s="11">
        <v>12</v>
      </c>
      <c r="S59" s="11" t="s">
        <v>56</v>
      </c>
      <c r="T59" s="11" t="s">
        <v>94</v>
      </c>
      <c r="U59" s="11" t="s">
        <v>109</v>
      </c>
      <c r="V59" s="19"/>
      <c r="W59" s="36">
        <v>0.39652777777777776</v>
      </c>
      <c r="X59" s="36">
        <v>0.52777777777777779</v>
      </c>
    </row>
    <row r="60" spans="1:24" ht="14.25" customHeight="1">
      <c r="A60" s="6"/>
      <c r="B60" s="23" t="s">
        <v>14</v>
      </c>
      <c r="C60" s="31">
        <v>45077</v>
      </c>
      <c r="D60" s="23" t="s">
        <v>110</v>
      </c>
      <c r="E60" s="25">
        <v>10</v>
      </c>
      <c r="F60" s="25">
        <v>6</v>
      </c>
      <c r="G60" s="25">
        <v>1</v>
      </c>
      <c r="H60" s="25">
        <f>E60+F60</f>
        <v>16</v>
      </c>
      <c r="I60" s="25">
        <f t="shared" si="34"/>
        <v>17</v>
      </c>
      <c r="J60" s="23"/>
      <c r="K60" s="23"/>
      <c r="L60" s="23"/>
      <c r="M60" s="23"/>
      <c r="N60" s="26"/>
      <c r="O60" s="26"/>
      <c r="P60" s="26"/>
      <c r="Q60" s="27"/>
      <c r="R60" s="26"/>
      <c r="S60" s="26"/>
      <c r="T60" s="26"/>
      <c r="U60" s="26"/>
      <c r="V60" s="28" t="s">
        <v>111</v>
      </c>
      <c r="W60" s="38">
        <v>0.875</v>
      </c>
      <c r="X60" s="38">
        <v>0.96458333333333335</v>
      </c>
    </row>
    <row r="61" spans="1:24" ht="14.25" customHeight="1">
      <c r="A61" s="44" t="s">
        <v>18</v>
      </c>
      <c r="B61" s="13" t="s">
        <v>15</v>
      </c>
      <c r="C61" s="14">
        <v>45078</v>
      </c>
      <c r="D61" s="13" t="s">
        <v>112</v>
      </c>
      <c r="E61" s="15">
        <v>10</v>
      </c>
      <c r="F61" s="15">
        <v>7</v>
      </c>
      <c r="G61" s="13">
        <v>0</v>
      </c>
      <c r="H61" s="13">
        <f>E61+F61+M61</f>
        <v>17</v>
      </c>
      <c r="I61" s="16">
        <f t="shared" si="34"/>
        <v>17</v>
      </c>
      <c r="J61" s="13">
        <v>0</v>
      </c>
      <c r="K61" s="13">
        <v>0</v>
      </c>
      <c r="L61" s="16">
        <f>J61+K61</f>
        <v>0</v>
      </c>
      <c r="M61" s="13">
        <v>0</v>
      </c>
      <c r="N61" s="18">
        <v>0</v>
      </c>
      <c r="O61" s="18">
        <v>0</v>
      </c>
      <c r="P61" s="18">
        <v>0</v>
      </c>
      <c r="Q61" s="17">
        <f>N61+O61+P61</f>
        <v>0</v>
      </c>
      <c r="R61" s="18">
        <v>0</v>
      </c>
      <c r="S61" s="18"/>
      <c r="T61" s="18"/>
      <c r="U61" s="18" t="s">
        <v>50</v>
      </c>
      <c r="V61" s="20" t="s">
        <v>113</v>
      </c>
      <c r="W61" s="18" t="s">
        <v>199</v>
      </c>
      <c r="X61" s="37">
        <v>0.96319444444444446</v>
      </c>
    </row>
    <row r="62" spans="1:24" ht="14.25" customHeight="1">
      <c r="A62" s="43"/>
      <c r="B62" s="13" t="s">
        <v>10</v>
      </c>
      <c r="C62" s="14">
        <v>45079</v>
      </c>
      <c r="D62" s="13" t="s">
        <v>114</v>
      </c>
      <c r="E62" s="15">
        <v>11</v>
      </c>
      <c r="F62" s="15">
        <v>14</v>
      </c>
      <c r="G62" s="13">
        <v>5</v>
      </c>
      <c r="H62" s="16">
        <f t="shared" ref="H62:H63" si="35">E62+F62</f>
        <v>25</v>
      </c>
      <c r="I62" s="16">
        <f t="shared" si="34"/>
        <v>30</v>
      </c>
      <c r="J62" s="13">
        <v>0</v>
      </c>
      <c r="K62" s="13">
        <v>0</v>
      </c>
      <c r="L62" s="13">
        <v>0</v>
      </c>
      <c r="M62" s="13">
        <v>0</v>
      </c>
      <c r="N62" s="17"/>
      <c r="O62" s="17"/>
      <c r="P62" s="17"/>
      <c r="Q62" s="17"/>
      <c r="R62" s="17"/>
      <c r="S62" s="17"/>
      <c r="T62" s="17"/>
      <c r="U62" s="18" t="s">
        <v>50</v>
      </c>
      <c r="V62" s="20" t="s">
        <v>115</v>
      </c>
      <c r="W62" s="37">
        <v>0.8125</v>
      </c>
      <c r="X62" s="37">
        <v>0.9243055555555556</v>
      </c>
    </row>
    <row r="63" spans="1:24" ht="14.25" customHeight="1">
      <c r="A63" s="43"/>
      <c r="B63" s="10" t="s">
        <v>8</v>
      </c>
      <c r="C63" s="8">
        <v>45081</v>
      </c>
      <c r="D63" s="10" t="s">
        <v>9</v>
      </c>
      <c r="E63" s="9">
        <v>36</v>
      </c>
      <c r="F63" s="9">
        <v>34</v>
      </c>
      <c r="G63" s="10">
        <v>25</v>
      </c>
      <c r="H63" s="7">
        <f t="shared" si="35"/>
        <v>70</v>
      </c>
      <c r="I63" s="7">
        <f t="shared" si="34"/>
        <v>95</v>
      </c>
      <c r="J63" s="10">
        <v>0</v>
      </c>
      <c r="K63" s="10">
        <v>1</v>
      </c>
      <c r="L63" s="10">
        <f t="shared" ref="L63:L65" si="36">J63+K63</f>
        <v>1</v>
      </c>
      <c r="M63" s="10">
        <v>0</v>
      </c>
      <c r="N63" s="11">
        <v>15</v>
      </c>
      <c r="O63" s="11">
        <v>23</v>
      </c>
      <c r="P63" s="11">
        <v>15</v>
      </c>
      <c r="Q63" s="12">
        <f t="shared" ref="Q63:Q64" si="37">N63+O63+P63</f>
        <v>53</v>
      </c>
      <c r="R63" s="11">
        <v>16</v>
      </c>
      <c r="S63" s="11" t="s">
        <v>101</v>
      </c>
      <c r="T63" s="11" t="s">
        <v>56</v>
      </c>
      <c r="U63" s="11" t="s">
        <v>75</v>
      </c>
      <c r="V63" s="22" t="s">
        <v>116</v>
      </c>
      <c r="W63" s="36">
        <v>0.39583333333333331</v>
      </c>
      <c r="X63" s="36">
        <v>0.54097222222222219</v>
      </c>
    </row>
    <row r="64" spans="1:24" ht="14.25" customHeight="1">
      <c r="A64" s="43"/>
      <c r="B64" s="13" t="s">
        <v>10</v>
      </c>
      <c r="C64" s="14">
        <v>45086</v>
      </c>
      <c r="D64" s="13" t="s">
        <v>55</v>
      </c>
      <c r="E64" s="15">
        <v>11</v>
      </c>
      <c r="F64" s="15">
        <v>11</v>
      </c>
      <c r="G64" s="15">
        <v>2</v>
      </c>
      <c r="H64" s="15">
        <f>E64+F64+M64</f>
        <v>25</v>
      </c>
      <c r="I64" s="15">
        <f t="shared" si="34"/>
        <v>27</v>
      </c>
      <c r="J64" s="13">
        <v>0</v>
      </c>
      <c r="K64" s="13">
        <v>0</v>
      </c>
      <c r="L64" s="13">
        <f t="shared" si="36"/>
        <v>0</v>
      </c>
      <c r="M64" s="13">
        <v>3</v>
      </c>
      <c r="N64" s="18">
        <v>0</v>
      </c>
      <c r="O64" s="18">
        <v>0</v>
      </c>
      <c r="P64" s="18">
        <v>0</v>
      </c>
      <c r="Q64" s="17">
        <f t="shared" si="37"/>
        <v>0</v>
      </c>
      <c r="R64" s="18">
        <v>0</v>
      </c>
      <c r="S64" s="18"/>
      <c r="T64" s="18"/>
      <c r="U64" s="18" t="s">
        <v>56</v>
      </c>
      <c r="V64" s="18"/>
      <c r="W64" s="37">
        <v>0.8125</v>
      </c>
      <c r="X64" s="37">
        <v>0.875</v>
      </c>
    </row>
    <row r="65" spans="1:24" ht="14.25" customHeight="1">
      <c r="A65" s="43"/>
      <c r="B65" s="10" t="s">
        <v>8</v>
      </c>
      <c r="C65" s="8">
        <v>45088</v>
      </c>
      <c r="D65" s="10" t="s">
        <v>9</v>
      </c>
      <c r="E65" s="9">
        <v>31</v>
      </c>
      <c r="F65" s="9">
        <v>33</v>
      </c>
      <c r="G65" s="9">
        <v>21</v>
      </c>
      <c r="H65" s="9">
        <f>E65+F65</f>
        <v>64</v>
      </c>
      <c r="I65" s="9">
        <f t="shared" ref="I65:I70" si="38">G65+H65</f>
        <v>85</v>
      </c>
      <c r="J65" s="10">
        <v>2</v>
      </c>
      <c r="K65" s="10">
        <v>3</v>
      </c>
      <c r="L65" s="10">
        <f t="shared" si="36"/>
        <v>5</v>
      </c>
      <c r="M65" s="10">
        <v>0</v>
      </c>
      <c r="N65" s="11">
        <v>18</v>
      </c>
      <c r="O65" s="11">
        <v>22</v>
      </c>
      <c r="P65" s="11">
        <v>13</v>
      </c>
      <c r="Q65" s="12">
        <f>SUM(N65:P65)</f>
        <v>53</v>
      </c>
      <c r="R65" s="11">
        <v>8</v>
      </c>
      <c r="S65" s="11" t="s">
        <v>48</v>
      </c>
      <c r="T65" s="11" t="s">
        <v>101</v>
      </c>
      <c r="U65" s="11" t="s">
        <v>118</v>
      </c>
      <c r="V65" s="22" t="s">
        <v>119</v>
      </c>
      <c r="W65" s="36">
        <v>0.39583333333333331</v>
      </c>
      <c r="X65" s="36">
        <v>0.52986111111111112</v>
      </c>
    </row>
    <row r="66" spans="1:24" ht="14.25" customHeight="1">
      <c r="A66" s="43"/>
      <c r="B66" s="13" t="s">
        <v>10</v>
      </c>
      <c r="C66" s="30">
        <v>45093</v>
      </c>
      <c r="D66" s="13" t="s">
        <v>55</v>
      </c>
      <c r="E66" s="15">
        <v>13</v>
      </c>
      <c r="F66" s="15">
        <v>14</v>
      </c>
      <c r="G66" s="15">
        <v>3</v>
      </c>
      <c r="H66" s="15">
        <f t="shared" ref="H66:H67" si="39">E66+F66+M66</f>
        <v>30</v>
      </c>
      <c r="I66" s="15">
        <f t="shared" si="38"/>
        <v>33</v>
      </c>
      <c r="J66" s="13">
        <v>0</v>
      </c>
      <c r="K66" s="13">
        <v>0</v>
      </c>
      <c r="L66" s="13">
        <v>0</v>
      </c>
      <c r="M66" s="13">
        <v>3</v>
      </c>
      <c r="N66" s="17"/>
      <c r="O66" s="17"/>
      <c r="P66" s="17"/>
      <c r="Q66" s="17"/>
      <c r="R66" s="17"/>
      <c r="S66" s="17"/>
      <c r="T66" s="18"/>
      <c r="U66" s="18" t="s">
        <v>73</v>
      </c>
      <c r="V66" s="17"/>
      <c r="W66" s="37">
        <v>0.8125</v>
      </c>
      <c r="X66" s="37">
        <v>0.875</v>
      </c>
    </row>
    <row r="67" spans="1:24" ht="14.25" customHeight="1">
      <c r="A67" s="43"/>
      <c r="B67" s="13" t="s">
        <v>7</v>
      </c>
      <c r="C67" s="30">
        <v>45094</v>
      </c>
      <c r="D67" s="13" t="s">
        <v>29</v>
      </c>
      <c r="E67" s="15">
        <v>6</v>
      </c>
      <c r="F67" s="15">
        <v>29</v>
      </c>
      <c r="G67" s="15">
        <v>5</v>
      </c>
      <c r="H67" s="15">
        <f t="shared" si="39"/>
        <v>38</v>
      </c>
      <c r="I67" s="15">
        <f t="shared" si="38"/>
        <v>43</v>
      </c>
      <c r="J67" s="13">
        <v>0</v>
      </c>
      <c r="K67" s="13">
        <v>3</v>
      </c>
      <c r="L67" s="13">
        <v>3</v>
      </c>
      <c r="M67" s="13">
        <v>3</v>
      </c>
      <c r="N67" s="17"/>
      <c r="O67" s="17"/>
      <c r="P67" s="17"/>
      <c r="Q67" s="17"/>
      <c r="R67" s="17"/>
      <c r="S67" s="18" t="s">
        <v>120</v>
      </c>
      <c r="T67" s="18"/>
      <c r="U67" s="18" t="s">
        <v>73</v>
      </c>
      <c r="V67" s="18" t="s">
        <v>121</v>
      </c>
      <c r="W67" s="37">
        <v>0.62777777777777777</v>
      </c>
      <c r="X67" s="37">
        <v>0.75347222222222221</v>
      </c>
    </row>
    <row r="68" spans="1:24" ht="14.25" customHeight="1">
      <c r="A68" s="43"/>
      <c r="B68" s="10" t="s">
        <v>8</v>
      </c>
      <c r="C68" s="8">
        <v>45095</v>
      </c>
      <c r="D68" s="10" t="s">
        <v>9</v>
      </c>
      <c r="E68" s="9">
        <v>34</v>
      </c>
      <c r="F68" s="9">
        <v>38</v>
      </c>
      <c r="G68" s="9">
        <v>26</v>
      </c>
      <c r="H68" s="9">
        <f>E68+F68</f>
        <v>72</v>
      </c>
      <c r="I68" s="9">
        <f t="shared" si="38"/>
        <v>98</v>
      </c>
      <c r="J68" s="10">
        <v>0</v>
      </c>
      <c r="K68" s="10">
        <v>1</v>
      </c>
      <c r="L68" s="10">
        <f>J68+K68</f>
        <v>1</v>
      </c>
      <c r="M68" s="10">
        <v>0</v>
      </c>
      <c r="N68" s="11">
        <v>16</v>
      </c>
      <c r="O68" s="11">
        <v>20</v>
      </c>
      <c r="P68" s="11">
        <v>13</v>
      </c>
      <c r="Q68" s="12">
        <f>N68+O68+P68</f>
        <v>49</v>
      </c>
      <c r="R68" s="11">
        <v>12</v>
      </c>
      <c r="S68" s="11" t="s">
        <v>120</v>
      </c>
      <c r="T68" s="11" t="s">
        <v>62</v>
      </c>
      <c r="U68" s="11" t="s">
        <v>50</v>
      </c>
      <c r="V68" s="11" t="s">
        <v>107</v>
      </c>
      <c r="W68" s="36">
        <v>0.3972222222222222</v>
      </c>
      <c r="X68" s="36">
        <v>0.54027777777777775</v>
      </c>
    </row>
    <row r="69" spans="1:24" ht="14.25" customHeight="1">
      <c r="A69" s="43"/>
      <c r="B69" s="13" t="s">
        <v>10</v>
      </c>
      <c r="C69" s="14">
        <v>45100</v>
      </c>
      <c r="D69" s="13" t="s">
        <v>55</v>
      </c>
      <c r="E69" s="15">
        <v>8</v>
      </c>
      <c r="F69" s="15">
        <v>11</v>
      </c>
      <c r="G69" s="15">
        <v>2</v>
      </c>
      <c r="H69" s="15">
        <f t="shared" ref="H69:H70" si="40">M69+E69+F69</f>
        <v>22</v>
      </c>
      <c r="I69" s="15">
        <f t="shared" si="38"/>
        <v>24</v>
      </c>
      <c r="J69" s="13">
        <v>0</v>
      </c>
      <c r="K69" s="13">
        <v>0</v>
      </c>
      <c r="L69" s="13">
        <v>0</v>
      </c>
      <c r="M69" s="13">
        <v>3</v>
      </c>
      <c r="N69" s="17"/>
      <c r="O69" s="17"/>
      <c r="P69" s="17"/>
      <c r="Q69" s="17"/>
      <c r="R69" s="17"/>
      <c r="S69" s="17"/>
      <c r="T69" s="17"/>
      <c r="U69" s="18" t="s">
        <v>94</v>
      </c>
      <c r="V69" s="17"/>
      <c r="W69" s="37">
        <v>0.81736111111111109</v>
      </c>
      <c r="X69" s="37">
        <v>0.87638888888888888</v>
      </c>
    </row>
    <row r="70" spans="1:24" ht="14.25" customHeight="1">
      <c r="A70" s="43"/>
      <c r="B70" s="13" t="s">
        <v>10</v>
      </c>
      <c r="C70" s="14">
        <v>45100</v>
      </c>
      <c r="D70" s="13" t="s">
        <v>122</v>
      </c>
      <c r="E70" s="15">
        <v>11</v>
      </c>
      <c r="F70" s="15">
        <v>10</v>
      </c>
      <c r="G70" s="15">
        <v>1</v>
      </c>
      <c r="H70" s="15">
        <f t="shared" si="40"/>
        <v>27</v>
      </c>
      <c r="I70" s="15">
        <f t="shared" si="38"/>
        <v>28</v>
      </c>
      <c r="J70" s="13">
        <v>0</v>
      </c>
      <c r="K70" s="13">
        <v>0</v>
      </c>
      <c r="L70" s="13">
        <v>0</v>
      </c>
      <c r="M70" s="13">
        <v>6</v>
      </c>
      <c r="N70" s="17"/>
      <c r="O70" s="17"/>
      <c r="P70" s="17"/>
      <c r="Q70" s="17"/>
      <c r="R70" s="17"/>
      <c r="S70" s="17"/>
      <c r="T70" s="17"/>
      <c r="U70" s="18"/>
      <c r="V70" s="17"/>
      <c r="W70" s="37">
        <v>0.91597222222222219</v>
      </c>
      <c r="X70" s="37">
        <v>6.9444444444444447E-4</v>
      </c>
    </row>
    <row r="71" spans="1:24" ht="14.25" customHeight="1">
      <c r="A71" s="43"/>
      <c r="B71" s="10" t="s">
        <v>8</v>
      </c>
      <c r="C71" s="8">
        <v>45102</v>
      </c>
      <c r="D71" s="10" t="s">
        <v>9</v>
      </c>
      <c r="E71" s="9">
        <v>42</v>
      </c>
      <c r="F71" s="9">
        <v>47</v>
      </c>
      <c r="G71" s="9">
        <v>30</v>
      </c>
      <c r="H71" s="9">
        <f>E71+F71</f>
        <v>89</v>
      </c>
      <c r="I71" s="9">
        <f t="shared" ref="I71:I82" si="41">H71+G71</f>
        <v>119</v>
      </c>
      <c r="J71" s="10">
        <v>1</v>
      </c>
      <c r="K71" s="10">
        <v>2</v>
      </c>
      <c r="L71" s="10">
        <f>J71+K71</f>
        <v>3</v>
      </c>
      <c r="M71" s="10">
        <v>0</v>
      </c>
      <c r="N71" s="11">
        <v>22</v>
      </c>
      <c r="O71" s="11">
        <v>27</v>
      </c>
      <c r="P71" s="11">
        <v>12</v>
      </c>
      <c r="Q71" s="12">
        <f>N71+O71+P71</f>
        <v>61</v>
      </c>
      <c r="R71" s="11">
        <v>24</v>
      </c>
      <c r="S71" s="11" t="s">
        <v>53</v>
      </c>
      <c r="T71" s="11" t="s">
        <v>48</v>
      </c>
      <c r="U71" s="11" t="s">
        <v>56</v>
      </c>
      <c r="V71" s="19" t="s">
        <v>123</v>
      </c>
      <c r="W71" s="36">
        <v>0.39513888888888887</v>
      </c>
      <c r="X71" s="36">
        <v>0.52986111111111112</v>
      </c>
    </row>
    <row r="72" spans="1:24" ht="14.25" customHeight="1">
      <c r="A72" s="6"/>
      <c r="B72" s="23" t="s">
        <v>15</v>
      </c>
      <c r="C72" s="31">
        <v>45106</v>
      </c>
      <c r="D72" s="23" t="s">
        <v>124</v>
      </c>
      <c r="E72" s="25">
        <v>10</v>
      </c>
      <c r="F72" s="25">
        <v>10</v>
      </c>
      <c r="G72" s="25">
        <v>2</v>
      </c>
      <c r="H72" s="25">
        <f>E72+E72</f>
        <v>20</v>
      </c>
      <c r="I72" s="25">
        <f t="shared" si="41"/>
        <v>22</v>
      </c>
      <c r="J72" s="23"/>
      <c r="K72" s="23"/>
      <c r="L72" s="23"/>
      <c r="M72" s="23"/>
      <c r="N72" s="26"/>
      <c r="O72" s="26"/>
      <c r="P72" s="26"/>
      <c r="Q72" s="27"/>
      <c r="R72" s="26"/>
      <c r="S72" s="26"/>
      <c r="T72" s="26"/>
      <c r="U72" s="26"/>
      <c r="V72" s="21" t="s">
        <v>125</v>
      </c>
      <c r="W72" s="38">
        <v>0.87777777777777777</v>
      </c>
      <c r="X72" s="38">
        <v>0.97222222222222221</v>
      </c>
    </row>
    <row r="73" spans="1:24" ht="14.25" customHeight="1">
      <c r="A73" s="6"/>
      <c r="B73" s="23" t="s">
        <v>10</v>
      </c>
      <c r="C73" s="31">
        <v>45107</v>
      </c>
      <c r="D73" s="23" t="s">
        <v>126</v>
      </c>
      <c r="E73" s="25">
        <v>0</v>
      </c>
      <c r="F73" s="25">
        <v>0</v>
      </c>
      <c r="G73" s="25">
        <v>0</v>
      </c>
      <c r="H73" s="25">
        <f>E73+F73</f>
        <v>0</v>
      </c>
      <c r="I73" s="25">
        <f t="shared" si="41"/>
        <v>0</v>
      </c>
      <c r="J73" s="23"/>
      <c r="K73" s="23"/>
      <c r="L73" s="23"/>
      <c r="M73" s="23"/>
      <c r="N73" s="26"/>
      <c r="O73" s="26"/>
      <c r="P73" s="26"/>
      <c r="Q73" s="27"/>
      <c r="R73" s="26"/>
      <c r="S73" s="26"/>
      <c r="T73" s="26"/>
      <c r="U73" s="26"/>
      <c r="V73" s="28"/>
      <c r="W73" s="26"/>
      <c r="X73" s="26"/>
    </row>
    <row r="74" spans="1:24" ht="14.25" customHeight="1">
      <c r="A74" s="44" t="s">
        <v>20</v>
      </c>
      <c r="B74" s="10" t="s">
        <v>8</v>
      </c>
      <c r="C74" s="8">
        <v>45109</v>
      </c>
      <c r="D74" s="10" t="s">
        <v>9</v>
      </c>
      <c r="E74" s="9">
        <v>34</v>
      </c>
      <c r="F74" s="9">
        <v>34</v>
      </c>
      <c r="G74" s="10">
        <v>19</v>
      </c>
      <c r="H74" s="10">
        <f>E74+F74+M74</f>
        <v>68</v>
      </c>
      <c r="I74" s="7">
        <f t="shared" si="41"/>
        <v>87</v>
      </c>
      <c r="J74" s="10">
        <v>2</v>
      </c>
      <c r="K74" s="10">
        <v>1</v>
      </c>
      <c r="L74" s="7">
        <f>J74+K74</f>
        <v>3</v>
      </c>
      <c r="M74" s="10">
        <v>0</v>
      </c>
      <c r="N74" s="11">
        <v>18</v>
      </c>
      <c r="O74" s="11">
        <v>20</v>
      </c>
      <c r="P74" s="11">
        <v>14</v>
      </c>
      <c r="Q74" s="12">
        <f>N74+O74+P74</f>
        <v>52</v>
      </c>
      <c r="R74" s="11">
        <v>15</v>
      </c>
      <c r="S74" s="11" t="s">
        <v>48</v>
      </c>
      <c r="T74" s="11" t="s">
        <v>73</v>
      </c>
      <c r="U74" s="11" t="s">
        <v>50</v>
      </c>
      <c r="V74" s="29" t="s">
        <v>127</v>
      </c>
      <c r="W74" s="36">
        <v>0.39513888888888887</v>
      </c>
      <c r="X74" s="36">
        <v>0.55208333333333337</v>
      </c>
    </row>
    <row r="75" spans="1:24" ht="14.25" customHeight="1">
      <c r="A75" s="43"/>
      <c r="B75" s="13" t="s">
        <v>19</v>
      </c>
      <c r="C75" s="14">
        <v>45110</v>
      </c>
      <c r="D75" s="13" t="s">
        <v>128</v>
      </c>
      <c r="E75" s="15">
        <v>3</v>
      </c>
      <c r="F75" s="15">
        <v>2</v>
      </c>
      <c r="G75" s="13">
        <v>1</v>
      </c>
      <c r="H75" s="16">
        <f t="shared" ref="H75:H80" si="42">E75+F75</f>
        <v>5</v>
      </c>
      <c r="I75" s="16">
        <f t="shared" si="41"/>
        <v>6</v>
      </c>
      <c r="J75" s="13">
        <v>0</v>
      </c>
      <c r="K75" s="13">
        <v>0</v>
      </c>
      <c r="L75" s="13">
        <v>0</v>
      </c>
      <c r="M75" s="13">
        <v>0</v>
      </c>
      <c r="N75" s="17"/>
      <c r="O75" s="17"/>
      <c r="P75" s="17"/>
      <c r="Q75" s="17"/>
      <c r="R75" s="17"/>
      <c r="S75" s="17"/>
      <c r="T75" s="17"/>
      <c r="U75" s="18" t="s">
        <v>50</v>
      </c>
      <c r="V75" s="20" t="s">
        <v>115</v>
      </c>
      <c r="W75" s="37">
        <v>0.77430555555555558</v>
      </c>
      <c r="X75" s="37">
        <v>0.90763888888888888</v>
      </c>
    </row>
    <row r="76" spans="1:24" ht="14.25" customHeight="1">
      <c r="A76" s="43"/>
      <c r="B76" s="13" t="s">
        <v>13</v>
      </c>
      <c r="C76" s="14">
        <v>45111</v>
      </c>
      <c r="D76" s="13" t="s">
        <v>129</v>
      </c>
      <c r="E76" s="15">
        <v>3</v>
      </c>
      <c r="F76" s="15">
        <v>0</v>
      </c>
      <c r="G76" s="13">
        <v>0</v>
      </c>
      <c r="H76" s="16">
        <f t="shared" si="42"/>
        <v>3</v>
      </c>
      <c r="I76" s="16">
        <f t="shared" si="41"/>
        <v>3</v>
      </c>
      <c r="J76" s="13"/>
      <c r="K76" s="13"/>
      <c r="L76" s="13"/>
      <c r="M76" s="13"/>
      <c r="N76" s="17"/>
      <c r="O76" s="17"/>
      <c r="P76" s="17"/>
      <c r="Q76" s="17"/>
      <c r="R76" s="17"/>
      <c r="S76" s="17"/>
      <c r="T76" s="17"/>
      <c r="U76" s="18"/>
      <c r="V76" s="20"/>
      <c r="W76" s="37">
        <v>0.76041666666666663</v>
      </c>
      <c r="X76" s="37">
        <v>0.92569444444444449</v>
      </c>
    </row>
    <row r="77" spans="1:24" ht="14.25" customHeight="1">
      <c r="A77" s="43"/>
      <c r="B77" s="13" t="s">
        <v>14</v>
      </c>
      <c r="C77" s="14">
        <v>45112</v>
      </c>
      <c r="D77" s="13" t="s">
        <v>130</v>
      </c>
      <c r="E77" s="15">
        <v>2</v>
      </c>
      <c r="F77" s="15">
        <v>1</v>
      </c>
      <c r="G77" s="13">
        <v>0</v>
      </c>
      <c r="H77" s="16">
        <f t="shared" si="42"/>
        <v>3</v>
      </c>
      <c r="I77" s="16">
        <f t="shared" si="41"/>
        <v>3</v>
      </c>
      <c r="J77" s="13"/>
      <c r="K77" s="13"/>
      <c r="L77" s="13"/>
      <c r="M77" s="13"/>
      <c r="N77" s="17"/>
      <c r="O77" s="17"/>
      <c r="P77" s="17"/>
      <c r="Q77" s="17"/>
      <c r="R77" s="17"/>
      <c r="S77" s="17"/>
      <c r="T77" s="17"/>
      <c r="U77" s="18"/>
      <c r="V77" s="20"/>
      <c r="W77" s="37">
        <v>0.83333333333333337</v>
      </c>
      <c r="X77" s="37">
        <v>0.9604166666666667</v>
      </c>
    </row>
    <row r="78" spans="1:24" ht="14.25" customHeight="1">
      <c r="A78" s="43"/>
      <c r="B78" s="13" t="s">
        <v>15</v>
      </c>
      <c r="C78" s="14">
        <v>45113</v>
      </c>
      <c r="D78" s="13" t="s">
        <v>131</v>
      </c>
      <c r="E78" s="15">
        <v>1</v>
      </c>
      <c r="F78" s="15">
        <v>1</v>
      </c>
      <c r="G78" s="13">
        <v>0</v>
      </c>
      <c r="H78" s="16">
        <f t="shared" si="42"/>
        <v>2</v>
      </c>
      <c r="I78" s="16">
        <f t="shared" si="41"/>
        <v>2</v>
      </c>
      <c r="J78" s="13"/>
      <c r="K78" s="13"/>
      <c r="L78" s="13"/>
      <c r="M78" s="13"/>
      <c r="N78" s="17"/>
      <c r="O78" s="17"/>
      <c r="P78" s="17"/>
      <c r="Q78" s="17"/>
      <c r="R78" s="17"/>
      <c r="S78" s="17"/>
      <c r="T78" s="17"/>
      <c r="U78" s="18"/>
      <c r="V78" s="20"/>
      <c r="W78" s="37">
        <v>0.77083333333333337</v>
      </c>
      <c r="X78" s="37">
        <v>0.92986111111111114</v>
      </c>
    </row>
    <row r="79" spans="1:24" ht="14.25" customHeight="1">
      <c r="A79" s="43"/>
      <c r="B79" s="13" t="s">
        <v>10</v>
      </c>
      <c r="C79" s="14">
        <v>45114</v>
      </c>
      <c r="D79" s="13" t="s">
        <v>132</v>
      </c>
      <c r="E79" s="15">
        <v>4</v>
      </c>
      <c r="F79" s="15">
        <v>2</v>
      </c>
      <c r="G79" s="13">
        <v>0</v>
      </c>
      <c r="H79" s="16">
        <f t="shared" si="42"/>
        <v>6</v>
      </c>
      <c r="I79" s="16">
        <f t="shared" si="41"/>
        <v>6</v>
      </c>
      <c r="J79" s="13"/>
      <c r="K79" s="13"/>
      <c r="L79" s="13"/>
      <c r="M79" s="13"/>
      <c r="N79" s="17"/>
      <c r="O79" s="17"/>
      <c r="P79" s="17"/>
      <c r="Q79" s="17"/>
      <c r="R79" s="17"/>
      <c r="S79" s="17"/>
      <c r="T79" s="17"/>
      <c r="U79" s="18"/>
      <c r="V79" s="20"/>
      <c r="W79" s="37">
        <v>0.77083333333333337</v>
      </c>
      <c r="X79" s="37">
        <v>0.92222222222222228</v>
      </c>
    </row>
    <row r="80" spans="1:24" ht="14.25" customHeight="1">
      <c r="A80" s="43"/>
      <c r="B80" s="10" t="s">
        <v>8</v>
      </c>
      <c r="C80" s="8">
        <v>45116</v>
      </c>
      <c r="D80" s="10" t="s">
        <v>9</v>
      </c>
      <c r="E80" s="9">
        <v>30</v>
      </c>
      <c r="F80" s="9">
        <v>35</v>
      </c>
      <c r="G80" s="10">
        <v>16</v>
      </c>
      <c r="H80" s="7">
        <f t="shared" si="42"/>
        <v>65</v>
      </c>
      <c r="I80" s="7">
        <f t="shared" si="41"/>
        <v>81</v>
      </c>
      <c r="J80" s="10">
        <v>0</v>
      </c>
      <c r="K80" s="10">
        <v>2</v>
      </c>
      <c r="L80" s="10">
        <f t="shared" ref="L80:L81" si="43">J80+K80</f>
        <v>2</v>
      </c>
      <c r="M80" s="10">
        <v>0</v>
      </c>
      <c r="N80" s="11">
        <v>13</v>
      </c>
      <c r="O80" s="11">
        <v>23</v>
      </c>
      <c r="P80" s="11">
        <v>11</v>
      </c>
      <c r="Q80" s="12">
        <f t="shared" ref="Q80:Q81" si="44">N80+O80+P80</f>
        <v>47</v>
      </c>
      <c r="R80" s="11">
        <v>9</v>
      </c>
      <c r="S80" s="11" t="s">
        <v>56</v>
      </c>
      <c r="T80" s="11" t="s">
        <v>133</v>
      </c>
      <c r="U80" s="11" t="s">
        <v>134</v>
      </c>
      <c r="V80" s="22" t="s">
        <v>135</v>
      </c>
      <c r="W80" s="36">
        <v>0.39652777777777776</v>
      </c>
      <c r="X80" s="36">
        <v>0.56180555555555556</v>
      </c>
    </row>
    <row r="81" spans="1:24" ht="14.25" customHeight="1">
      <c r="A81" s="43"/>
      <c r="B81" s="13" t="s">
        <v>10</v>
      </c>
      <c r="C81" s="14">
        <v>45121</v>
      </c>
      <c r="D81" s="13" t="s">
        <v>55</v>
      </c>
      <c r="E81" s="15">
        <v>7</v>
      </c>
      <c r="F81" s="15">
        <v>15</v>
      </c>
      <c r="G81" s="15">
        <v>1</v>
      </c>
      <c r="H81" s="15">
        <f>E81+F81+M81</f>
        <v>28</v>
      </c>
      <c r="I81" s="15">
        <f t="shared" si="41"/>
        <v>29</v>
      </c>
      <c r="J81" s="13">
        <v>0</v>
      </c>
      <c r="K81" s="13">
        <v>0</v>
      </c>
      <c r="L81" s="13">
        <f t="shared" si="43"/>
        <v>0</v>
      </c>
      <c r="M81" s="13">
        <v>6</v>
      </c>
      <c r="N81" s="18">
        <v>0</v>
      </c>
      <c r="O81" s="18">
        <v>0</v>
      </c>
      <c r="P81" s="18">
        <v>0</v>
      </c>
      <c r="Q81" s="17">
        <f t="shared" si="44"/>
        <v>0</v>
      </c>
      <c r="R81" s="18">
        <v>0</v>
      </c>
      <c r="S81" s="18"/>
      <c r="T81" s="18"/>
      <c r="U81" s="18" t="s">
        <v>120</v>
      </c>
      <c r="V81" s="18"/>
      <c r="W81" s="37">
        <v>0.81319444444444444</v>
      </c>
      <c r="X81" s="37">
        <v>0.87430555555555556</v>
      </c>
    </row>
    <row r="82" spans="1:24" ht="14.25" customHeight="1">
      <c r="A82" s="43"/>
      <c r="B82" s="13" t="s">
        <v>10</v>
      </c>
      <c r="C82" s="14">
        <v>45121</v>
      </c>
      <c r="D82" s="13" t="s">
        <v>202</v>
      </c>
      <c r="E82" s="15">
        <v>11</v>
      </c>
      <c r="F82" s="15">
        <v>9</v>
      </c>
      <c r="G82" s="15">
        <v>3</v>
      </c>
      <c r="H82" s="15">
        <f t="shared" ref="H82:H83" si="45">E82+F82</f>
        <v>20</v>
      </c>
      <c r="I82" s="15">
        <f t="shared" si="41"/>
        <v>23</v>
      </c>
      <c r="J82" s="13"/>
      <c r="K82" s="13"/>
      <c r="L82" s="13"/>
      <c r="M82" s="13"/>
      <c r="N82" s="18"/>
      <c r="O82" s="18"/>
      <c r="P82" s="18"/>
      <c r="Q82" s="17"/>
      <c r="R82" s="18"/>
      <c r="S82" s="18"/>
      <c r="T82" s="18"/>
      <c r="U82" s="18" t="s">
        <v>136</v>
      </c>
      <c r="V82" s="18"/>
      <c r="W82" s="37">
        <v>0.85416666666666663</v>
      </c>
      <c r="X82" s="37">
        <v>0.97013888888888888</v>
      </c>
    </row>
    <row r="83" spans="1:24" ht="14.25" customHeight="1">
      <c r="A83" s="43"/>
      <c r="B83" s="10" t="s">
        <v>8</v>
      </c>
      <c r="C83" s="8">
        <v>45123</v>
      </c>
      <c r="D83" s="10" t="s">
        <v>9</v>
      </c>
      <c r="E83" s="9">
        <v>34</v>
      </c>
      <c r="F83" s="9">
        <v>43</v>
      </c>
      <c r="G83" s="9">
        <v>25</v>
      </c>
      <c r="H83" s="9">
        <f t="shared" si="45"/>
        <v>77</v>
      </c>
      <c r="I83" s="9">
        <f t="shared" ref="I83:I84" si="46">G83+H83</f>
        <v>102</v>
      </c>
      <c r="J83" s="10">
        <v>1</v>
      </c>
      <c r="K83" s="10">
        <v>3</v>
      </c>
      <c r="L83" s="10">
        <f>J83+K83</f>
        <v>4</v>
      </c>
      <c r="M83" s="10">
        <v>0</v>
      </c>
      <c r="N83" s="11">
        <v>21</v>
      </c>
      <c r="O83" s="11">
        <v>25</v>
      </c>
      <c r="P83" s="11">
        <v>13</v>
      </c>
      <c r="Q83" s="11">
        <f>N83+O83+P83</f>
        <v>59</v>
      </c>
      <c r="R83" s="11">
        <v>14</v>
      </c>
      <c r="S83" s="11" t="s">
        <v>48</v>
      </c>
      <c r="T83" s="11" t="s">
        <v>49</v>
      </c>
      <c r="U83" s="11" t="s">
        <v>137</v>
      </c>
      <c r="V83" s="22" t="s">
        <v>138</v>
      </c>
      <c r="W83" s="36">
        <v>0.39652777777777776</v>
      </c>
      <c r="X83" s="36">
        <v>0.52569444444444446</v>
      </c>
    </row>
    <row r="84" spans="1:24" ht="14.25" customHeight="1">
      <c r="A84" s="43"/>
      <c r="B84" s="13" t="s">
        <v>10</v>
      </c>
      <c r="C84" s="30">
        <v>45128</v>
      </c>
      <c r="D84" s="13" t="s">
        <v>55</v>
      </c>
      <c r="E84" s="15">
        <v>13</v>
      </c>
      <c r="F84" s="15">
        <v>14</v>
      </c>
      <c r="G84" s="15">
        <v>3</v>
      </c>
      <c r="H84" s="15">
        <f t="shared" ref="H84:H85" si="47">E84+F84+M84</f>
        <v>30</v>
      </c>
      <c r="I84" s="15">
        <f t="shared" si="46"/>
        <v>33</v>
      </c>
      <c r="J84" s="13">
        <v>0</v>
      </c>
      <c r="K84" s="13">
        <v>0</v>
      </c>
      <c r="L84" s="13">
        <v>0</v>
      </c>
      <c r="M84" s="13">
        <v>3</v>
      </c>
      <c r="N84" s="17"/>
      <c r="O84" s="17"/>
      <c r="P84" s="17"/>
      <c r="Q84" s="17"/>
      <c r="R84" s="17"/>
      <c r="S84" s="17"/>
      <c r="T84" s="18"/>
      <c r="U84" s="18" t="s">
        <v>73</v>
      </c>
      <c r="V84" s="17"/>
      <c r="W84" s="37">
        <v>0.8125</v>
      </c>
      <c r="X84" s="37">
        <v>0.8833333333333333</v>
      </c>
    </row>
    <row r="85" spans="1:24" ht="14.25" customHeight="1">
      <c r="A85" s="43"/>
      <c r="B85" s="13" t="s">
        <v>10</v>
      </c>
      <c r="C85" s="30">
        <v>45128</v>
      </c>
      <c r="D85" s="13" t="s">
        <v>203</v>
      </c>
      <c r="E85" s="15">
        <v>2</v>
      </c>
      <c r="F85" s="15">
        <v>21</v>
      </c>
      <c r="G85" s="15">
        <v>2</v>
      </c>
      <c r="H85" s="15">
        <f t="shared" si="47"/>
        <v>29</v>
      </c>
      <c r="I85" s="15"/>
      <c r="J85" s="13"/>
      <c r="K85" s="13"/>
      <c r="L85" s="13"/>
      <c r="M85" s="13">
        <v>6</v>
      </c>
      <c r="N85" s="17"/>
      <c r="O85" s="17"/>
      <c r="P85" s="17"/>
      <c r="Q85" s="17"/>
      <c r="R85" s="17"/>
      <c r="S85" s="17"/>
      <c r="T85" s="18"/>
      <c r="U85" s="18" t="s">
        <v>73</v>
      </c>
      <c r="V85" s="17"/>
      <c r="W85" s="37">
        <v>0.91666666666666663</v>
      </c>
      <c r="X85" s="37">
        <v>1.0416666666666666E-2</v>
      </c>
    </row>
    <row r="86" spans="1:24" ht="14.25" customHeight="1">
      <c r="A86" s="43"/>
      <c r="B86" s="10" t="s">
        <v>8</v>
      </c>
      <c r="C86" s="8">
        <v>45130</v>
      </c>
      <c r="D86" s="10" t="s">
        <v>9</v>
      </c>
      <c r="E86" s="9">
        <v>39</v>
      </c>
      <c r="F86" s="9">
        <v>38</v>
      </c>
      <c r="G86" s="9">
        <v>25</v>
      </c>
      <c r="H86" s="9">
        <f>E86+F86</f>
        <v>77</v>
      </c>
      <c r="I86" s="9">
        <f t="shared" ref="I86:I87" si="48">G86+H86</f>
        <v>102</v>
      </c>
      <c r="J86" s="10">
        <v>1</v>
      </c>
      <c r="K86" s="10">
        <v>1</v>
      </c>
      <c r="L86" s="10">
        <f>J86+K86</f>
        <v>2</v>
      </c>
      <c r="M86" s="10">
        <v>0</v>
      </c>
      <c r="N86" s="11">
        <v>15</v>
      </c>
      <c r="O86" s="11">
        <v>19</v>
      </c>
      <c r="P86" s="11">
        <v>10</v>
      </c>
      <c r="Q86" s="12">
        <f>N86+O86+P86</f>
        <v>44</v>
      </c>
      <c r="R86" s="11">
        <v>14</v>
      </c>
      <c r="S86" s="11" t="s">
        <v>58</v>
      </c>
      <c r="T86" s="11" t="s">
        <v>139</v>
      </c>
      <c r="U86" s="11" t="s">
        <v>140</v>
      </c>
      <c r="V86" s="11" t="s">
        <v>141</v>
      </c>
      <c r="W86" s="36">
        <v>0.39583333333333331</v>
      </c>
      <c r="X86" s="36">
        <v>0.52569444444444446</v>
      </c>
    </row>
    <row r="87" spans="1:24" ht="14.25" customHeight="1">
      <c r="A87" s="43"/>
      <c r="B87" s="13" t="s">
        <v>10</v>
      </c>
      <c r="C87" s="14">
        <v>45135</v>
      </c>
      <c r="D87" s="13" t="s">
        <v>55</v>
      </c>
      <c r="E87" s="15">
        <v>8</v>
      </c>
      <c r="F87" s="15">
        <v>9</v>
      </c>
      <c r="G87" s="15">
        <v>2</v>
      </c>
      <c r="H87" s="15">
        <f>M87+E87+F87</f>
        <v>21</v>
      </c>
      <c r="I87" s="15">
        <f t="shared" si="48"/>
        <v>23</v>
      </c>
      <c r="J87" s="13">
        <v>0</v>
      </c>
      <c r="K87" s="13">
        <v>0</v>
      </c>
      <c r="L87" s="13">
        <v>0</v>
      </c>
      <c r="M87" s="13">
        <v>4</v>
      </c>
      <c r="N87" s="17"/>
      <c r="O87" s="17"/>
      <c r="P87" s="17"/>
      <c r="Q87" s="17"/>
      <c r="R87" s="17"/>
      <c r="S87" s="17"/>
      <c r="T87" s="17"/>
      <c r="U87" s="18" t="s">
        <v>142</v>
      </c>
      <c r="V87" s="17"/>
      <c r="W87" s="37">
        <v>0.81458333333333333</v>
      </c>
      <c r="X87" s="37">
        <v>0.87708333333333333</v>
      </c>
    </row>
    <row r="88" spans="1:24" ht="14.25" customHeight="1">
      <c r="A88" s="43"/>
      <c r="B88" s="10" t="s">
        <v>8</v>
      </c>
      <c r="C88" s="8">
        <v>45137</v>
      </c>
      <c r="D88" s="10" t="s">
        <v>9</v>
      </c>
      <c r="E88" s="9">
        <v>44</v>
      </c>
      <c r="F88" s="9">
        <v>47</v>
      </c>
      <c r="G88" s="9">
        <v>25</v>
      </c>
      <c r="H88" s="9">
        <f t="shared" ref="H88:H90" si="49">E88+F88</f>
        <v>91</v>
      </c>
      <c r="I88" s="9">
        <f t="shared" ref="I88:I96" si="50">H88+G88</f>
        <v>116</v>
      </c>
      <c r="J88" s="10">
        <v>2</v>
      </c>
      <c r="K88" s="10">
        <v>6</v>
      </c>
      <c r="L88" s="10">
        <f>J88+K88</f>
        <v>8</v>
      </c>
      <c r="M88" s="10">
        <v>0</v>
      </c>
      <c r="N88" s="11">
        <v>15</v>
      </c>
      <c r="O88" s="11">
        <v>17</v>
      </c>
      <c r="P88" s="11">
        <v>4</v>
      </c>
      <c r="Q88" s="12">
        <f>N88+O88+P88</f>
        <v>36</v>
      </c>
      <c r="R88" s="11">
        <v>18</v>
      </c>
      <c r="S88" s="11" t="s">
        <v>143</v>
      </c>
      <c r="T88" s="11" t="s">
        <v>59</v>
      </c>
      <c r="U88" s="11" t="s">
        <v>144</v>
      </c>
      <c r="V88" s="19" t="s">
        <v>145</v>
      </c>
      <c r="W88" s="36">
        <v>0.39583333333333331</v>
      </c>
      <c r="X88" s="36">
        <v>0.53263888888888888</v>
      </c>
    </row>
    <row r="89" spans="1:24" ht="14.25" customHeight="1">
      <c r="A89" s="6"/>
      <c r="B89" s="23" t="s">
        <v>19</v>
      </c>
      <c r="C89" s="24">
        <v>45138</v>
      </c>
      <c r="D89" s="23" t="s">
        <v>87</v>
      </c>
      <c r="E89" s="25">
        <v>18</v>
      </c>
      <c r="F89" s="25">
        <v>8</v>
      </c>
      <c r="G89" s="25">
        <v>3</v>
      </c>
      <c r="H89" s="25">
        <f t="shared" si="49"/>
        <v>26</v>
      </c>
      <c r="I89" s="25">
        <f t="shared" si="50"/>
        <v>29</v>
      </c>
      <c r="J89" s="23"/>
      <c r="K89" s="23"/>
      <c r="L89" s="23"/>
      <c r="M89" s="23"/>
      <c r="N89" s="26"/>
      <c r="O89" s="26"/>
      <c r="P89" s="26"/>
      <c r="Q89" s="27"/>
      <c r="R89" s="26"/>
      <c r="S89" s="26"/>
      <c r="T89" s="26"/>
      <c r="U89" s="26" t="s">
        <v>50</v>
      </c>
      <c r="V89" s="28" t="s">
        <v>146</v>
      </c>
      <c r="W89" s="38">
        <v>0.88402777777777775</v>
      </c>
      <c r="X89" s="38">
        <v>0.98888888888888893</v>
      </c>
    </row>
    <row r="90" spans="1:24" ht="14.25" customHeight="1">
      <c r="A90" s="6"/>
      <c r="B90" s="23" t="s">
        <v>13</v>
      </c>
      <c r="C90" s="24">
        <v>45139</v>
      </c>
      <c r="D90" s="23" t="s">
        <v>89</v>
      </c>
      <c r="E90" s="25">
        <v>13</v>
      </c>
      <c r="F90" s="25">
        <v>11</v>
      </c>
      <c r="G90" s="23">
        <v>5</v>
      </c>
      <c r="H90" s="23">
        <f t="shared" si="49"/>
        <v>24</v>
      </c>
      <c r="I90" s="32">
        <f t="shared" si="50"/>
        <v>29</v>
      </c>
      <c r="J90" s="23"/>
      <c r="K90" s="23"/>
      <c r="L90" s="32"/>
      <c r="M90" s="23"/>
      <c r="N90" s="26"/>
      <c r="O90" s="26"/>
      <c r="P90" s="26"/>
      <c r="Q90" s="27"/>
      <c r="R90" s="26"/>
      <c r="S90" s="26"/>
      <c r="T90" s="26"/>
      <c r="U90" s="26" t="s">
        <v>50</v>
      </c>
      <c r="V90" s="20" t="s">
        <v>147</v>
      </c>
      <c r="W90" s="38">
        <v>0.82847222222222228</v>
      </c>
      <c r="X90" s="38">
        <v>0.91319444444444442</v>
      </c>
    </row>
    <row r="91" spans="1:24" ht="14.25" customHeight="1">
      <c r="A91" s="6"/>
      <c r="B91" s="23" t="s">
        <v>10</v>
      </c>
      <c r="C91" s="24">
        <v>45142</v>
      </c>
      <c r="D91" s="23" t="s">
        <v>55</v>
      </c>
      <c r="E91" s="25">
        <v>8</v>
      </c>
      <c r="F91" s="25">
        <v>7</v>
      </c>
      <c r="G91" s="23">
        <v>1</v>
      </c>
      <c r="H91" s="23">
        <f t="shared" ref="H91:H93" si="51">E91+F91+M91</f>
        <v>19</v>
      </c>
      <c r="I91" s="32">
        <f t="shared" si="50"/>
        <v>20</v>
      </c>
      <c r="J91" s="23"/>
      <c r="K91" s="23"/>
      <c r="L91" s="32"/>
      <c r="M91" s="23">
        <v>4</v>
      </c>
      <c r="N91" s="26"/>
      <c r="O91" s="26"/>
      <c r="P91" s="26"/>
      <c r="Q91" s="27"/>
      <c r="R91" s="26"/>
      <c r="S91" s="26"/>
      <c r="T91" s="26"/>
      <c r="U91" s="26" t="s">
        <v>94</v>
      </c>
      <c r="V91" s="20"/>
      <c r="W91" s="38">
        <v>0.81597222222222221</v>
      </c>
      <c r="X91" s="38">
        <v>0.87638888888888888</v>
      </c>
    </row>
    <row r="92" spans="1:24" ht="14.25" customHeight="1">
      <c r="A92" s="6"/>
      <c r="B92" s="23" t="s">
        <v>10</v>
      </c>
      <c r="C92" s="24">
        <v>45142</v>
      </c>
      <c r="D92" s="23" t="s">
        <v>204</v>
      </c>
      <c r="E92" s="25">
        <v>8</v>
      </c>
      <c r="F92" s="25">
        <v>4</v>
      </c>
      <c r="G92" s="23">
        <v>1</v>
      </c>
      <c r="H92" s="23">
        <f t="shared" si="51"/>
        <v>19</v>
      </c>
      <c r="I92" s="32">
        <f t="shared" si="50"/>
        <v>20</v>
      </c>
      <c r="J92" s="23"/>
      <c r="K92" s="23"/>
      <c r="L92" s="32"/>
      <c r="M92" s="23">
        <v>7</v>
      </c>
      <c r="N92" s="26"/>
      <c r="O92" s="26"/>
      <c r="P92" s="26"/>
      <c r="Q92" s="27"/>
      <c r="R92" s="26"/>
      <c r="S92" s="26"/>
      <c r="T92" s="26"/>
      <c r="U92" s="26" t="s">
        <v>59</v>
      </c>
      <c r="V92" s="20"/>
      <c r="W92" s="38">
        <v>0.89513888888888893</v>
      </c>
      <c r="X92" s="38">
        <v>0.98055555555555551</v>
      </c>
    </row>
    <row r="93" spans="1:24" ht="14.25" customHeight="1">
      <c r="A93" s="44" t="s">
        <v>21</v>
      </c>
      <c r="B93" s="10" t="s">
        <v>8</v>
      </c>
      <c r="C93" s="8">
        <v>45144</v>
      </c>
      <c r="D93" s="10" t="s">
        <v>9</v>
      </c>
      <c r="E93" s="9">
        <v>32</v>
      </c>
      <c r="F93" s="9">
        <v>39</v>
      </c>
      <c r="G93" s="10">
        <v>25</v>
      </c>
      <c r="H93" s="10">
        <f t="shared" si="51"/>
        <v>71</v>
      </c>
      <c r="I93" s="7">
        <f t="shared" si="50"/>
        <v>96</v>
      </c>
      <c r="J93" s="10">
        <v>1</v>
      </c>
      <c r="K93" s="10">
        <v>1</v>
      </c>
      <c r="L93" s="7">
        <f>J93+K93</f>
        <v>2</v>
      </c>
      <c r="M93" s="10"/>
      <c r="N93" s="11">
        <v>15</v>
      </c>
      <c r="O93" s="11">
        <v>21</v>
      </c>
      <c r="P93" s="11">
        <v>11</v>
      </c>
      <c r="Q93" s="12">
        <f>N93+O93+P93</f>
        <v>47</v>
      </c>
      <c r="R93" s="11">
        <v>13</v>
      </c>
      <c r="S93" s="11" t="s">
        <v>143</v>
      </c>
      <c r="T93" s="11" t="s">
        <v>73</v>
      </c>
      <c r="U93" s="11" t="s">
        <v>50</v>
      </c>
      <c r="V93" s="29" t="s">
        <v>148</v>
      </c>
      <c r="W93" s="36">
        <v>0.3972222222222222</v>
      </c>
      <c r="X93" s="36">
        <v>0.53402777777777777</v>
      </c>
    </row>
    <row r="94" spans="1:24" ht="14.25" customHeight="1">
      <c r="A94" s="43"/>
      <c r="B94" s="23" t="s">
        <v>10</v>
      </c>
      <c r="C94" s="24">
        <v>45149</v>
      </c>
      <c r="D94" s="23" t="s">
        <v>55</v>
      </c>
      <c r="E94" s="25">
        <v>7</v>
      </c>
      <c r="F94" s="25">
        <v>10</v>
      </c>
      <c r="G94" s="23">
        <v>1</v>
      </c>
      <c r="H94" s="23">
        <f t="shared" ref="H94:H95" si="52">E94+F94</f>
        <v>17</v>
      </c>
      <c r="I94" s="32">
        <f t="shared" si="50"/>
        <v>18</v>
      </c>
      <c r="J94" s="23"/>
      <c r="K94" s="23"/>
      <c r="L94" s="32"/>
      <c r="M94" s="23"/>
      <c r="N94" s="26"/>
      <c r="O94" s="26"/>
      <c r="P94" s="26"/>
      <c r="Q94" s="27"/>
      <c r="R94" s="26"/>
      <c r="S94" s="26"/>
      <c r="T94" s="26"/>
      <c r="U94" s="26" t="s">
        <v>50</v>
      </c>
      <c r="V94" s="20" t="s">
        <v>149</v>
      </c>
      <c r="W94" s="38">
        <v>0.81388888888888888</v>
      </c>
      <c r="X94" s="38">
        <v>0.87222222222222223</v>
      </c>
    </row>
    <row r="95" spans="1:24" ht="14.25" customHeight="1">
      <c r="A95" s="43"/>
      <c r="B95" s="10" t="s">
        <v>8</v>
      </c>
      <c r="C95" s="8">
        <v>45151</v>
      </c>
      <c r="D95" s="10" t="s">
        <v>9</v>
      </c>
      <c r="E95" s="9">
        <v>26</v>
      </c>
      <c r="F95" s="9">
        <v>36</v>
      </c>
      <c r="G95" s="10">
        <v>22</v>
      </c>
      <c r="H95" s="7">
        <f t="shared" si="52"/>
        <v>62</v>
      </c>
      <c r="I95" s="7">
        <f t="shared" si="50"/>
        <v>84</v>
      </c>
      <c r="J95" s="10">
        <v>0</v>
      </c>
      <c r="K95" s="10">
        <v>0</v>
      </c>
      <c r="L95" s="10">
        <f t="shared" ref="L95:L97" si="53">J95+K95</f>
        <v>0</v>
      </c>
      <c r="M95" s="10"/>
      <c r="N95" s="11">
        <v>14</v>
      </c>
      <c r="O95" s="11">
        <v>18</v>
      </c>
      <c r="P95" s="11">
        <v>8</v>
      </c>
      <c r="Q95" s="12">
        <f t="shared" ref="Q95:Q97" si="54">N95+O95+P95</f>
        <v>40</v>
      </c>
      <c r="R95" s="11">
        <v>16</v>
      </c>
      <c r="S95" s="11" t="s">
        <v>48</v>
      </c>
      <c r="T95" s="11" t="s">
        <v>94</v>
      </c>
      <c r="U95" s="11" t="s">
        <v>50</v>
      </c>
      <c r="V95" s="33" t="s">
        <v>150</v>
      </c>
      <c r="W95" s="36">
        <v>0.3972222222222222</v>
      </c>
      <c r="X95" s="36">
        <v>0.53541666666666665</v>
      </c>
    </row>
    <row r="96" spans="1:24" ht="14.25" customHeight="1">
      <c r="A96" s="43"/>
      <c r="B96" s="13" t="s">
        <v>10</v>
      </c>
      <c r="C96" s="14">
        <v>45156</v>
      </c>
      <c r="D96" s="13" t="s">
        <v>55</v>
      </c>
      <c r="E96" s="15">
        <v>5</v>
      </c>
      <c r="F96" s="15">
        <v>8</v>
      </c>
      <c r="G96" s="15">
        <v>0</v>
      </c>
      <c r="H96" s="15">
        <f>E96+F96+M96</f>
        <v>13</v>
      </c>
      <c r="I96" s="15">
        <f t="shared" si="50"/>
        <v>13</v>
      </c>
      <c r="J96" s="13"/>
      <c r="K96" s="13"/>
      <c r="L96" s="13">
        <f t="shared" si="53"/>
        <v>0</v>
      </c>
      <c r="M96" s="13"/>
      <c r="N96" s="18"/>
      <c r="O96" s="18"/>
      <c r="P96" s="18"/>
      <c r="Q96" s="17">
        <f t="shared" si="54"/>
        <v>0</v>
      </c>
      <c r="R96" s="18"/>
      <c r="S96" s="18"/>
      <c r="T96" s="18"/>
      <c r="U96" s="26" t="s">
        <v>50</v>
      </c>
      <c r="V96" s="20" t="s">
        <v>151</v>
      </c>
      <c r="W96" s="37">
        <v>0.81111111111111112</v>
      </c>
      <c r="X96" s="37">
        <v>0.88611111111111107</v>
      </c>
    </row>
    <row r="97" spans="1:29" ht="14.25" customHeight="1">
      <c r="A97" s="43"/>
      <c r="B97" s="10" t="s">
        <v>8</v>
      </c>
      <c r="C97" s="8">
        <v>45158</v>
      </c>
      <c r="D97" s="10" t="s">
        <v>9</v>
      </c>
      <c r="E97" s="9">
        <v>33</v>
      </c>
      <c r="F97" s="9">
        <v>42</v>
      </c>
      <c r="G97" s="9">
        <v>34</v>
      </c>
      <c r="H97" s="9">
        <f>E97+F97</f>
        <v>75</v>
      </c>
      <c r="I97" s="9">
        <f t="shared" ref="I97:I101" si="55">G97+H97</f>
        <v>109</v>
      </c>
      <c r="J97" s="10">
        <v>2</v>
      </c>
      <c r="K97" s="10">
        <v>4</v>
      </c>
      <c r="L97" s="10">
        <f t="shared" si="53"/>
        <v>6</v>
      </c>
      <c r="M97" s="10"/>
      <c r="N97" s="11">
        <v>14</v>
      </c>
      <c r="O97" s="11">
        <v>19</v>
      </c>
      <c r="P97" s="11">
        <v>13</v>
      </c>
      <c r="Q97" s="11">
        <f t="shared" si="54"/>
        <v>46</v>
      </c>
      <c r="R97" s="11">
        <v>27</v>
      </c>
      <c r="S97" s="11" t="s">
        <v>48</v>
      </c>
      <c r="T97" s="11" t="s">
        <v>80</v>
      </c>
      <c r="U97" s="11" t="s">
        <v>50</v>
      </c>
      <c r="V97" s="22" t="s">
        <v>152</v>
      </c>
      <c r="W97" s="36">
        <v>0.39583333333333331</v>
      </c>
      <c r="X97" s="36">
        <v>0.55486111111111114</v>
      </c>
    </row>
    <row r="98" spans="1:29" ht="14.25" customHeight="1">
      <c r="A98" s="43"/>
      <c r="B98" s="13" t="s">
        <v>10</v>
      </c>
      <c r="C98" s="30">
        <v>45163</v>
      </c>
      <c r="D98" s="13" t="s">
        <v>55</v>
      </c>
      <c r="E98" s="15">
        <v>9</v>
      </c>
      <c r="F98" s="15">
        <v>12</v>
      </c>
      <c r="G98" s="15">
        <v>0</v>
      </c>
      <c r="H98" s="15">
        <f t="shared" ref="H98:H99" si="56">E98+F98+M98</f>
        <v>23</v>
      </c>
      <c r="I98" s="15">
        <f t="shared" si="55"/>
        <v>23</v>
      </c>
      <c r="J98" s="13"/>
      <c r="K98" s="13"/>
      <c r="L98" s="13">
        <v>0</v>
      </c>
      <c r="M98" s="13">
        <v>2</v>
      </c>
      <c r="N98" s="17"/>
      <c r="O98" s="17"/>
      <c r="P98" s="17"/>
      <c r="Q98" s="17"/>
      <c r="R98" s="17"/>
      <c r="S98" s="17"/>
      <c r="T98" s="18"/>
      <c r="U98" s="18"/>
      <c r="V98" s="17"/>
      <c r="W98" s="37">
        <v>0.8125</v>
      </c>
      <c r="X98" s="37">
        <v>0.875</v>
      </c>
    </row>
    <row r="99" spans="1:29" ht="14.25" customHeight="1">
      <c r="A99" s="43"/>
      <c r="B99" s="13" t="s">
        <v>10</v>
      </c>
      <c r="C99" s="30">
        <v>45163</v>
      </c>
      <c r="D99" s="13" t="s">
        <v>153</v>
      </c>
      <c r="E99" s="15">
        <v>3</v>
      </c>
      <c r="F99" s="15">
        <v>23</v>
      </c>
      <c r="G99" s="15">
        <v>2</v>
      </c>
      <c r="H99" s="15">
        <f t="shared" si="56"/>
        <v>32</v>
      </c>
      <c r="I99" s="15">
        <f t="shared" si="55"/>
        <v>34</v>
      </c>
      <c r="J99" s="13"/>
      <c r="K99" s="13"/>
      <c r="L99" s="13"/>
      <c r="M99" s="13">
        <v>6</v>
      </c>
      <c r="N99" s="17"/>
      <c r="O99" s="17"/>
      <c r="P99" s="17"/>
      <c r="Q99" s="17"/>
      <c r="R99" s="17"/>
      <c r="S99" s="17"/>
      <c r="T99" s="18"/>
      <c r="U99" s="18"/>
      <c r="V99" s="17"/>
      <c r="W99" s="18"/>
      <c r="X99" s="18" t="s">
        <v>205</v>
      </c>
    </row>
    <row r="100" spans="1:29" ht="14.25" customHeight="1">
      <c r="A100" s="43"/>
      <c r="B100" s="10" t="s">
        <v>8</v>
      </c>
      <c r="C100" s="8">
        <v>45165</v>
      </c>
      <c r="D100" s="10" t="s">
        <v>9</v>
      </c>
      <c r="E100" s="9">
        <v>33</v>
      </c>
      <c r="F100" s="9">
        <v>52</v>
      </c>
      <c r="G100" s="9">
        <v>37</v>
      </c>
      <c r="H100" s="9">
        <f t="shared" ref="H100:H104" si="57">E100+F100</f>
        <v>85</v>
      </c>
      <c r="I100" s="9">
        <f t="shared" si="55"/>
        <v>122</v>
      </c>
      <c r="J100" s="10">
        <v>0</v>
      </c>
      <c r="K100" s="10">
        <v>4</v>
      </c>
      <c r="L100" s="10">
        <f>J100+K100</f>
        <v>4</v>
      </c>
      <c r="M100" s="10"/>
      <c r="N100" s="11">
        <v>18</v>
      </c>
      <c r="O100" s="11">
        <v>14</v>
      </c>
      <c r="P100" s="11">
        <v>7</v>
      </c>
      <c r="Q100" s="12">
        <f>N100+O100+P100</f>
        <v>39</v>
      </c>
      <c r="R100" s="11">
        <v>29</v>
      </c>
      <c r="S100" s="11" t="s">
        <v>56</v>
      </c>
      <c r="T100" s="11" t="s">
        <v>48</v>
      </c>
      <c r="U100" s="11" t="s">
        <v>154</v>
      </c>
      <c r="V100" s="11" t="s">
        <v>155</v>
      </c>
      <c r="W100" s="36">
        <v>0.39583333333333331</v>
      </c>
      <c r="X100" s="36">
        <v>0.5541666666666667</v>
      </c>
    </row>
    <row r="101" spans="1:29" ht="14.25" customHeight="1">
      <c r="A101" s="6"/>
      <c r="B101" s="23" t="s">
        <v>14</v>
      </c>
      <c r="C101" s="24">
        <v>45168</v>
      </c>
      <c r="D101" s="23" t="s">
        <v>87</v>
      </c>
      <c r="E101" s="25">
        <v>10</v>
      </c>
      <c r="F101" s="25">
        <v>4</v>
      </c>
      <c r="G101" s="25">
        <v>2</v>
      </c>
      <c r="H101" s="25">
        <f t="shared" si="57"/>
        <v>14</v>
      </c>
      <c r="I101" s="25">
        <f t="shared" si="55"/>
        <v>16</v>
      </c>
      <c r="J101" s="23"/>
      <c r="K101" s="23"/>
      <c r="L101" s="23"/>
      <c r="M101" s="23"/>
      <c r="N101" s="26"/>
      <c r="O101" s="26"/>
      <c r="P101" s="26"/>
      <c r="Q101" s="27"/>
      <c r="R101" s="26"/>
      <c r="S101" s="26"/>
      <c r="T101" s="26"/>
      <c r="U101" s="26" t="s">
        <v>50</v>
      </c>
      <c r="V101" s="21" t="s">
        <v>156</v>
      </c>
      <c r="W101" s="38">
        <v>0.875</v>
      </c>
      <c r="X101" s="38">
        <v>0.96527777777777779</v>
      </c>
    </row>
    <row r="102" spans="1:29" ht="14.25" customHeight="1">
      <c r="A102" s="6"/>
      <c r="B102" s="23" t="s">
        <v>15</v>
      </c>
      <c r="C102" s="34">
        <v>45169</v>
      </c>
      <c r="D102" s="23" t="s">
        <v>89</v>
      </c>
      <c r="E102" s="25">
        <v>16</v>
      </c>
      <c r="F102" s="25">
        <v>10</v>
      </c>
      <c r="G102" s="25">
        <v>3</v>
      </c>
      <c r="H102" s="25">
        <f t="shared" si="57"/>
        <v>26</v>
      </c>
      <c r="I102" s="25">
        <f t="shared" ref="I102:I103" si="58">H102+G102</f>
        <v>29</v>
      </c>
      <c r="J102" s="23"/>
      <c r="K102" s="23"/>
      <c r="L102" s="23"/>
      <c r="M102" s="23"/>
      <c r="N102" s="26"/>
      <c r="O102" s="26"/>
      <c r="P102" s="26"/>
      <c r="Q102" s="27"/>
      <c r="R102" s="26"/>
      <c r="S102" s="26"/>
      <c r="T102" s="26"/>
      <c r="U102" s="26" t="s">
        <v>50</v>
      </c>
      <c r="V102" s="21" t="s">
        <v>157</v>
      </c>
      <c r="W102" s="38">
        <v>0.81458333333333333</v>
      </c>
      <c r="X102" s="38">
        <v>0.88472222222222219</v>
      </c>
    </row>
    <row r="103" spans="1:29" ht="14.25" customHeight="1">
      <c r="A103" s="6"/>
      <c r="B103" s="23" t="s">
        <v>10</v>
      </c>
      <c r="C103" s="24">
        <v>45170</v>
      </c>
      <c r="D103" s="23" t="s">
        <v>158</v>
      </c>
      <c r="E103" s="25">
        <v>23</v>
      </c>
      <c r="F103" s="25">
        <v>33</v>
      </c>
      <c r="G103" s="23">
        <v>36</v>
      </c>
      <c r="H103" s="23">
        <f t="shared" si="57"/>
        <v>56</v>
      </c>
      <c r="I103" s="32">
        <f t="shared" si="58"/>
        <v>92</v>
      </c>
      <c r="J103" s="23"/>
      <c r="K103" s="23"/>
      <c r="L103" s="32"/>
      <c r="M103" s="23"/>
      <c r="N103" s="26"/>
      <c r="O103" s="26"/>
      <c r="P103" s="26"/>
      <c r="Q103" s="27"/>
      <c r="R103" s="26"/>
      <c r="S103" s="26"/>
      <c r="T103" s="26"/>
      <c r="U103" s="26" t="s">
        <v>50</v>
      </c>
      <c r="V103" s="20"/>
      <c r="W103" s="38">
        <v>0.85624999999999996</v>
      </c>
      <c r="X103" s="38">
        <v>1.6666666666666666E-2</v>
      </c>
      <c r="Y103" s="27"/>
      <c r="Z103" s="27"/>
      <c r="AA103" s="27"/>
      <c r="AB103" s="27"/>
      <c r="AC103" s="27"/>
    </row>
    <row r="104" spans="1:29" ht="14.25" customHeight="1">
      <c r="A104" s="44" t="s">
        <v>22</v>
      </c>
      <c r="B104" s="10" t="s">
        <v>8</v>
      </c>
      <c r="C104" s="8">
        <v>45172</v>
      </c>
      <c r="D104" s="10" t="s">
        <v>9</v>
      </c>
      <c r="E104" s="9">
        <v>41</v>
      </c>
      <c r="F104" s="9">
        <v>46</v>
      </c>
      <c r="G104" s="10">
        <v>41</v>
      </c>
      <c r="H104" s="10">
        <f t="shared" si="57"/>
        <v>87</v>
      </c>
      <c r="I104" s="7">
        <f t="shared" ref="I104:I113" si="59">G104+H104</f>
        <v>128</v>
      </c>
      <c r="J104" s="10">
        <v>3</v>
      </c>
      <c r="K104" s="10">
        <v>5</v>
      </c>
      <c r="L104" s="7">
        <f>J104+K104</f>
        <v>8</v>
      </c>
      <c r="M104" s="10"/>
      <c r="N104" s="11">
        <v>19</v>
      </c>
      <c r="O104" s="11">
        <v>23</v>
      </c>
      <c r="P104" s="11">
        <v>15</v>
      </c>
      <c r="Q104" s="12">
        <f>N104+O104+P104</f>
        <v>57</v>
      </c>
      <c r="R104" s="11">
        <v>29</v>
      </c>
      <c r="S104" s="11" t="s">
        <v>159</v>
      </c>
      <c r="T104" s="11" t="s">
        <v>59</v>
      </c>
      <c r="U104" s="11" t="s">
        <v>160</v>
      </c>
      <c r="V104" s="29" t="s">
        <v>161</v>
      </c>
      <c r="W104" s="36">
        <v>0.39583333333333331</v>
      </c>
      <c r="X104" s="36">
        <v>0.52638888888888891</v>
      </c>
      <c r="Y104" s="12"/>
      <c r="Z104" s="12"/>
      <c r="AA104" s="12"/>
      <c r="AB104" s="12"/>
      <c r="AC104" s="12"/>
    </row>
    <row r="105" spans="1:29" ht="14.25" customHeight="1">
      <c r="A105" s="43"/>
      <c r="B105" s="23" t="s">
        <v>10</v>
      </c>
      <c r="C105" s="24">
        <v>45177</v>
      </c>
      <c r="D105" s="23" t="s">
        <v>55</v>
      </c>
      <c r="E105" s="25">
        <v>14</v>
      </c>
      <c r="F105" s="25">
        <v>9</v>
      </c>
      <c r="G105" s="23">
        <v>3</v>
      </c>
      <c r="H105" s="23">
        <f>E105+F105+M105</f>
        <v>26</v>
      </c>
      <c r="I105" s="32">
        <f t="shared" si="59"/>
        <v>29</v>
      </c>
      <c r="J105" s="23"/>
      <c r="K105" s="23"/>
      <c r="L105" s="32"/>
      <c r="M105" s="23">
        <v>3</v>
      </c>
      <c r="N105" s="26"/>
      <c r="O105" s="26"/>
      <c r="P105" s="26"/>
      <c r="Q105" s="27"/>
      <c r="R105" s="26"/>
      <c r="S105" s="26"/>
      <c r="T105" s="26"/>
      <c r="U105" s="26" t="s">
        <v>56</v>
      </c>
      <c r="V105" s="20"/>
      <c r="W105" s="38">
        <v>0.8125</v>
      </c>
      <c r="X105" s="38">
        <v>0.87708333333333333</v>
      </c>
      <c r="Y105" s="27"/>
      <c r="Z105" s="27"/>
      <c r="AA105" s="27"/>
      <c r="AB105" s="27"/>
      <c r="AC105" s="27"/>
    </row>
    <row r="106" spans="1:29" ht="14.25" customHeight="1">
      <c r="A106" s="43"/>
      <c r="B106" s="23" t="s">
        <v>10</v>
      </c>
      <c r="C106" s="24">
        <v>45177</v>
      </c>
      <c r="D106" s="23" t="s">
        <v>162</v>
      </c>
      <c r="E106" s="25">
        <v>6</v>
      </c>
      <c r="F106" s="25">
        <v>21</v>
      </c>
      <c r="G106" s="23">
        <v>2</v>
      </c>
      <c r="H106" s="23">
        <f>F106+M106+E106</f>
        <v>36</v>
      </c>
      <c r="I106" s="32">
        <f t="shared" si="59"/>
        <v>38</v>
      </c>
      <c r="J106" s="23"/>
      <c r="K106" s="23"/>
      <c r="L106" s="32"/>
      <c r="M106" s="23">
        <v>9</v>
      </c>
      <c r="N106" s="26"/>
      <c r="O106" s="26"/>
      <c r="P106" s="26"/>
      <c r="Q106" s="27"/>
      <c r="R106" s="26"/>
      <c r="S106" s="26"/>
      <c r="T106" s="26"/>
      <c r="U106" s="26" t="s">
        <v>163</v>
      </c>
      <c r="V106" s="20"/>
      <c r="W106" s="38">
        <v>0.91666666666666663</v>
      </c>
      <c r="X106" s="38">
        <v>4.9305555555555554E-2</v>
      </c>
      <c r="Y106" s="27"/>
      <c r="Z106" s="27"/>
      <c r="AA106" s="27"/>
      <c r="AB106" s="27"/>
      <c r="AC106" s="27"/>
    </row>
    <row r="107" spans="1:29" ht="14.25" customHeight="1">
      <c r="A107" s="43"/>
      <c r="B107" s="10" t="s">
        <v>8</v>
      </c>
      <c r="C107" s="8">
        <v>45179</v>
      </c>
      <c r="D107" s="10" t="s">
        <v>9</v>
      </c>
      <c r="E107" s="9">
        <v>37</v>
      </c>
      <c r="F107" s="9">
        <v>42</v>
      </c>
      <c r="G107" s="10">
        <v>29</v>
      </c>
      <c r="H107" s="7">
        <f>E107+F107</f>
        <v>79</v>
      </c>
      <c r="I107" s="7">
        <f t="shared" si="59"/>
        <v>108</v>
      </c>
      <c r="J107" s="10">
        <v>4</v>
      </c>
      <c r="K107" s="10">
        <v>2</v>
      </c>
      <c r="L107" s="10">
        <f>J107+K107</f>
        <v>6</v>
      </c>
      <c r="M107" s="10"/>
      <c r="N107" s="11">
        <v>16</v>
      </c>
      <c r="O107" s="11">
        <v>24</v>
      </c>
      <c r="P107" s="11">
        <v>13</v>
      </c>
      <c r="Q107" s="12">
        <f>N107+O107+P107</f>
        <v>53</v>
      </c>
      <c r="R107" s="11">
        <v>19</v>
      </c>
      <c r="S107" s="11" t="s">
        <v>159</v>
      </c>
      <c r="T107" s="11" t="s">
        <v>49</v>
      </c>
      <c r="U107" s="11" t="s">
        <v>164</v>
      </c>
      <c r="V107" s="33" t="s">
        <v>165</v>
      </c>
      <c r="W107" s="36">
        <v>0.39583333333333331</v>
      </c>
      <c r="X107" s="36">
        <v>0.57430555555555551</v>
      </c>
      <c r="Y107" s="12"/>
      <c r="Z107" s="12"/>
      <c r="AA107" s="12"/>
      <c r="AB107" s="12"/>
      <c r="AC107" s="12"/>
    </row>
    <row r="108" spans="1:29" ht="14.25" customHeight="1">
      <c r="A108" s="43"/>
      <c r="B108" s="13" t="s">
        <v>10</v>
      </c>
      <c r="C108" s="14">
        <v>45184</v>
      </c>
      <c r="D108" s="13" t="s">
        <v>55</v>
      </c>
      <c r="E108" s="15">
        <v>12</v>
      </c>
      <c r="F108" s="15">
        <v>10</v>
      </c>
      <c r="G108" s="15">
        <v>4</v>
      </c>
      <c r="H108" s="15">
        <f t="shared" ref="H108:H109" si="60">E108+F108+M108</f>
        <v>23</v>
      </c>
      <c r="I108" s="15">
        <f t="shared" si="59"/>
        <v>27</v>
      </c>
      <c r="J108" s="13"/>
      <c r="K108" s="13"/>
      <c r="L108" s="13"/>
      <c r="M108" s="13">
        <v>1</v>
      </c>
      <c r="N108" s="18"/>
      <c r="O108" s="18"/>
      <c r="P108" s="18"/>
      <c r="Q108" s="17"/>
      <c r="R108" s="18"/>
      <c r="S108" s="18"/>
      <c r="T108" s="18"/>
      <c r="U108" s="26" t="s">
        <v>56</v>
      </c>
      <c r="V108" s="20"/>
      <c r="W108" s="37">
        <v>0.81111111111111112</v>
      </c>
      <c r="X108" s="37">
        <v>0.88611111111111107</v>
      </c>
      <c r="Y108" s="17"/>
      <c r="Z108" s="17"/>
      <c r="AA108" s="17"/>
      <c r="AB108" s="17"/>
      <c r="AC108" s="18" t="s">
        <v>117</v>
      </c>
    </row>
    <row r="109" spans="1:29" ht="14.25" customHeight="1">
      <c r="A109" s="43"/>
      <c r="B109" s="13" t="s">
        <v>10</v>
      </c>
      <c r="C109" s="14">
        <v>45184</v>
      </c>
      <c r="D109" s="13" t="s">
        <v>52</v>
      </c>
      <c r="E109" s="15">
        <v>21</v>
      </c>
      <c r="F109" s="15">
        <v>15</v>
      </c>
      <c r="G109" s="15">
        <v>3</v>
      </c>
      <c r="H109" s="15">
        <f t="shared" si="60"/>
        <v>51</v>
      </c>
      <c r="I109" s="15">
        <f t="shared" si="59"/>
        <v>54</v>
      </c>
      <c r="J109" s="13"/>
      <c r="K109" s="13"/>
      <c r="L109" s="13"/>
      <c r="M109" s="13">
        <f>15</f>
        <v>15</v>
      </c>
      <c r="N109" s="18"/>
      <c r="O109" s="18"/>
      <c r="P109" s="18"/>
      <c r="Q109" s="17"/>
      <c r="R109" s="18"/>
      <c r="S109" s="18"/>
      <c r="T109" s="18"/>
      <c r="U109" s="26" t="s">
        <v>56</v>
      </c>
      <c r="V109" s="20"/>
      <c r="W109" s="37">
        <v>0.91666666666666663</v>
      </c>
      <c r="X109" s="37">
        <v>9.4444444444444442E-2</v>
      </c>
      <c r="Y109" s="17"/>
      <c r="Z109" s="17"/>
      <c r="AA109" s="17"/>
      <c r="AB109" s="17"/>
      <c r="AC109" s="18"/>
    </row>
    <row r="110" spans="1:29" ht="14.25" customHeight="1">
      <c r="A110" s="43"/>
      <c r="B110" s="13" t="s">
        <v>7</v>
      </c>
      <c r="C110" s="14">
        <v>45185</v>
      </c>
      <c r="D110" s="13" t="s">
        <v>166</v>
      </c>
      <c r="E110" s="15">
        <v>3</v>
      </c>
      <c r="F110" s="15">
        <v>19</v>
      </c>
      <c r="G110" s="15">
        <v>0</v>
      </c>
      <c r="H110" s="15">
        <f>M110+F110+E110</f>
        <v>27</v>
      </c>
      <c r="I110" s="15">
        <f t="shared" si="59"/>
        <v>27</v>
      </c>
      <c r="J110" s="13"/>
      <c r="K110" s="13"/>
      <c r="L110" s="13"/>
      <c r="M110" s="13">
        <v>5</v>
      </c>
      <c r="N110" s="18"/>
      <c r="O110" s="18"/>
      <c r="P110" s="18"/>
      <c r="Q110" s="17"/>
      <c r="R110" s="18"/>
      <c r="S110" s="18"/>
      <c r="T110" s="18"/>
      <c r="U110" s="26" t="s">
        <v>73</v>
      </c>
      <c r="V110" s="20" t="s">
        <v>167</v>
      </c>
      <c r="W110" s="37">
        <v>0.60416666666666663</v>
      </c>
      <c r="X110" s="37">
        <v>0.74305555555555558</v>
      </c>
      <c r="Y110" s="17"/>
      <c r="Z110" s="17"/>
      <c r="AA110" s="17"/>
      <c r="AB110" s="17"/>
      <c r="AC110" s="18"/>
    </row>
    <row r="111" spans="1:29" ht="14.25" customHeight="1">
      <c r="A111" s="43"/>
      <c r="B111" s="10" t="s">
        <v>8</v>
      </c>
      <c r="C111" s="8">
        <v>45186</v>
      </c>
      <c r="D111" s="10" t="s">
        <v>9</v>
      </c>
      <c r="E111" s="9">
        <v>35</v>
      </c>
      <c r="F111" s="9">
        <v>42</v>
      </c>
      <c r="G111" s="9">
        <v>19</v>
      </c>
      <c r="H111" s="9">
        <f>E111+F111</f>
        <v>77</v>
      </c>
      <c r="I111" s="9">
        <f t="shared" si="59"/>
        <v>96</v>
      </c>
      <c r="J111" s="10">
        <v>3</v>
      </c>
      <c r="K111" s="10">
        <v>4</v>
      </c>
      <c r="L111" s="10">
        <f>J111+K111</f>
        <v>7</v>
      </c>
      <c r="M111" s="10"/>
      <c r="N111" s="11">
        <v>16</v>
      </c>
      <c r="O111" s="11">
        <v>21</v>
      </c>
      <c r="P111" s="11">
        <v>5</v>
      </c>
      <c r="Q111" s="11">
        <f>N111+O111+P111</f>
        <v>42</v>
      </c>
      <c r="R111" s="11">
        <f>10</f>
        <v>10</v>
      </c>
      <c r="S111" s="11" t="s">
        <v>48</v>
      </c>
      <c r="T111" s="11" t="s">
        <v>94</v>
      </c>
      <c r="U111" s="11" t="s">
        <v>50</v>
      </c>
      <c r="V111" s="22" t="s">
        <v>168</v>
      </c>
      <c r="W111" s="36">
        <v>0.39583333333333331</v>
      </c>
      <c r="X111" s="36">
        <v>0.54166666666666663</v>
      </c>
      <c r="Y111" s="12"/>
      <c r="Z111" s="12"/>
      <c r="AA111" s="12"/>
      <c r="AB111" s="12"/>
      <c r="AC111" s="12"/>
    </row>
    <row r="112" spans="1:29" ht="14.25" customHeight="1">
      <c r="A112" s="43"/>
      <c r="B112" s="13" t="s">
        <v>10</v>
      </c>
      <c r="C112" s="30">
        <v>45191</v>
      </c>
      <c r="D112" s="13" t="s">
        <v>55</v>
      </c>
      <c r="E112" s="15">
        <v>16</v>
      </c>
      <c r="F112" s="15">
        <v>10</v>
      </c>
      <c r="G112" s="15">
        <v>4</v>
      </c>
      <c r="H112" s="15">
        <f>E112+F112+M112</f>
        <v>29</v>
      </c>
      <c r="I112" s="15">
        <f t="shared" si="59"/>
        <v>33</v>
      </c>
      <c r="J112" s="13"/>
      <c r="K112" s="13"/>
      <c r="L112" s="13"/>
      <c r="M112" s="13">
        <v>3</v>
      </c>
      <c r="N112" s="17"/>
      <c r="O112" s="17"/>
      <c r="P112" s="17"/>
      <c r="Q112" s="17"/>
      <c r="R112" s="17"/>
      <c r="S112" s="17"/>
      <c r="T112" s="18"/>
      <c r="U112" s="18" t="s">
        <v>56</v>
      </c>
      <c r="V112" s="17"/>
      <c r="W112" s="37">
        <v>0.8125</v>
      </c>
      <c r="X112" s="37">
        <v>0.87847222222222221</v>
      </c>
      <c r="Y112" s="17"/>
      <c r="Z112" s="17"/>
      <c r="AA112" s="17"/>
      <c r="AB112" s="17"/>
      <c r="AC112" s="17"/>
    </row>
    <row r="113" spans="1:29" ht="14.25" customHeight="1">
      <c r="A113" s="43"/>
      <c r="B113" s="10" t="s">
        <v>8</v>
      </c>
      <c r="C113" s="35">
        <v>45193</v>
      </c>
      <c r="D113" s="10" t="s">
        <v>9</v>
      </c>
      <c r="E113" s="9">
        <v>37</v>
      </c>
      <c r="F113" s="9">
        <v>47</v>
      </c>
      <c r="G113" s="9">
        <v>23</v>
      </c>
      <c r="H113" s="9">
        <f t="shared" ref="H113:H116" si="61">E113+F113</f>
        <v>84</v>
      </c>
      <c r="I113" s="9">
        <f t="shared" si="59"/>
        <v>107</v>
      </c>
      <c r="J113" s="10">
        <v>1</v>
      </c>
      <c r="K113" s="10">
        <v>3</v>
      </c>
      <c r="L113" s="10">
        <f>J113+K113</f>
        <v>4</v>
      </c>
      <c r="M113" s="10"/>
      <c r="N113" s="11">
        <v>19</v>
      </c>
      <c r="O113" s="11">
        <v>20</v>
      </c>
      <c r="P113" s="11">
        <v>9</v>
      </c>
      <c r="Q113" s="12">
        <f>N113+O113+P113</f>
        <v>48</v>
      </c>
      <c r="R113" s="11">
        <v>12</v>
      </c>
      <c r="S113" s="11" t="s">
        <v>120</v>
      </c>
      <c r="T113" s="11" t="s">
        <v>48</v>
      </c>
      <c r="U113" s="11" t="s">
        <v>169</v>
      </c>
      <c r="V113" s="11" t="s">
        <v>170</v>
      </c>
      <c r="W113" s="36">
        <v>0.39652777777777776</v>
      </c>
      <c r="X113" s="36">
        <v>0.53263888888888888</v>
      </c>
      <c r="Y113" s="12"/>
      <c r="Z113" s="12"/>
      <c r="AA113" s="12"/>
      <c r="AB113" s="12"/>
      <c r="AC113" s="12"/>
    </row>
    <row r="114" spans="1:29" ht="14.25" customHeight="1">
      <c r="A114" s="43"/>
      <c r="B114" s="23" t="s">
        <v>14</v>
      </c>
      <c r="C114" s="24">
        <v>45196</v>
      </c>
      <c r="D114" s="23" t="s">
        <v>171</v>
      </c>
      <c r="E114" s="25">
        <v>9</v>
      </c>
      <c r="F114" s="25">
        <v>6</v>
      </c>
      <c r="G114" s="25">
        <v>1</v>
      </c>
      <c r="H114" s="25">
        <f t="shared" si="61"/>
        <v>15</v>
      </c>
      <c r="I114" s="25">
        <f>F114+G114</f>
        <v>7</v>
      </c>
      <c r="J114" s="23"/>
      <c r="K114" s="23"/>
      <c r="L114" s="23"/>
      <c r="M114" s="23"/>
      <c r="N114" s="26"/>
      <c r="O114" s="26"/>
      <c r="P114" s="26"/>
      <c r="Q114" s="27"/>
      <c r="R114" s="26"/>
      <c r="S114" s="26"/>
      <c r="T114" s="26"/>
      <c r="U114" s="26" t="s">
        <v>50</v>
      </c>
      <c r="V114" s="21" t="s">
        <v>172</v>
      </c>
      <c r="W114" s="38">
        <v>0.88194444444444442</v>
      </c>
      <c r="X114" s="38">
        <v>0.96597222222222223</v>
      </c>
      <c r="Y114" s="27"/>
      <c r="Z114" s="27"/>
      <c r="AA114" s="27"/>
      <c r="AB114" s="27"/>
      <c r="AC114" s="27"/>
    </row>
    <row r="115" spans="1:29" ht="14.25" customHeight="1">
      <c r="A115" s="43"/>
      <c r="B115" s="23" t="s">
        <v>15</v>
      </c>
      <c r="C115" s="24">
        <v>45197</v>
      </c>
      <c r="D115" s="23" t="s">
        <v>173</v>
      </c>
      <c r="E115" s="25">
        <v>7</v>
      </c>
      <c r="F115" s="25">
        <v>5</v>
      </c>
      <c r="G115" s="25">
        <v>1</v>
      </c>
      <c r="H115" s="25">
        <f t="shared" si="61"/>
        <v>12</v>
      </c>
      <c r="I115" s="25">
        <f t="shared" ref="I115:I116" si="62">G115+H115</f>
        <v>13</v>
      </c>
      <c r="J115" s="23"/>
      <c r="K115" s="23"/>
      <c r="L115" s="23"/>
      <c r="M115" s="23"/>
      <c r="N115" s="26"/>
      <c r="O115" s="26"/>
      <c r="P115" s="26"/>
      <c r="Q115" s="27"/>
      <c r="R115" s="26"/>
      <c r="S115" s="26"/>
      <c r="T115" s="26"/>
      <c r="U115" s="26"/>
      <c r="V115" s="21" t="s">
        <v>174</v>
      </c>
      <c r="W115" s="38">
        <v>0.88194444444444442</v>
      </c>
      <c r="X115" s="38">
        <v>0.96319444444444446</v>
      </c>
      <c r="Y115" s="27"/>
      <c r="Z115" s="27"/>
      <c r="AA115" s="27"/>
      <c r="AB115" s="27"/>
      <c r="AC115" s="27"/>
    </row>
    <row r="116" spans="1:29" ht="14.25" customHeight="1">
      <c r="A116" s="43"/>
      <c r="B116" s="23" t="s">
        <v>10</v>
      </c>
      <c r="C116" s="24">
        <v>45198</v>
      </c>
      <c r="D116" s="23" t="s">
        <v>175</v>
      </c>
      <c r="E116" s="25">
        <v>16</v>
      </c>
      <c r="F116" s="25">
        <v>15</v>
      </c>
      <c r="G116" s="25">
        <v>4</v>
      </c>
      <c r="H116" s="25">
        <f t="shared" si="61"/>
        <v>31</v>
      </c>
      <c r="I116" s="25">
        <f t="shared" si="62"/>
        <v>35</v>
      </c>
      <c r="J116" s="23"/>
      <c r="K116" s="23"/>
      <c r="L116" s="23"/>
      <c r="M116" s="23"/>
      <c r="N116" s="26"/>
      <c r="O116" s="26"/>
      <c r="P116" s="26"/>
      <c r="Q116" s="27"/>
      <c r="R116" s="26"/>
      <c r="S116" s="26"/>
      <c r="T116" s="26"/>
      <c r="U116" s="26"/>
      <c r="V116" s="21" t="s">
        <v>176</v>
      </c>
      <c r="W116" s="38">
        <v>0.8125</v>
      </c>
      <c r="X116" s="38">
        <v>0.93055555555555558</v>
      </c>
      <c r="Y116" s="27"/>
      <c r="Z116" s="27"/>
      <c r="AA116" s="27"/>
      <c r="AB116" s="27"/>
      <c r="AC116" s="27"/>
    </row>
    <row r="117" spans="1:29" ht="14.25" customHeight="1">
      <c r="A117" s="6"/>
      <c r="B117" s="23" t="s">
        <v>7</v>
      </c>
      <c r="C117" s="24">
        <v>45199</v>
      </c>
      <c r="D117" s="23" t="s">
        <v>177</v>
      </c>
      <c r="E117" s="25" t="s">
        <v>178</v>
      </c>
      <c r="F117" s="25" t="s">
        <v>179</v>
      </c>
      <c r="G117" s="25" t="s">
        <v>180</v>
      </c>
      <c r="H117" s="25" t="s">
        <v>181</v>
      </c>
      <c r="I117" s="25" t="s">
        <v>182</v>
      </c>
      <c r="J117" s="23"/>
      <c r="K117" s="23"/>
      <c r="L117" s="23"/>
      <c r="M117" s="23" t="s">
        <v>183</v>
      </c>
      <c r="N117" s="26"/>
      <c r="O117" s="26"/>
      <c r="P117" s="26"/>
      <c r="Q117" s="27"/>
      <c r="R117" s="26"/>
      <c r="S117" s="26"/>
      <c r="T117" s="26"/>
      <c r="U117" s="26" t="s">
        <v>184</v>
      </c>
      <c r="V117" s="26" t="s">
        <v>185</v>
      </c>
      <c r="W117" s="38">
        <v>0.47222222222222221</v>
      </c>
      <c r="X117" s="38">
        <v>0.74305555555555558</v>
      </c>
      <c r="Y117" s="27"/>
      <c r="Z117" s="27"/>
      <c r="AA117" s="27"/>
      <c r="AB117" s="27"/>
      <c r="AC117" s="27"/>
    </row>
    <row r="118" spans="1:29" ht="14.25" customHeight="1">
      <c r="A118" s="44" t="s">
        <v>23</v>
      </c>
      <c r="B118" s="10" t="s">
        <v>8</v>
      </c>
      <c r="C118" s="8">
        <v>45200</v>
      </c>
      <c r="D118" s="10" t="s">
        <v>9</v>
      </c>
      <c r="E118" s="9">
        <v>27</v>
      </c>
      <c r="F118" s="9">
        <v>42</v>
      </c>
      <c r="G118" s="10">
        <v>26</v>
      </c>
      <c r="H118" s="10">
        <f>E118+F118</f>
        <v>69</v>
      </c>
      <c r="I118" s="7">
        <f t="shared" ref="I118:I120" si="63">G118+H118</f>
        <v>95</v>
      </c>
      <c r="J118" s="10">
        <v>0</v>
      </c>
      <c r="K118" s="10">
        <v>3</v>
      </c>
      <c r="L118" s="7">
        <f>J118+K118</f>
        <v>3</v>
      </c>
      <c r="M118" s="10"/>
      <c r="N118" s="11">
        <v>15</v>
      </c>
      <c r="O118" s="11">
        <v>22</v>
      </c>
      <c r="P118" s="11">
        <v>9</v>
      </c>
      <c r="Q118" s="12">
        <f>N118+O118+P118</f>
        <v>46</v>
      </c>
      <c r="R118" s="11">
        <v>16</v>
      </c>
      <c r="S118" s="11" t="s">
        <v>48</v>
      </c>
      <c r="T118" s="11" t="s">
        <v>59</v>
      </c>
      <c r="U118" s="11" t="s">
        <v>50</v>
      </c>
      <c r="V118" s="22" t="s">
        <v>186</v>
      </c>
      <c r="W118" s="36">
        <v>0.3972222222222222</v>
      </c>
      <c r="X118" s="36">
        <v>0.52638888888888891</v>
      </c>
    </row>
    <row r="119" spans="1:29" ht="14.25" customHeight="1">
      <c r="A119" s="43"/>
      <c r="B119" s="23" t="s">
        <v>10</v>
      </c>
      <c r="C119" s="24">
        <v>45205</v>
      </c>
      <c r="D119" s="23" t="s">
        <v>55</v>
      </c>
      <c r="E119" s="25">
        <v>12</v>
      </c>
      <c r="F119" s="25">
        <v>7</v>
      </c>
      <c r="G119" s="23">
        <v>3</v>
      </c>
      <c r="H119" s="23">
        <f>E119+F119+M119</f>
        <v>26</v>
      </c>
      <c r="I119" s="32">
        <f t="shared" si="63"/>
        <v>29</v>
      </c>
      <c r="J119" s="23"/>
      <c r="K119" s="23"/>
      <c r="L119" s="32"/>
      <c r="M119" s="23">
        <v>7</v>
      </c>
      <c r="N119" s="26"/>
      <c r="O119" s="26"/>
      <c r="P119" s="26"/>
      <c r="Q119" s="27"/>
      <c r="R119" s="26"/>
      <c r="S119" s="26"/>
      <c r="T119" s="26"/>
      <c r="U119" s="26" t="s">
        <v>49</v>
      </c>
      <c r="V119" s="20"/>
      <c r="W119" s="38">
        <v>0.8125</v>
      </c>
      <c r="X119" s="38">
        <v>0.87708333333333333</v>
      </c>
    </row>
    <row r="120" spans="1:29" ht="14.25" customHeight="1">
      <c r="A120" s="43"/>
      <c r="B120" s="10" t="s">
        <v>8</v>
      </c>
      <c r="C120" s="8">
        <v>45207</v>
      </c>
      <c r="D120" s="10" t="s">
        <v>9</v>
      </c>
      <c r="E120" s="9">
        <v>34</v>
      </c>
      <c r="F120" s="9">
        <v>48</v>
      </c>
      <c r="G120" s="10">
        <v>32</v>
      </c>
      <c r="H120" s="7">
        <f>E120+F120</f>
        <v>82</v>
      </c>
      <c r="I120" s="7">
        <f t="shared" si="63"/>
        <v>114</v>
      </c>
      <c r="J120" s="10">
        <v>2</v>
      </c>
      <c r="K120" s="10">
        <v>4</v>
      </c>
      <c r="L120" s="10">
        <f>J120+K120</f>
        <v>6</v>
      </c>
      <c r="M120" s="10"/>
      <c r="N120" s="11">
        <v>13</v>
      </c>
      <c r="O120" s="11">
        <v>19</v>
      </c>
      <c r="P120" s="11">
        <v>13</v>
      </c>
      <c r="Q120" s="12">
        <f>N120+O120+P120</f>
        <v>45</v>
      </c>
      <c r="R120" s="11">
        <v>19</v>
      </c>
      <c r="S120" s="11" t="s">
        <v>159</v>
      </c>
      <c r="T120" s="11" t="s">
        <v>94</v>
      </c>
      <c r="U120" s="11" t="s">
        <v>56</v>
      </c>
      <c r="V120" s="33" t="s">
        <v>187</v>
      </c>
      <c r="W120" s="36">
        <v>0.39652777777777776</v>
      </c>
      <c r="X120" s="36">
        <v>0.53333333333333333</v>
      </c>
    </row>
    <row r="121" spans="1:29" ht="14.25" customHeight="1">
      <c r="A121" s="43"/>
      <c r="B121" s="13" t="s">
        <v>10</v>
      </c>
      <c r="C121" s="14">
        <v>45212</v>
      </c>
      <c r="D121" s="13" t="s">
        <v>55</v>
      </c>
      <c r="E121" s="15">
        <v>13</v>
      </c>
      <c r="F121" s="15">
        <v>12</v>
      </c>
      <c r="G121" s="15">
        <v>7</v>
      </c>
      <c r="H121" s="15">
        <f t="shared" ref="H121:H122" si="64">E121+F121+M121</f>
        <v>31</v>
      </c>
      <c r="I121" s="15"/>
      <c r="J121" s="13"/>
      <c r="K121" s="13"/>
      <c r="L121" s="13"/>
      <c r="M121" s="13">
        <v>6</v>
      </c>
      <c r="N121" s="18"/>
      <c r="O121" s="18"/>
      <c r="P121" s="18"/>
      <c r="Q121" s="17"/>
      <c r="R121" s="18"/>
      <c r="S121" s="18"/>
      <c r="T121" s="18"/>
      <c r="U121" s="26" t="s">
        <v>73</v>
      </c>
      <c r="V121" s="20"/>
      <c r="W121" s="37">
        <v>0.8125</v>
      </c>
      <c r="X121" s="37">
        <v>0.87777777777777777</v>
      </c>
    </row>
    <row r="122" spans="1:29" ht="14.25" customHeight="1">
      <c r="A122" s="43"/>
      <c r="B122" s="13" t="s">
        <v>10</v>
      </c>
      <c r="C122" s="14">
        <v>45212</v>
      </c>
      <c r="D122" s="13" t="s">
        <v>24</v>
      </c>
      <c r="E122" s="15">
        <v>14</v>
      </c>
      <c r="F122" s="15">
        <v>14</v>
      </c>
      <c r="G122" s="15">
        <v>0</v>
      </c>
      <c r="H122" s="15">
        <f t="shared" si="64"/>
        <v>35</v>
      </c>
      <c r="I122" s="15"/>
      <c r="J122" s="13"/>
      <c r="K122" s="13"/>
      <c r="L122" s="13"/>
      <c r="M122" s="13">
        <v>7</v>
      </c>
      <c r="N122" s="18"/>
      <c r="O122" s="18"/>
      <c r="P122" s="18"/>
      <c r="Q122" s="17"/>
      <c r="R122" s="18"/>
      <c r="S122" s="18"/>
      <c r="T122" s="18"/>
      <c r="U122" s="26" t="s">
        <v>73</v>
      </c>
      <c r="V122" s="20" t="s">
        <v>188</v>
      </c>
      <c r="W122" s="18" t="s">
        <v>198</v>
      </c>
      <c r="X122" s="37">
        <v>8.9583333333333334E-2</v>
      </c>
    </row>
    <row r="123" spans="1:29" ht="14.25" customHeight="1">
      <c r="A123" s="43"/>
      <c r="B123" s="10" t="s">
        <v>8</v>
      </c>
      <c r="C123" s="8">
        <v>45214</v>
      </c>
      <c r="D123" s="10" t="s">
        <v>9</v>
      </c>
      <c r="E123" s="9">
        <v>39</v>
      </c>
      <c r="F123" s="9">
        <v>51</v>
      </c>
      <c r="G123" s="9">
        <v>32</v>
      </c>
      <c r="H123" s="9">
        <f>E123+F123</f>
        <v>90</v>
      </c>
      <c r="I123" s="9">
        <f t="shared" ref="I123:I127" si="65">G123+H123</f>
        <v>122</v>
      </c>
      <c r="J123" s="10">
        <v>2</v>
      </c>
      <c r="K123" s="10">
        <v>4</v>
      </c>
      <c r="L123" s="10">
        <f>J123+K123</f>
        <v>6</v>
      </c>
      <c r="M123" s="10"/>
      <c r="N123" s="11">
        <v>15</v>
      </c>
      <c r="O123" s="11">
        <v>20</v>
      </c>
      <c r="P123" s="11">
        <v>6</v>
      </c>
      <c r="Q123" s="11">
        <f>N123+O123+P123</f>
        <v>41</v>
      </c>
      <c r="R123" s="11">
        <v>22</v>
      </c>
      <c r="S123" s="11" t="s">
        <v>120</v>
      </c>
      <c r="T123" s="11" t="s">
        <v>105</v>
      </c>
      <c r="U123" s="11" t="s">
        <v>50</v>
      </c>
      <c r="V123" s="22" t="s">
        <v>189</v>
      </c>
      <c r="W123" s="36">
        <v>0.39583333333333331</v>
      </c>
      <c r="X123" s="36">
        <v>0.52986111111111112</v>
      </c>
    </row>
    <row r="124" spans="1:29" ht="14.25" customHeight="1">
      <c r="A124" s="43"/>
      <c r="B124" s="13" t="s">
        <v>10</v>
      </c>
      <c r="C124" s="30">
        <v>45219</v>
      </c>
      <c r="D124" s="13" t="s">
        <v>55</v>
      </c>
      <c r="E124" s="15">
        <v>10</v>
      </c>
      <c r="F124" s="15">
        <v>10</v>
      </c>
      <c r="G124" s="15">
        <v>2</v>
      </c>
      <c r="H124" s="15">
        <f t="shared" ref="H124:H125" si="66">E124+F124+M124</f>
        <v>27</v>
      </c>
      <c r="I124" s="15">
        <f t="shared" si="65"/>
        <v>29</v>
      </c>
      <c r="J124" s="13"/>
      <c r="K124" s="13"/>
      <c r="L124" s="13"/>
      <c r="M124" s="13">
        <v>7</v>
      </c>
      <c r="N124" s="17"/>
      <c r="O124" s="17"/>
      <c r="P124" s="17"/>
      <c r="Q124" s="17"/>
      <c r="R124" s="17"/>
      <c r="S124" s="17"/>
      <c r="T124" s="18"/>
      <c r="U124" s="18" t="s">
        <v>73</v>
      </c>
      <c r="V124" s="17"/>
      <c r="W124" s="37">
        <v>0.81319444444444444</v>
      </c>
      <c r="X124" s="37">
        <v>0.88055555555555554</v>
      </c>
    </row>
    <row r="125" spans="1:29" ht="14.25" customHeight="1">
      <c r="A125" s="43"/>
      <c r="B125" s="13" t="s">
        <v>10</v>
      </c>
      <c r="C125" s="30">
        <v>45219</v>
      </c>
      <c r="D125" s="13" t="s">
        <v>153</v>
      </c>
      <c r="E125" s="15">
        <v>4</v>
      </c>
      <c r="F125" s="15">
        <v>21</v>
      </c>
      <c r="G125" s="15">
        <v>3</v>
      </c>
      <c r="H125" s="15">
        <f t="shared" si="66"/>
        <v>37</v>
      </c>
      <c r="I125" s="15">
        <f t="shared" si="65"/>
        <v>40</v>
      </c>
      <c r="J125" s="13"/>
      <c r="K125" s="13"/>
      <c r="L125" s="13"/>
      <c r="M125" s="13">
        <v>12</v>
      </c>
      <c r="N125" s="17"/>
      <c r="O125" s="17"/>
      <c r="P125" s="17"/>
      <c r="Q125" s="17"/>
      <c r="R125" s="17"/>
      <c r="S125" s="17"/>
      <c r="T125" s="18"/>
      <c r="U125" s="18" t="s">
        <v>73</v>
      </c>
      <c r="V125" s="17"/>
      <c r="W125" s="37">
        <v>0.92222222222222228</v>
      </c>
      <c r="X125" s="37">
        <v>0.12986111111111112</v>
      </c>
    </row>
    <row r="126" spans="1:29" ht="14.25" customHeight="1">
      <c r="A126" s="43"/>
      <c r="B126" s="10" t="s">
        <v>8</v>
      </c>
      <c r="C126" s="35">
        <v>45221</v>
      </c>
      <c r="D126" s="10" t="s">
        <v>9</v>
      </c>
      <c r="E126" s="9">
        <v>36</v>
      </c>
      <c r="F126" s="9">
        <v>56</v>
      </c>
      <c r="G126" s="9">
        <v>25</v>
      </c>
      <c r="H126" s="9">
        <f>E126+F126</f>
        <v>92</v>
      </c>
      <c r="I126" s="9">
        <f t="shared" si="65"/>
        <v>117</v>
      </c>
      <c r="J126" s="10">
        <v>2</v>
      </c>
      <c r="K126" s="10">
        <v>8</v>
      </c>
      <c r="L126" s="10">
        <f>J126+K126</f>
        <v>10</v>
      </c>
      <c r="M126" s="10"/>
      <c r="N126" s="11">
        <v>11</v>
      </c>
      <c r="O126" s="11">
        <v>17</v>
      </c>
      <c r="P126" s="11">
        <v>6</v>
      </c>
      <c r="Q126" s="12">
        <f>N126+O126+P126</f>
        <v>34</v>
      </c>
      <c r="R126" s="11">
        <v>16</v>
      </c>
      <c r="S126" s="11" t="s">
        <v>159</v>
      </c>
      <c r="T126" s="11" t="s">
        <v>59</v>
      </c>
      <c r="U126" s="11" t="s">
        <v>56</v>
      </c>
      <c r="V126" s="11" t="s">
        <v>190</v>
      </c>
      <c r="W126" s="36">
        <v>0.39583333333333331</v>
      </c>
      <c r="X126" s="36">
        <v>0.52500000000000002</v>
      </c>
    </row>
    <row r="127" spans="1:29" ht="14.25" customHeight="1">
      <c r="A127" s="43"/>
      <c r="B127" s="23" t="s">
        <v>10</v>
      </c>
      <c r="C127" s="24">
        <v>45226</v>
      </c>
      <c r="D127" s="23" t="s">
        <v>55</v>
      </c>
      <c r="E127" s="25">
        <v>11</v>
      </c>
      <c r="F127" s="25">
        <v>4</v>
      </c>
      <c r="G127" s="25">
        <f>E127+F127</f>
        <v>15</v>
      </c>
      <c r="H127" s="25">
        <v>2</v>
      </c>
      <c r="I127" s="25">
        <f t="shared" si="65"/>
        <v>17</v>
      </c>
      <c r="J127" s="23"/>
      <c r="K127" s="23"/>
      <c r="L127" s="23"/>
      <c r="M127" s="23"/>
      <c r="N127" s="26"/>
      <c r="O127" s="26"/>
      <c r="P127" s="26"/>
      <c r="Q127" s="27"/>
      <c r="R127" s="26"/>
      <c r="S127" s="26"/>
      <c r="T127" s="26"/>
      <c r="U127" s="26" t="s">
        <v>191</v>
      </c>
      <c r="V127" s="26" t="s">
        <v>192</v>
      </c>
      <c r="W127" s="26"/>
      <c r="X127" s="26"/>
    </row>
    <row r="128" spans="1:29" ht="14.25" customHeight="1">
      <c r="A128" s="43"/>
      <c r="B128" s="23" t="s">
        <v>10</v>
      </c>
      <c r="C128" s="24">
        <v>45226</v>
      </c>
      <c r="D128" s="23" t="s">
        <v>193</v>
      </c>
      <c r="E128" s="25">
        <v>18</v>
      </c>
      <c r="F128" s="25">
        <v>2</v>
      </c>
      <c r="G128" s="25">
        <v>0</v>
      </c>
      <c r="H128" s="25">
        <f>E128+F128+M128</f>
        <v>23</v>
      </c>
      <c r="I128" s="25">
        <f>E128+F128+M128</f>
        <v>23</v>
      </c>
      <c r="J128" s="23"/>
      <c r="K128" s="23"/>
      <c r="L128" s="23"/>
      <c r="M128" s="23">
        <v>3</v>
      </c>
      <c r="N128" s="26"/>
      <c r="O128" s="26"/>
      <c r="P128" s="26"/>
      <c r="Q128" s="27"/>
      <c r="R128" s="26"/>
      <c r="S128" s="26"/>
      <c r="T128" s="26"/>
      <c r="U128" s="26" t="s">
        <v>56</v>
      </c>
      <c r="V128" s="26"/>
      <c r="W128" s="26"/>
      <c r="X128" s="26"/>
    </row>
    <row r="129" spans="1:24" ht="14.25" customHeight="1">
      <c r="A129" s="43"/>
      <c r="B129" s="10" t="s">
        <v>8</v>
      </c>
      <c r="C129" s="8">
        <v>45228</v>
      </c>
      <c r="D129" s="10" t="s">
        <v>9</v>
      </c>
      <c r="E129" s="9">
        <v>31</v>
      </c>
      <c r="F129" s="9">
        <v>39</v>
      </c>
      <c r="G129" s="9">
        <v>14</v>
      </c>
      <c r="H129" s="9">
        <f>E129+F129</f>
        <v>70</v>
      </c>
      <c r="I129" s="9">
        <f t="shared" ref="I129:I135" si="67">G129+H129</f>
        <v>84</v>
      </c>
      <c r="J129" s="10">
        <v>1</v>
      </c>
      <c r="K129" s="10">
        <v>1</v>
      </c>
      <c r="L129" s="10">
        <f>J129+K129</f>
        <v>2</v>
      </c>
      <c r="M129" s="10"/>
      <c r="N129" s="11">
        <v>15</v>
      </c>
      <c r="O129" s="11">
        <v>16</v>
      </c>
      <c r="P129" s="11">
        <v>6</v>
      </c>
      <c r="Q129" s="12">
        <f>N129+O129+P129</f>
        <v>37</v>
      </c>
      <c r="R129" s="11"/>
      <c r="S129" s="11" t="s">
        <v>48</v>
      </c>
      <c r="T129" s="11" t="s">
        <v>139</v>
      </c>
      <c r="U129" s="11" t="s">
        <v>191</v>
      </c>
      <c r="V129" s="11" t="s">
        <v>194</v>
      </c>
      <c r="W129" s="36">
        <v>0.39583333333333331</v>
      </c>
      <c r="X129" s="36">
        <v>0.53263888888888888</v>
      </c>
    </row>
    <row r="130" spans="1:24" ht="14.25" customHeight="1">
      <c r="A130" s="44" t="s">
        <v>26</v>
      </c>
      <c r="B130" s="23" t="s">
        <v>10</v>
      </c>
      <c r="C130" s="24">
        <v>45233</v>
      </c>
      <c r="D130" s="23" t="s">
        <v>55</v>
      </c>
      <c r="E130" s="25">
        <v>2</v>
      </c>
      <c r="F130" s="25">
        <v>4</v>
      </c>
      <c r="G130" s="23">
        <v>0</v>
      </c>
      <c r="H130" s="23">
        <f>E130+F130+M130</f>
        <v>12</v>
      </c>
      <c r="I130" s="32">
        <f t="shared" si="67"/>
        <v>12</v>
      </c>
      <c r="J130" s="23"/>
      <c r="K130" s="23"/>
      <c r="L130" s="32"/>
      <c r="M130" s="23">
        <v>6</v>
      </c>
      <c r="N130" s="26"/>
      <c r="O130" s="26"/>
      <c r="P130" s="26"/>
      <c r="Q130" s="27"/>
      <c r="R130" s="26"/>
      <c r="S130" s="26"/>
      <c r="T130" s="26"/>
      <c r="U130" s="26" t="s">
        <v>94</v>
      </c>
      <c r="V130" s="20"/>
      <c r="W130" s="38">
        <v>0.8125</v>
      </c>
      <c r="X130" s="38">
        <v>0.88402777777777775</v>
      </c>
    </row>
    <row r="131" spans="1:24" ht="14.25" customHeight="1">
      <c r="A131" s="43"/>
      <c r="B131" s="10" t="s">
        <v>8</v>
      </c>
      <c r="C131" s="8">
        <v>45235</v>
      </c>
      <c r="D131" s="10" t="s">
        <v>9</v>
      </c>
      <c r="E131" s="9">
        <v>33</v>
      </c>
      <c r="F131" s="9">
        <v>39</v>
      </c>
      <c r="G131" s="10">
        <v>26</v>
      </c>
      <c r="H131" s="7">
        <f>E131+F131</f>
        <v>72</v>
      </c>
      <c r="I131" s="7">
        <f t="shared" si="67"/>
        <v>98</v>
      </c>
      <c r="J131" s="10">
        <v>1</v>
      </c>
      <c r="K131" s="10">
        <v>2</v>
      </c>
      <c r="L131" s="10">
        <f>J131+K131</f>
        <v>3</v>
      </c>
      <c r="M131" s="10"/>
      <c r="N131" s="11">
        <v>11</v>
      </c>
      <c r="O131" s="11">
        <v>16</v>
      </c>
      <c r="P131" s="11">
        <v>7</v>
      </c>
      <c r="Q131" s="12">
        <f>N131+O131+P131</f>
        <v>34</v>
      </c>
      <c r="R131" s="11">
        <v>18</v>
      </c>
      <c r="S131" s="11" t="s">
        <v>159</v>
      </c>
      <c r="T131" s="11" t="s">
        <v>73</v>
      </c>
      <c r="U131" s="11" t="s">
        <v>50</v>
      </c>
      <c r="V131" s="33" t="s">
        <v>195</v>
      </c>
      <c r="W131" s="36">
        <v>0.39652777777777776</v>
      </c>
      <c r="X131" s="36">
        <v>0.53888888888888886</v>
      </c>
    </row>
    <row r="132" spans="1:24" ht="14.25" customHeight="1">
      <c r="A132" s="43"/>
      <c r="B132" s="13" t="s">
        <v>10</v>
      </c>
      <c r="C132" s="14">
        <v>45240</v>
      </c>
      <c r="D132" s="13" t="s">
        <v>55</v>
      </c>
      <c r="E132" s="15">
        <v>11</v>
      </c>
      <c r="F132" s="15">
        <v>12</v>
      </c>
      <c r="G132" s="15">
        <v>2</v>
      </c>
      <c r="H132" s="15">
        <f>E132+F132+M132</f>
        <v>26</v>
      </c>
      <c r="I132" s="15">
        <f t="shared" si="67"/>
        <v>28</v>
      </c>
      <c r="J132" s="13">
        <v>0</v>
      </c>
      <c r="K132" s="13"/>
      <c r="L132" s="13"/>
      <c r="M132" s="13">
        <v>3</v>
      </c>
      <c r="N132" s="18"/>
      <c r="O132" s="18"/>
      <c r="P132" s="18"/>
      <c r="Q132" s="17"/>
      <c r="R132" s="18"/>
      <c r="S132" s="18"/>
      <c r="T132" s="18"/>
      <c r="U132" s="26" t="s">
        <v>73</v>
      </c>
      <c r="V132" s="20"/>
      <c r="W132" s="37">
        <v>0.8125</v>
      </c>
      <c r="X132" s="37">
        <v>0.87777777777777777</v>
      </c>
    </row>
    <row r="133" spans="1:24" ht="14.25" customHeight="1">
      <c r="A133" s="43"/>
      <c r="B133" s="10" t="s">
        <v>8</v>
      </c>
      <c r="C133" s="8">
        <v>45242</v>
      </c>
      <c r="D133" s="10" t="s">
        <v>9</v>
      </c>
      <c r="E133" s="9">
        <v>37</v>
      </c>
      <c r="F133" s="9">
        <v>58</v>
      </c>
      <c r="G133" s="9">
        <v>28</v>
      </c>
      <c r="H133" s="9">
        <f t="shared" ref="H133:H135" si="68">E133+F133</f>
        <v>95</v>
      </c>
      <c r="I133" s="9">
        <f t="shared" si="67"/>
        <v>123</v>
      </c>
      <c r="J133" s="10">
        <v>3</v>
      </c>
      <c r="K133" s="10">
        <v>2</v>
      </c>
      <c r="L133" s="10">
        <f>J133+K133</f>
        <v>5</v>
      </c>
      <c r="M133" s="10"/>
      <c r="N133" s="11">
        <v>17</v>
      </c>
      <c r="O133" s="11">
        <v>30</v>
      </c>
      <c r="P133" s="11">
        <v>10</v>
      </c>
      <c r="Q133" s="11">
        <f>N133+O133+P133</f>
        <v>57</v>
      </c>
      <c r="R133" s="11">
        <v>20</v>
      </c>
      <c r="S133" s="11" t="s">
        <v>120</v>
      </c>
      <c r="T133" s="11" t="s">
        <v>94</v>
      </c>
      <c r="U133" s="11" t="s">
        <v>56</v>
      </c>
      <c r="V133" s="22" t="s">
        <v>196</v>
      </c>
      <c r="W133" s="36">
        <v>0.3972222222222222</v>
      </c>
      <c r="X133" s="36">
        <v>0.51944444444444449</v>
      </c>
    </row>
    <row r="134" spans="1:24" ht="14.25" customHeight="1">
      <c r="A134" s="43"/>
      <c r="B134" s="13" t="s">
        <v>10</v>
      </c>
      <c r="C134" s="30">
        <v>45247</v>
      </c>
      <c r="D134" s="13" t="s">
        <v>206</v>
      </c>
      <c r="E134" s="15">
        <v>13</v>
      </c>
      <c r="F134" s="15">
        <v>19</v>
      </c>
      <c r="G134" s="15">
        <v>3</v>
      </c>
      <c r="H134" s="15">
        <f t="shared" si="68"/>
        <v>32</v>
      </c>
      <c r="I134" s="15">
        <f t="shared" si="67"/>
        <v>35</v>
      </c>
      <c r="J134" s="13"/>
      <c r="K134" s="13"/>
      <c r="L134" s="13"/>
      <c r="M134" s="13"/>
      <c r="N134" s="17"/>
      <c r="O134" s="17"/>
      <c r="P134" s="17"/>
      <c r="Q134" s="17"/>
      <c r="R134" s="17"/>
      <c r="S134" s="17"/>
      <c r="T134" s="18"/>
      <c r="U134" s="18"/>
      <c r="V134" s="39" t="s">
        <v>207</v>
      </c>
      <c r="W134" s="37">
        <v>0.81805555555555554</v>
      </c>
      <c r="X134" s="37">
        <v>0.88541666666666663</v>
      </c>
    </row>
    <row r="135" spans="1:24" ht="14.25" customHeight="1">
      <c r="A135" s="43"/>
      <c r="B135" s="10" t="s">
        <v>8</v>
      </c>
      <c r="C135" s="35">
        <v>45249</v>
      </c>
      <c r="D135" s="10" t="s">
        <v>9</v>
      </c>
      <c r="E135" s="9">
        <v>45</v>
      </c>
      <c r="F135" s="9">
        <v>60</v>
      </c>
      <c r="G135" s="9">
        <v>37</v>
      </c>
      <c r="H135" s="9">
        <f t="shared" si="68"/>
        <v>105</v>
      </c>
      <c r="I135" s="9">
        <f t="shared" si="67"/>
        <v>142</v>
      </c>
      <c r="J135" s="10">
        <v>5</v>
      </c>
      <c r="K135" s="10">
        <v>3</v>
      </c>
      <c r="L135" s="10">
        <f>J135+K135</f>
        <v>8</v>
      </c>
      <c r="M135" s="10"/>
      <c r="N135" s="11">
        <v>17</v>
      </c>
      <c r="O135" s="11">
        <v>20</v>
      </c>
      <c r="P135" s="11">
        <v>8</v>
      </c>
      <c r="Q135" s="12">
        <f>N135+O135+P135</f>
        <v>45</v>
      </c>
      <c r="R135" s="11">
        <v>25</v>
      </c>
      <c r="S135" s="11" t="s">
        <v>48</v>
      </c>
      <c r="T135" s="11" t="s">
        <v>49</v>
      </c>
      <c r="U135" s="11" t="s">
        <v>50</v>
      </c>
      <c r="V135" s="11" t="s">
        <v>197</v>
      </c>
      <c r="W135" s="36">
        <v>0.39652777777777776</v>
      </c>
      <c r="X135" s="36">
        <v>0.5493055555555556</v>
      </c>
    </row>
    <row r="136" spans="1:24" ht="14.25" customHeight="1">
      <c r="A136" s="43"/>
      <c r="B136" s="23" t="s">
        <v>19</v>
      </c>
      <c r="C136" s="24">
        <v>45250</v>
      </c>
      <c r="D136" s="23" t="s">
        <v>208</v>
      </c>
      <c r="E136" s="25">
        <v>7</v>
      </c>
      <c r="F136" s="25">
        <v>6</v>
      </c>
      <c r="G136" s="25">
        <v>0</v>
      </c>
      <c r="H136" s="25">
        <v>13</v>
      </c>
      <c r="I136" s="25">
        <v>13</v>
      </c>
      <c r="J136" s="23"/>
      <c r="K136" s="23"/>
      <c r="L136" s="23"/>
      <c r="M136" s="23"/>
      <c r="N136" s="26"/>
      <c r="O136" s="26"/>
      <c r="P136" s="26"/>
      <c r="Q136" s="27"/>
      <c r="R136" s="26"/>
      <c r="S136" s="26"/>
      <c r="T136" s="26"/>
      <c r="U136" s="26"/>
      <c r="V136" s="21" t="s">
        <v>209</v>
      </c>
      <c r="W136" s="38">
        <v>0.81597222222222221</v>
      </c>
      <c r="X136" s="38">
        <v>0.88888888888888884</v>
      </c>
    </row>
    <row r="137" spans="1:24" ht="14.25" customHeight="1">
      <c r="A137" s="43"/>
      <c r="B137" s="23" t="s">
        <v>13</v>
      </c>
      <c r="C137" s="24">
        <v>45251</v>
      </c>
      <c r="D137" s="23" t="s">
        <v>210</v>
      </c>
      <c r="E137" s="25">
        <v>7</v>
      </c>
      <c r="F137" s="25">
        <v>4</v>
      </c>
      <c r="G137" s="25">
        <v>0</v>
      </c>
      <c r="H137" s="25">
        <f t="shared" ref="H137:H144" si="69">E137+F137</f>
        <v>11</v>
      </c>
      <c r="I137" s="25">
        <f t="shared" ref="I137:I140" si="70">H137+G137</f>
        <v>11</v>
      </c>
      <c r="J137" s="23"/>
      <c r="K137" s="23"/>
      <c r="L137" s="23"/>
      <c r="M137" s="23"/>
      <c r="N137" s="26"/>
      <c r="O137" s="26"/>
      <c r="P137" s="26"/>
      <c r="Q137" s="27"/>
      <c r="R137" s="26"/>
      <c r="S137" s="26"/>
      <c r="T137" s="26"/>
      <c r="U137" s="26"/>
      <c r="V137" s="21" t="s">
        <v>211</v>
      </c>
      <c r="W137" s="38">
        <v>0.81597222222222221</v>
      </c>
      <c r="X137" s="38">
        <v>0.88055555555555554</v>
      </c>
    </row>
    <row r="138" spans="1:24" ht="14.25" customHeight="1">
      <c r="A138" s="43"/>
      <c r="B138" s="23" t="s">
        <v>14</v>
      </c>
      <c r="C138" s="24">
        <v>45252</v>
      </c>
      <c r="D138" s="23" t="s">
        <v>212</v>
      </c>
      <c r="E138" s="25">
        <v>8</v>
      </c>
      <c r="F138" s="25">
        <v>7</v>
      </c>
      <c r="G138" s="25">
        <v>0</v>
      </c>
      <c r="H138" s="25">
        <f t="shared" si="69"/>
        <v>15</v>
      </c>
      <c r="I138" s="25">
        <f t="shared" si="70"/>
        <v>15</v>
      </c>
      <c r="J138" s="23"/>
      <c r="K138" s="23"/>
      <c r="L138" s="23"/>
      <c r="M138" s="23"/>
      <c r="N138" s="26"/>
      <c r="O138" s="26"/>
      <c r="P138" s="26"/>
      <c r="Q138" s="27"/>
      <c r="R138" s="26"/>
      <c r="S138" s="26"/>
      <c r="T138" s="26"/>
      <c r="U138" s="26"/>
      <c r="V138" s="21" t="s">
        <v>213</v>
      </c>
      <c r="W138" s="38">
        <v>0.81597222222222221</v>
      </c>
      <c r="X138" s="38">
        <v>0.88263888888888886</v>
      </c>
    </row>
    <row r="139" spans="1:24" ht="14.25" customHeight="1">
      <c r="A139" s="43"/>
      <c r="B139" s="23" t="s">
        <v>15</v>
      </c>
      <c r="C139" s="24">
        <v>45253</v>
      </c>
      <c r="D139" s="23" t="s">
        <v>214</v>
      </c>
      <c r="E139" s="25">
        <v>5</v>
      </c>
      <c r="F139" s="25">
        <v>5</v>
      </c>
      <c r="G139" s="25">
        <v>0</v>
      </c>
      <c r="H139" s="25">
        <f t="shared" si="69"/>
        <v>10</v>
      </c>
      <c r="I139" s="25">
        <f t="shared" si="70"/>
        <v>10</v>
      </c>
      <c r="J139" s="23"/>
      <c r="K139" s="23"/>
      <c r="L139" s="23"/>
      <c r="M139" s="23"/>
      <c r="N139" s="26"/>
      <c r="O139" s="26"/>
      <c r="P139" s="26"/>
      <c r="Q139" s="27"/>
      <c r="R139" s="26"/>
      <c r="S139" s="26"/>
      <c r="T139" s="26"/>
      <c r="U139" s="26"/>
      <c r="V139" s="26"/>
      <c r="W139" s="26"/>
      <c r="X139" s="26"/>
    </row>
    <row r="140" spans="1:24" ht="14.25" customHeight="1">
      <c r="A140" s="43"/>
      <c r="B140" s="23" t="s">
        <v>10</v>
      </c>
      <c r="C140" s="24">
        <v>45254</v>
      </c>
      <c r="D140" s="23" t="s">
        <v>215</v>
      </c>
      <c r="E140" s="25">
        <v>14</v>
      </c>
      <c r="F140" s="25">
        <v>15</v>
      </c>
      <c r="G140" s="25">
        <v>1</v>
      </c>
      <c r="H140" s="25">
        <f t="shared" si="69"/>
        <v>29</v>
      </c>
      <c r="I140" s="25">
        <f t="shared" si="70"/>
        <v>30</v>
      </c>
      <c r="J140" s="23"/>
      <c r="K140" s="23"/>
      <c r="L140" s="23"/>
      <c r="M140" s="23"/>
      <c r="N140" s="26"/>
      <c r="O140" s="26"/>
      <c r="P140" s="26"/>
      <c r="Q140" s="27"/>
      <c r="R140" s="26"/>
      <c r="S140" s="26"/>
      <c r="T140" s="26"/>
      <c r="U140" s="26"/>
      <c r="V140" s="26"/>
      <c r="W140" s="26"/>
      <c r="X140" s="26"/>
    </row>
    <row r="141" spans="1:24" ht="14.25" customHeight="1">
      <c r="A141" s="43"/>
      <c r="B141" s="10" t="s">
        <v>8</v>
      </c>
      <c r="C141" s="8">
        <v>45256</v>
      </c>
      <c r="D141" s="10" t="s">
        <v>9</v>
      </c>
      <c r="E141" s="9">
        <v>43</v>
      </c>
      <c r="F141" s="9">
        <v>57</v>
      </c>
      <c r="G141" s="9">
        <v>30</v>
      </c>
      <c r="H141" s="9">
        <f t="shared" si="69"/>
        <v>100</v>
      </c>
      <c r="I141" s="9">
        <f>G141+H141</f>
        <v>130</v>
      </c>
      <c r="J141" s="10">
        <v>3</v>
      </c>
      <c r="K141" s="10">
        <v>5</v>
      </c>
      <c r="L141" s="10">
        <f>J141+K141</f>
        <v>8</v>
      </c>
      <c r="M141" s="10"/>
      <c r="N141" s="11">
        <v>17</v>
      </c>
      <c r="O141" s="11">
        <v>29</v>
      </c>
      <c r="P141" s="11">
        <v>9</v>
      </c>
      <c r="Q141" s="12">
        <f>N141+O141+P141</f>
        <v>55</v>
      </c>
      <c r="R141" s="11">
        <v>23</v>
      </c>
      <c r="S141" s="11"/>
      <c r="T141" s="11"/>
      <c r="U141" s="11"/>
      <c r="V141" s="11"/>
      <c r="W141" s="11"/>
      <c r="X141" s="11"/>
    </row>
    <row r="142" spans="1:24" ht="14.25" customHeight="1">
      <c r="A142" s="43"/>
      <c r="B142" s="23" t="s">
        <v>19</v>
      </c>
      <c r="C142" s="24">
        <v>45257</v>
      </c>
      <c r="D142" s="23" t="s">
        <v>216</v>
      </c>
      <c r="E142" s="25">
        <v>4</v>
      </c>
      <c r="F142" s="25">
        <v>2</v>
      </c>
      <c r="G142" s="25"/>
      <c r="H142" s="25">
        <f t="shared" si="69"/>
        <v>6</v>
      </c>
      <c r="I142" s="25">
        <f>E142+F142</f>
        <v>6</v>
      </c>
      <c r="J142" s="23"/>
      <c r="K142" s="23"/>
      <c r="L142" s="23"/>
      <c r="M142" s="23"/>
      <c r="N142" s="26"/>
      <c r="O142" s="26"/>
      <c r="P142" s="26"/>
      <c r="Q142" s="27"/>
      <c r="R142" s="26"/>
      <c r="S142" s="26"/>
      <c r="T142" s="26"/>
      <c r="U142" s="26"/>
      <c r="V142" s="26"/>
      <c r="W142" s="26"/>
      <c r="X142" s="26"/>
    </row>
    <row r="143" spans="1:24" ht="14.25" customHeight="1">
      <c r="A143" s="43"/>
      <c r="B143" s="23" t="s">
        <v>13</v>
      </c>
      <c r="C143" s="24">
        <v>45258</v>
      </c>
      <c r="D143" s="23" t="s">
        <v>217</v>
      </c>
      <c r="E143" s="25">
        <v>7</v>
      </c>
      <c r="F143" s="25">
        <v>2</v>
      </c>
      <c r="G143" s="25"/>
      <c r="H143" s="25">
        <f t="shared" si="69"/>
        <v>9</v>
      </c>
      <c r="I143" s="25"/>
      <c r="J143" s="23"/>
      <c r="K143" s="23"/>
      <c r="L143" s="23"/>
      <c r="M143" s="23"/>
      <c r="N143" s="26"/>
      <c r="O143" s="26"/>
      <c r="P143" s="26"/>
      <c r="Q143" s="27"/>
      <c r="R143" s="26"/>
      <c r="S143" s="26"/>
      <c r="T143" s="26"/>
      <c r="U143" s="26"/>
      <c r="V143" s="26"/>
      <c r="W143" s="26"/>
      <c r="X143" s="26"/>
    </row>
    <row r="144" spans="1:24" ht="14.25" customHeight="1">
      <c r="A144" s="43"/>
      <c r="B144" s="23" t="s">
        <v>14</v>
      </c>
      <c r="C144" s="24">
        <v>45259</v>
      </c>
      <c r="D144" s="23" t="s">
        <v>218</v>
      </c>
      <c r="E144" s="25">
        <v>2</v>
      </c>
      <c r="F144" s="25">
        <v>4</v>
      </c>
      <c r="G144" s="25"/>
      <c r="H144" s="25">
        <f t="shared" si="69"/>
        <v>6</v>
      </c>
      <c r="I144" s="25"/>
      <c r="J144" s="23"/>
      <c r="K144" s="23"/>
      <c r="L144" s="23"/>
      <c r="M144" s="23"/>
      <c r="N144" s="26"/>
      <c r="O144" s="26"/>
      <c r="P144" s="26"/>
      <c r="Q144" s="27"/>
      <c r="R144" s="26"/>
      <c r="S144" s="26"/>
      <c r="T144" s="26"/>
      <c r="U144" s="26"/>
      <c r="V144" s="26"/>
      <c r="W144" s="26"/>
      <c r="X144" s="26"/>
    </row>
    <row r="145" spans="1:24" ht="14.25" customHeight="1">
      <c r="A145" s="43"/>
      <c r="B145" s="23" t="s">
        <v>15</v>
      </c>
      <c r="C145" s="24">
        <v>45260</v>
      </c>
      <c r="D145" s="23" t="s">
        <v>219</v>
      </c>
      <c r="E145" s="25">
        <v>6</v>
      </c>
      <c r="F145" s="25">
        <v>6</v>
      </c>
      <c r="G145" s="25"/>
      <c r="H145" s="25">
        <v>12</v>
      </c>
      <c r="I145" s="25"/>
      <c r="J145" s="23"/>
      <c r="K145" s="23"/>
      <c r="L145" s="23"/>
      <c r="M145" s="23"/>
      <c r="N145" s="26"/>
      <c r="O145" s="26"/>
      <c r="P145" s="26"/>
      <c r="Q145" s="27"/>
      <c r="R145" s="26"/>
      <c r="S145" s="26"/>
      <c r="T145" s="26"/>
      <c r="U145" s="26"/>
      <c r="V145" s="26"/>
      <c r="W145" s="26"/>
      <c r="X145" s="26"/>
    </row>
    <row r="146" spans="1:24" ht="14.25" customHeight="1">
      <c r="A146" s="6"/>
      <c r="B146" s="23" t="s">
        <v>220</v>
      </c>
      <c r="C146" s="24">
        <v>45261</v>
      </c>
      <c r="D146" s="23" t="s">
        <v>221</v>
      </c>
      <c r="E146" s="25">
        <v>7</v>
      </c>
      <c r="F146" s="25">
        <v>7</v>
      </c>
      <c r="G146" s="23">
        <v>1</v>
      </c>
      <c r="H146" s="23">
        <f t="shared" ref="H146:H155" si="71">E146+F146</f>
        <v>14</v>
      </c>
      <c r="I146" s="32">
        <f t="shared" ref="I146:I161" si="72">G146+H146</f>
        <v>15</v>
      </c>
      <c r="J146" s="23"/>
      <c r="K146" s="23"/>
      <c r="L146" s="32"/>
      <c r="M146" s="23"/>
      <c r="N146" s="26"/>
      <c r="O146" s="26"/>
      <c r="P146" s="26"/>
      <c r="Q146" s="27"/>
      <c r="R146" s="26"/>
      <c r="S146" s="26"/>
      <c r="T146" s="26"/>
      <c r="U146" s="26" t="s">
        <v>75</v>
      </c>
      <c r="V146" s="21"/>
      <c r="W146" s="38">
        <v>0.8208333333333333</v>
      </c>
      <c r="X146" s="38">
        <v>0.89930555555555558</v>
      </c>
    </row>
    <row r="147" spans="1:24" ht="14.25" customHeight="1">
      <c r="A147" s="6"/>
      <c r="B147" s="23" t="s">
        <v>7</v>
      </c>
      <c r="C147" s="24">
        <v>45262</v>
      </c>
      <c r="D147" s="23" t="s">
        <v>27</v>
      </c>
      <c r="E147" s="25">
        <v>33</v>
      </c>
      <c r="F147" s="25">
        <v>48</v>
      </c>
      <c r="G147" s="23">
        <v>16</v>
      </c>
      <c r="H147" s="23">
        <f t="shared" si="71"/>
        <v>81</v>
      </c>
      <c r="I147" s="32">
        <f t="shared" si="72"/>
        <v>97</v>
      </c>
      <c r="J147" s="23"/>
      <c r="K147" s="23"/>
      <c r="L147" s="32"/>
      <c r="M147" s="23"/>
      <c r="N147" s="26"/>
      <c r="O147" s="26"/>
      <c r="P147" s="26"/>
      <c r="Q147" s="27"/>
      <c r="R147" s="26"/>
      <c r="S147" s="26" t="s">
        <v>73</v>
      </c>
      <c r="T147" s="26"/>
      <c r="U147" s="26" t="s">
        <v>56</v>
      </c>
      <c r="V147" s="21"/>
      <c r="W147" s="38">
        <v>0.41805555555555557</v>
      </c>
      <c r="X147" s="38">
        <v>0.53611111111111109</v>
      </c>
    </row>
    <row r="148" spans="1:24" ht="14.25" customHeight="1">
      <c r="A148" s="44" t="s">
        <v>28</v>
      </c>
      <c r="B148" s="10" t="s">
        <v>8</v>
      </c>
      <c r="C148" s="8">
        <v>45263</v>
      </c>
      <c r="D148" s="10" t="s">
        <v>9</v>
      </c>
      <c r="E148" s="9">
        <v>38</v>
      </c>
      <c r="F148" s="9">
        <v>52</v>
      </c>
      <c r="G148" s="10">
        <v>25</v>
      </c>
      <c r="H148" s="10">
        <f t="shared" si="71"/>
        <v>90</v>
      </c>
      <c r="I148" s="7">
        <f t="shared" si="72"/>
        <v>115</v>
      </c>
      <c r="J148" s="10">
        <v>2</v>
      </c>
      <c r="K148" s="10">
        <v>0</v>
      </c>
      <c r="L148" s="7">
        <f>J148+K148</f>
        <v>2</v>
      </c>
      <c r="M148" s="10"/>
      <c r="N148" s="11">
        <v>15</v>
      </c>
      <c r="O148" s="11">
        <v>26</v>
      </c>
      <c r="P148" s="11">
        <v>7</v>
      </c>
      <c r="Q148" s="12">
        <f>N148+O148+P148</f>
        <v>48</v>
      </c>
      <c r="R148" s="11">
        <v>17</v>
      </c>
      <c r="S148" s="11" t="s">
        <v>48</v>
      </c>
      <c r="T148" s="11" t="s">
        <v>73</v>
      </c>
      <c r="U148" s="11" t="s">
        <v>75</v>
      </c>
      <c r="V148" s="22" t="s">
        <v>222</v>
      </c>
      <c r="W148" s="36">
        <v>0.39583333333333331</v>
      </c>
      <c r="X148" s="36">
        <v>0.54513888888888884</v>
      </c>
    </row>
    <row r="149" spans="1:24" ht="14.25" customHeight="1">
      <c r="A149" s="43"/>
      <c r="B149" s="23" t="s">
        <v>19</v>
      </c>
      <c r="C149" s="24">
        <v>45264</v>
      </c>
      <c r="D149" s="23" t="s">
        <v>223</v>
      </c>
      <c r="E149" s="25">
        <v>5</v>
      </c>
      <c r="F149" s="25">
        <v>7</v>
      </c>
      <c r="G149" s="23"/>
      <c r="H149" s="23">
        <f t="shared" si="71"/>
        <v>12</v>
      </c>
      <c r="I149" s="32">
        <f t="shared" si="72"/>
        <v>12</v>
      </c>
      <c r="J149" s="23"/>
      <c r="K149" s="23"/>
      <c r="L149" s="32"/>
      <c r="M149" s="23"/>
      <c r="N149" s="26"/>
      <c r="O149" s="26"/>
      <c r="P149" s="26"/>
      <c r="Q149" s="27"/>
      <c r="R149" s="26"/>
      <c r="S149" s="26"/>
      <c r="T149" s="26"/>
      <c r="U149" s="26" t="s">
        <v>75</v>
      </c>
      <c r="V149" s="20"/>
      <c r="W149" s="38">
        <v>0.8125</v>
      </c>
      <c r="X149" s="38">
        <v>0.88194444444444442</v>
      </c>
    </row>
    <row r="150" spans="1:24" ht="14.25" customHeight="1">
      <c r="A150" s="43"/>
      <c r="B150" s="23" t="s">
        <v>13</v>
      </c>
      <c r="C150" s="24">
        <v>45265</v>
      </c>
      <c r="D150" s="23" t="s">
        <v>224</v>
      </c>
      <c r="E150" s="25">
        <v>6</v>
      </c>
      <c r="F150" s="25">
        <v>5</v>
      </c>
      <c r="G150" s="23"/>
      <c r="H150" s="23">
        <f t="shared" si="71"/>
        <v>11</v>
      </c>
      <c r="I150" s="32">
        <f t="shared" si="72"/>
        <v>11</v>
      </c>
      <c r="J150" s="23"/>
      <c r="K150" s="23"/>
      <c r="L150" s="32"/>
      <c r="M150" s="23"/>
      <c r="N150" s="26"/>
      <c r="O150" s="26"/>
      <c r="P150" s="26"/>
      <c r="Q150" s="27"/>
      <c r="R150" s="26"/>
      <c r="S150" s="26"/>
      <c r="T150" s="26"/>
      <c r="U150" s="26" t="s">
        <v>75</v>
      </c>
      <c r="V150" s="20"/>
      <c r="W150" s="38">
        <v>0.81527777777777777</v>
      </c>
      <c r="X150" s="38">
        <v>0.88055555555555554</v>
      </c>
    </row>
    <row r="151" spans="1:24" ht="14.25" customHeight="1">
      <c r="A151" s="43"/>
      <c r="B151" s="23" t="s">
        <v>14</v>
      </c>
      <c r="C151" s="24">
        <v>45266</v>
      </c>
      <c r="D151" s="23" t="s">
        <v>225</v>
      </c>
      <c r="E151" s="25">
        <v>9</v>
      </c>
      <c r="F151" s="25">
        <v>9</v>
      </c>
      <c r="G151" s="23"/>
      <c r="H151" s="23">
        <f t="shared" si="71"/>
        <v>18</v>
      </c>
      <c r="I151" s="32">
        <f t="shared" si="72"/>
        <v>18</v>
      </c>
      <c r="J151" s="23"/>
      <c r="K151" s="23"/>
      <c r="L151" s="32"/>
      <c r="M151" s="23"/>
      <c r="N151" s="26"/>
      <c r="O151" s="26"/>
      <c r="P151" s="26"/>
      <c r="Q151" s="27"/>
      <c r="R151" s="26"/>
      <c r="S151" s="26"/>
      <c r="T151" s="26"/>
      <c r="U151" s="26" t="s">
        <v>75</v>
      </c>
      <c r="V151" s="20"/>
      <c r="W151" s="38">
        <v>0.87708333333333333</v>
      </c>
      <c r="X151" s="38">
        <v>0.96875</v>
      </c>
    </row>
    <row r="152" spans="1:24" ht="14.25" customHeight="1">
      <c r="A152" s="43"/>
      <c r="B152" s="23" t="s">
        <v>15</v>
      </c>
      <c r="C152" s="24">
        <v>45267</v>
      </c>
      <c r="D152" s="23" t="s">
        <v>226</v>
      </c>
      <c r="E152" s="25">
        <v>9</v>
      </c>
      <c r="F152" s="25">
        <v>10</v>
      </c>
      <c r="G152" s="23">
        <v>1</v>
      </c>
      <c r="H152" s="23">
        <f t="shared" si="71"/>
        <v>19</v>
      </c>
      <c r="I152" s="32">
        <f t="shared" si="72"/>
        <v>20</v>
      </c>
      <c r="J152" s="23"/>
      <c r="K152" s="23"/>
      <c r="L152" s="32"/>
      <c r="M152" s="23"/>
      <c r="N152" s="26"/>
      <c r="O152" s="26"/>
      <c r="P152" s="26"/>
      <c r="Q152" s="27"/>
      <c r="R152" s="26"/>
      <c r="S152" s="26"/>
      <c r="T152" s="26"/>
      <c r="U152" s="26" t="s">
        <v>75</v>
      </c>
      <c r="V152" s="20"/>
      <c r="W152" s="38">
        <v>0.87708333333333333</v>
      </c>
      <c r="X152" s="38">
        <v>0.9604166666666667</v>
      </c>
    </row>
    <row r="153" spans="1:24" ht="14.25" customHeight="1">
      <c r="A153" s="43"/>
      <c r="B153" s="23" t="s">
        <v>10</v>
      </c>
      <c r="C153" s="24">
        <v>45268</v>
      </c>
      <c r="D153" s="23" t="s">
        <v>227</v>
      </c>
      <c r="E153" s="25">
        <v>25</v>
      </c>
      <c r="F153" s="25">
        <v>28</v>
      </c>
      <c r="G153" s="23">
        <v>5</v>
      </c>
      <c r="H153" s="23">
        <f t="shared" si="71"/>
        <v>53</v>
      </c>
      <c r="I153" s="32">
        <f t="shared" si="72"/>
        <v>58</v>
      </c>
      <c r="J153" s="23"/>
      <c r="K153" s="23"/>
      <c r="L153" s="32"/>
      <c r="M153" s="23"/>
      <c r="N153" s="26"/>
      <c r="O153" s="26"/>
      <c r="P153" s="26"/>
      <c r="Q153" s="27"/>
      <c r="R153" s="26"/>
      <c r="S153" s="26"/>
      <c r="T153" s="26"/>
      <c r="U153" s="26" t="s">
        <v>75</v>
      </c>
      <c r="V153" s="20"/>
      <c r="W153" s="38">
        <v>0.84861111111111109</v>
      </c>
      <c r="X153" s="38">
        <v>6.25E-2</v>
      </c>
    </row>
    <row r="154" spans="1:24" ht="14.25" customHeight="1">
      <c r="A154" s="43"/>
      <c r="B154" s="10" t="s">
        <v>8</v>
      </c>
      <c r="C154" s="8">
        <v>45270</v>
      </c>
      <c r="D154" s="10" t="s">
        <v>9</v>
      </c>
      <c r="E154" s="9">
        <v>43</v>
      </c>
      <c r="F154" s="9">
        <v>58</v>
      </c>
      <c r="G154" s="10">
        <v>34</v>
      </c>
      <c r="H154" s="7">
        <f t="shared" si="71"/>
        <v>101</v>
      </c>
      <c r="I154" s="7">
        <f t="shared" si="72"/>
        <v>135</v>
      </c>
      <c r="J154" s="10">
        <v>2</v>
      </c>
      <c r="K154" s="10">
        <v>4</v>
      </c>
      <c r="L154" s="10">
        <f>J154+K154</f>
        <v>6</v>
      </c>
      <c r="M154" s="10"/>
      <c r="N154" s="11">
        <v>9</v>
      </c>
      <c r="O154" s="11">
        <v>15</v>
      </c>
      <c r="P154" s="11">
        <v>5</v>
      </c>
      <c r="Q154" s="12">
        <f>N154+O154+P154</f>
        <v>29</v>
      </c>
      <c r="R154" s="11">
        <v>23</v>
      </c>
      <c r="S154" s="11" t="s">
        <v>120</v>
      </c>
      <c r="T154" s="11" t="s">
        <v>48</v>
      </c>
      <c r="U154" s="11" t="s">
        <v>56</v>
      </c>
      <c r="V154" s="11" t="s">
        <v>228</v>
      </c>
      <c r="W154" s="36">
        <v>0.39583333333333331</v>
      </c>
      <c r="X154" s="36">
        <v>0.52083333333333337</v>
      </c>
    </row>
    <row r="155" spans="1:24" ht="14.25" customHeight="1">
      <c r="A155" s="43"/>
      <c r="B155" s="13" t="s">
        <v>10</v>
      </c>
      <c r="C155" s="14">
        <v>45275</v>
      </c>
      <c r="D155" s="13" t="s">
        <v>55</v>
      </c>
      <c r="E155" s="15">
        <v>12</v>
      </c>
      <c r="F155" s="15">
        <v>16</v>
      </c>
      <c r="G155" s="15">
        <v>2</v>
      </c>
      <c r="H155" s="15">
        <f t="shared" si="71"/>
        <v>28</v>
      </c>
      <c r="I155" s="15">
        <f t="shared" si="72"/>
        <v>30</v>
      </c>
      <c r="J155" s="13"/>
      <c r="K155" s="13"/>
      <c r="L155" s="13"/>
      <c r="M155" s="13">
        <v>9</v>
      </c>
      <c r="N155" s="18"/>
      <c r="O155" s="18"/>
      <c r="P155" s="18"/>
      <c r="Q155" s="17"/>
      <c r="R155" s="18"/>
      <c r="S155" s="18"/>
      <c r="T155" s="18"/>
      <c r="U155" s="26" t="s">
        <v>73</v>
      </c>
      <c r="V155" s="20"/>
      <c r="W155" s="37">
        <v>0.81319444444444444</v>
      </c>
      <c r="X155" s="37">
        <v>0.88680555555555551</v>
      </c>
    </row>
    <row r="156" spans="1:24" ht="14.25" customHeight="1">
      <c r="A156" s="43"/>
      <c r="B156" s="13" t="s">
        <v>7</v>
      </c>
      <c r="C156" s="14">
        <v>45276</v>
      </c>
      <c r="D156" s="13" t="s">
        <v>25</v>
      </c>
      <c r="E156" s="15">
        <v>27</v>
      </c>
      <c r="F156" s="15">
        <v>30</v>
      </c>
      <c r="G156" s="15">
        <v>2</v>
      </c>
      <c r="H156" s="15">
        <f>E156+F156+M156</f>
        <v>60</v>
      </c>
      <c r="I156" s="15">
        <f t="shared" si="72"/>
        <v>62</v>
      </c>
      <c r="J156" s="13"/>
      <c r="K156" s="13"/>
      <c r="L156" s="13"/>
      <c r="M156" s="13">
        <v>3</v>
      </c>
      <c r="N156" s="18"/>
      <c r="O156" s="18"/>
      <c r="P156" s="18"/>
      <c r="Q156" s="17"/>
      <c r="R156" s="18"/>
      <c r="S156" s="18" t="s">
        <v>120</v>
      </c>
      <c r="T156" s="18"/>
      <c r="U156" s="26"/>
      <c r="V156" s="20"/>
      <c r="W156" s="37">
        <v>0.59722222222222221</v>
      </c>
      <c r="X156" s="18" t="s">
        <v>229</v>
      </c>
    </row>
    <row r="157" spans="1:24" ht="14.25" customHeight="1">
      <c r="A157" s="43"/>
      <c r="B157" s="10" t="s">
        <v>8</v>
      </c>
      <c r="C157" s="8">
        <v>45277</v>
      </c>
      <c r="D157" s="10" t="s">
        <v>9</v>
      </c>
      <c r="E157" s="9">
        <v>49</v>
      </c>
      <c r="F157" s="9">
        <v>73</v>
      </c>
      <c r="G157" s="9">
        <v>37</v>
      </c>
      <c r="H157" s="9">
        <f t="shared" ref="H157:H158" si="73">E157+F157</f>
        <v>122</v>
      </c>
      <c r="I157" s="9">
        <f t="shared" si="72"/>
        <v>159</v>
      </c>
      <c r="J157" s="10">
        <v>4</v>
      </c>
      <c r="K157" s="10">
        <v>3</v>
      </c>
      <c r="L157" s="10">
        <f t="shared" ref="L157:L158" si="74">J157+K157</f>
        <v>7</v>
      </c>
      <c r="M157" s="10"/>
      <c r="N157" s="11">
        <v>11</v>
      </c>
      <c r="O157" s="11">
        <v>18</v>
      </c>
      <c r="P157" s="11">
        <v>0</v>
      </c>
      <c r="Q157" s="11">
        <f t="shared" ref="Q157:Q158" si="75">N157+O157+P157</f>
        <v>29</v>
      </c>
      <c r="R157" s="11">
        <v>29</v>
      </c>
      <c r="S157" s="11" t="s">
        <v>159</v>
      </c>
      <c r="T157" s="11" t="s">
        <v>59</v>
      </c>
      <c r="U157" s="11" t="s">
        <v>160</v>
      </c>
      <c r="V157" s="40" t="s">
        <v>230</v>
      </c>
      <c r="W157" s="36">
        <v>0.39652777777777776</v>
      </c>
      <c r="X157" s="36">
        <v>0.56597222222222221</v>
      </c>
    </row>
    <row r="158" spans="1:24" ht="14.25" customHeight="1">
      <c r="A158" s="43"/>
      <c r="B158" s="10" t="s">
        <v>8</v>
      </c>
      <c r="C158" s="35">
        <v>45284</v>
      </c>
      <c r="D158" s="10" t="s">
        <v>9</v>
      </c>
      <c r="E158" s="9">
        <v>33</v>
      </c>
      <c r="F158" s="9">
        <v>43</v>
      </c>
      <c r="G158" s="9">
        <v>20</v>
      </c>
      <c r="H158" s="9">
        <f t="shared" si="73"/>
        <v>76</v>
      </c>
      <c r="I158" s="9">
        <f t="shared" si="72"/>
        <v>96</v>
      </c>
      <c r="J158" s="10">
        <v>3</v>
      </c>
      <c r="K158" s="10">
        <v>5</v>
      </c>
      <c r="L158" s="10">
        <f t="shared" si="74"/>
        <v>8</v>
      </c>
      <c r="M158" s="10"/>
      <c r="N158" s="11">
        <v>12</v>
      </c>
      <c r="O158" s="11">
        <v>18</v>
      </c>
      <c r="P158" s="11">
        <v>6</v>
      </c>
      <c r="Q158" s="12">
        <f t="shared" si="75"/>
        <v>36</v>
      </c>
      <c r="R158" s="11">
        <v>12</v>
      </c>
      <c r="S158" s="11" t="s">
        <v>120</v>
      </c>
      <c r="T158" s="11" t="s">
        <v>59</v>
      </c>
      <c r="U158" s="11" t="s">
        <v>56</v>
      </c>
      <c r="V158" s="33" t="s">
        <v>231</v>
      </c>
      <c r="W158" s="36">
        <v>0.39652777777777776</v>
      </c>
      <c r="X158" s="36">
        <v>0.52430555555555558</v>
      </c>
    </row>
    <row r="159" spans="1:24" ht="14.25" customHeight="1">
      <c r="A159" s="43"/>
      <c r="B159" s="23" t="s">
        <v>10</v>
      </c>
      <c r="C159" s="24">
        <v>45289</v>
      </c>
      <c r="D159" s="23" t="s">
        <v>232</v>
      </c>
      <c r="E159" s="25">
        <v>17</v>
      </c>
      <c r="F159" s="25">
        <v>18</v>
      </c>
      <c r="G159" s="25">
        <v>3</v>
      </c>
      <c r="H159" s="25">
        <f>F159+E159</f>
        <v>35</v>
      </c>
      <c r="I159" s="25">
        <f t="shared" si="72"/>
        <v>38</v>
      </c>
      <c r="J159" s="23"/>
      <c r="K159" s="23"/>
      <c r="L159" s="23"/>
      <c r="M159" s="23"/>
      <c r="N159" s="26"/>
      <c r="O159" s="26"/>
      <c r="P159" s="26"/>
      <c r="Q159" s="27"/>
      <c r="R159" s="26"/>
      <c r="S159" s="26"/>
      <c r="T159" s="26"/>
      <c r="U159" s="26" t="s">
        <v>233</v>
      </c>
      <c r="V159" s="41" t="s">
        <v>234</v>
      </c>
      <c r="W159" s="38">
        <v>0.84305555555555556</v>
      </c>
      <c r="X159" s="38">
        <v>0.96736111111111112</v>
      </c>
    </row>
    <row r="160" spans="1:24" ht="14.25" customHeight="1">
      <c r="A160" s="6"/>
      <c r="B160" s="10" t="s">
        <v>8</v>
      </c>
      <c r="C160" s="8">
        <v>45291</v>
      </c>
      <c r="D160" s="10" t="s">
        <v>9</v>
      </c>
      <c r="E160" s="9">
        <v>31</v>
      </c>
      <c r="F160" s="9">
        <v>38</v>
      </c>
      <c r="G160" s="9">
        <v>14</v>
      </c>
      <c r="H160" s="9">
        <f t="shared" ref="H160:H161" si="76">E160+F160</f>
        <v>69</v>
      </c>
      <c r="I160" s="9">
        <f t="shared" si="72"/>
        <v>83</v>
      </c>
      <c r="J160" s="10">
        <v>1</v>
      </c>
      <c r="K160" s="10">
        <v>1</v>
      </c>
      <c r="L160" s="10">
        <f>J160+K160</f>
        <v>2</v>
      </c>
      <c r="M160" s="10"/>
      <c r="N160" s="11">
        <v>12</v>
      </c>
      <c r="O160" s="11">
        <v>13</v>
      </c>
      <c r="P160" s="11">
        <v>2</v>
      </c>
      <c r="Q160" s="12">
        <f>N160+O160+P160</f>
        <v>27</v>
      </c>
      <c r="R160" s="11">
        <v>8</v>
      </c>
      <c r="S160" s="11" t="s">
        <v>48</v>
      </c>
      <c r="T160" s="11" t="s">
        <v>159</v>
      </c>
      <c r="U160" s="11" t="s">
        <v>75</v>
      </c>
      <c r="V160" s="42" t="s">
        <v>235</v>
      </c>
      <c r="W160" s="36">
        <v>0.3972222222222222</v>
      </c>
      <c r="X160" s="36">
        <v>0.55902777777777779</v>
      </c>
    </row>
    <row r="161" spans="1:24" ht="14.25" customHeight="1">
      <c r="A161" s="6"/>
      <c r="B161" s="23" t="s">
        <v>8</v>
      </c>
      <c r="C161" s="24">
        <v>45291</v>
      </c>
      <c r="D161" s="23" t="s">
        <v>30</v>
      </c>
      <c r="E161" s="25">
        <v>46</v>
      </c>
      <c r="F161" s="25">
        <v>75</v>
      </c>
      <c r="G161" s="25">
        <v>23</v>
      </c>
      <c r="H161" s="25">
        <f t="shared" si="76"/>
        <v>121</v>
      </c>
      <c r="I161" s="25">
        <f t="shared" si="72"/>
        <v>144</v>
      </c>
      <c r="J161" s="23"/>
      <c r="K161" s="23"/>
      <c r="L161" s="23"/>
      <c r="M161" s="23"/>
      <c r="N161" s="26"/>
      <c r="O161" s="26"/>
      <c r="P161" s="26"/>
      <c r="Q161" s="27"/>
      <c r="R161" s="26"/>
      <c r="S161" s="26"/>
      <c r="T161" s="26"/>
      <c r="U161" s="26"/>
      <c r="V161" s="26"/>
      <c r="W161" s="38">
        <v>0.85069444444444442</v>
      </c>
      <c r="X161" s="38">
        <v>3.125E-2</v>
      </c>
    </row>
    <row r="162" spans="1:24" ht="14.25" customHeight="1">
      <c r="A162" s="1"/>
      <c r="B162" s="1"/>
      <c r="C162" s="1"/>
      <c r="D162" s="1"/>
      <c r="E162" s="2"/>
      <c r="F162" s="2"/>
      <c r="G162" s="1"/>
      <c r="H162" s="1"/>
      <c r="I162" s="1"/>
      <c r="J162" s="1"/>
      <c r="K162" s="1"/>
      <c r="L162" s="1"/>
      <c r="M162" s="1"/>
    </row>
    <row r="163" spans="1:24" ht="14.25" customHeight="1">
      <c r="A163" s="1"/>
      <c r="B163" s="1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</row>
    <row r="164" spans="1:24" ht="14.25" customHeight="1">
      <c r="A164" s="1"/>
      <c r="B164" s="1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</row>
    <row r="165" spans="1:24" ht="14.25" customHeight="1">
      <c r="A165" s="1"/>
      <c r="B165" s="1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</row>
    <row r="166" spans="1:24" ht="14.25" customHeight="1">
      <c r="A166" s="1"/>
      <c r="B166" s="1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</row>
    <row r="167" spans="1:24" ht="14.25" customHeight="1">
      <c r="A167" s="1"/>
      <c r="B167" s="1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</row>
    <row r="168" spans="1:24" ht="14.25" customHeight="1">
      <c r="A168" s="1"/>
      <c r="B168" s="1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</row>
    <row r="169" spans="1:24" ht="14.25" customHeight="1">
      <c r="A169" s="1"/>
      <c r="B169" s="1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</row>
    <row r="170" spans="1:24" ht="14.25" customHeight="1">
      <c r="A170" s="1"/>
      <c r="B170" s="1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</row>
    <row r="171" spans="1:24" ht="14.25" customHeight="1">
      <c r="A171" s="1"/>
      <c r="B171" s="1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</row>
    <row r="172" spans="1:24" ht="14.25" customHeight="1">
      <c r="A172" s="1"/>
      <c r="B172" s="1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</row>
    <row r="173" spans="1:24" ht="14.25" customHeight="1">
      <c r="A173" s="1"/>
      <c r="B173" s="1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</row>
    <row r="174" spans="1:24" ht="14.25" customHeight="1">
      <c r="A174" s="1"/>
      <c r="B174" s="1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</row>
    <row r="175" spans="1:24" ht="14.25" customHeight="1">
      <c r="A175" s="1"/>
      <c r="B175" s="1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</row>
    <row r="176" spans="1:24" ht="14.25" customHeight="1">
      <c r="A176" s="1"/>
      <c r="B176" s="1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</row>
    <row r="177" spans="1:13" ht="14.25" customHeight="1">
      <c r="A177" s="1"/>
      <c r="B177" s="1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</row>
    <row r="178" spans="1:13" ht="14.25" customHeight="1">
      <c r="A178" s="1"/>
      <c r="B178" s="1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</row>
    <row r="179" spans="1:13" ht="14.25" customHeight="1">
      <c r="A179" s="1"/>
      <c r="B179" s="1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</row>
    <row r="180" spans="1:13" ht="14.25" customHeight="1">
      <c r="A180" s="1"/>
      <c r="B180" s="1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</row>
    <row r="181" spans="1:13" ht="14.25" customHeight="1">
      <c r="A181" s="1"/>
      <c r="B181" s="1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</row>
    <row r="182" spans="1:13" ht="14.25" customHeight="1">
      <c r="A182" s="1"/>
      <c r="B182" s="1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</row>
    <row r="183" spans="1:13" ht="14.25" customHeight="1">
      <c r="A183" s="1"/>
      <c r="B183" s="1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</row>
    <row r="184" spans="1:13" ht="14.25" customHeight="1">
      <c r="A184" s="1"/>
      <c r="B184" s="1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</row>
    <row r="185" spans="1:13" ht="14.25" customHeight="1">
      <c r="A185" s="1"/>
      <c r="B185" s="1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</row>
    <row r="186" spans="1:13" ht="14.25" customHeight="1">
      <c r="A186" s="1"/>
      <c r="B186" s="1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</row>
    <row r="187" spans="1:13" ht="14.25" customHeight="1">
      <c r="A187" s="1"/>
      <c r="B187" s="1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</row>
    <row r="188" spans="1:13" ht="14.25" customHeight="1">
      <c r="A188" s="1"/>
      <c r="B188" s="1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</row>
    <row r="189" spans="1:13" ht="14.25" customHeight="1">
      <c r="A189" s="1"/>
      <c r="B189" s="1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</row>
    <row r="190" spans="1:13" ht="14.25" customHeight="1">
      <c r="A190" s="1"/>
      <c r="B190" s="1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</row>
    <row r="191" spans="1:13" ht="14.25" customHeight="1">
      <c r="A191" s="1"/>
      <c r="B191" s="1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</row>
    <row r="192" spans="1:13" ht="14.25" customHeight="1">
      <c r="A192" s="1"/>
      <c r="B192" s="1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</row>
    <row r="193" spans="1:13" ht="14.25" customHeight="1">
      <c r="A193" s="1"/>
      <c r="B193" s="1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</row>
    <row r="194" spans="1:13" ht="14.25" customHeight="1">
      <c r="A194" s="1"/>
      <c r="B194" s="1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</row>
    <row r="195" spans="1:13" ht="14.25" customHeight="1">
      <c r="A195" s="1"/>
      <c r="B195" s="1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</row>
    <row r="196" spans="1:13" ht="14.25" customHeight="1">
      <c r="A196" s="1"/>
      <c r="B196" s="1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</row>
    <row r="197" spans="1:13" ht="14.25" customHeight="1">
      <c r="A197" s="1"/>
      <c r="B197" s="1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</row>
    <row r="198" spans="1:13" ht="14.25" customHeight="1">
      <c r="A198" s="1"/>
      <c r="B198" s="1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</row>
    <row r="199" spans="1:13" ht="14.25" customHeight="1">
      <c r="A199" s="1"/>
      <c r="B199" s="1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</row>
    <row r="200" spans="1:13" ht="14.25" customHeight="1">
      <c r="A200" s="1"/>
      <c r="B200" s="1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</row>
    <row r="201" spans="1:13" ht="14.25" customHeight="1">
      <c r="A201" s="1"/>
      <c r="B201" s="1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</row>
    <row r="202" spans="1:13" ht="14.25" customHeight="1">
      <c r="A202" s="1"/>
      <c r="B202" s="1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</row>
    <row r="203" spans="1:13" ht="14.25" customHeight="1">
      <c r="A203" s="1"/>
      <c r="B203" s="1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</row>
    <row r="204" spans="1:13" ht="14.25" customHeight="1">
      <c r="A204" s="1"/>
      <c r="B204" s="1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</row>
    <row r="205" spans="1:13" ht="14.25" customHeight="1">
      <c r="A205" s="1"/>
      <c r="B205" s="1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</row>
    <row r="206" spans="1:13" ht="14.25" customHeight="1">
      <c r="A206" s="1"/>
      <c r="B206" s="1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</row>
    <row r="207" spans="1:13" ht="14.25" customHeight="1">
      <c r="A207" s="1"/>
      <c r="B207" s="1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</row>
    <row r="208" spans="1:13" ht="14.25" customHeight="1">
      <c r="A208" s="1"/>
      <c r="B208" s="1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</row>
    <row r="209" spans="1:13" ht="14.25" customHeight="1">
      <c r="A209" s="1"/>
      <c r="B209" s="1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</row>
    <row r="210" spans="1:13" ht="14.25" customHeight="1">
      <c r="A210" s="1"/>
      <c r="B210" s="1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</row>
    <row r="211" spans="1:13" ht="14.25" customHeight="1">
      <c r="A211" s="1"/>
      <c r="B211" s="1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</row>
    <row r="212" spans="1:13" ht="14.25" customHeight="1">
      <c r="A212" s="1"/>
      <c r="B212" s="1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</row>
    <row r="213" spans="1:13" ht="14.25" customHeight="1">
      <c r="A213" s="1"/>
      <c r="B213" s="1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</row>
    <row r="214" spans="1:13" ht="14.25" customHeight="1">
      <c r="A214" s="1"/>
      <c r="B214" s="1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</row>
    <row r="215" spans="1:13" ht="14.25" customHeight="1">
      <c r="A215" s="1"/>
      <c r="B215" s="1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</row>
    <row r="216" spans="1:13" ht="14.25" customHeight="1">
      <c r="A216" s="1"/>
      <c r="B216" s="1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</row>
    <row r="217" spans="1:13" ht="14.25" customHeight="1">
      <c r="A217" s="1"/>
      <c r="B217" s="1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</row>
    <row r="218" spans="1:13" ht="14.25" customHeight="1">
      <c r="A218" s="1"/>
      <c r="B218" s="1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</row>
    <row r="219" spans="1:13" ht="14.25" customHeight="1">
      <c r="A219" s="1"/>
      <c r="B219" s="1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</row>
    <row r="220" spans="1:13" ht="14.25" customHeight="1">
      <c r="A220" s="1"/>
      <c r="B220" s="1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</row>
    <row r="221" spans="1:13" ht="14.25" customHeight="1">
      <c r="A221" s="1"/>
      <c r="B221" s="1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</row>
    <row r="222" spans="1:13" ht="14.25" customHeight="1">
      <c r="A222" s="1"/>
      <c r="B222" s="1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</row>
    <row r="223" spans="1:13" ht="14.25" customHeight="1">
      <c r="A223" s="1"/>
      <c r="B223" s="1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</row>
    <row r="224" spans="1:13" ht="14.25" customHeight="1">
      <c r="A224" s="1"/>
      <c r="B224" s="1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</row>
    <row r="225" spans="1:13" ht="14.25" customHeight="1">
      <c r="A225" s="1"/>
      <c r="B225" s="1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</row>
    <row r="226" spans="1:13" ht="14.25" customHeight="1">
      <c r="A226" s="1"/>
      <c r="B226" s="1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</row>
    <row r="227" spans="1:13" ht="14.25" customHeight="1">
      <c r="A227" s="1"/>
      <c r="B227" s="1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</row>
    <row r="228" spans="1:13" ht="14.25" customHeight="1">
      <c r="A228" s="1"/>
      <c r="B228" s="1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</row>
    <row r="229" spans="1:13" ht="14.25" customHeight="1">
      <c r="A229" s="1"/>
      <c r="B229" s="1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</row>
    <row r="230" spans="1:13" ht="14.25" customHeight="1">
      <c r="A230" s="1"/>
      <c r="B230" s="1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</row>
    <row r="231" spans="1:13" ht="14.25" customHeight="1">
      <c r="A231" s="1"/>
      <c r="B231" s="1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</row>
    <row r="232" spans="1:13" ht="14.25" customHeight="1">
      <c r="A232" s="1"/>
      <c r="B232" s="1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</row>
    <row r="233" spans="1:13" ht="14.25" customHeight="1">
      <c r="A233" s="1"/>
      <c r="B233" s="1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</row>
    <row r="234" spans="1:13" ht="14.25" customHeight="1">
      <c r="A234" s="1"/>
      <c r="B234" s="1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</row>
    <row r="235" spans="1:13" ht="14.25" customHeight="1">
      <c r="A235" s="1"/>
      <c r="B235" s="1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</row>
    <row r="236" spans="1:13" ht="14.25" customHeight="1">
      <c r="A236" s="1"/>
      <c r="B236" s="1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</row>
    <row r="237" spans="1:13" ht="14.25" customHeight="1">
      <c r="A237" s="1"/>
      <c r="B237" s="1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</row>
    <row r="238" spans="1:13" ht="14.25" customHeight="1">
      <c r="A238" s="1"/>
      <c r="B238" s="1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</row>
    <row r="239" spans="1:13" ht="14.25" customHeight="1">
      <c r="A239" s="1"/>
      <c r="B239" s="1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</row>
    <row r="240" spans="1:13" ht="14.25" customHeight="1">
      <c r="A240" s="1"/>
      <c r="B240" s="1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</row>
    <row r="241" spans="1:13" ht="14.25" customHeight="1">
      <c r="A241" s="1"/>
      <c r="B241" s="1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</row>
    <row r="242" spans="1:13" ht="14.25" customHeight="1">
      <c r="A242" s="1"/>
      <c r="B242" s="1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</row>
    <row r="243" spans="1:13" ht="14.25" customHeight="1">
      <c r="A243" s="1"/>
      <c r="B243" s="1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</row>
    <row r="244" spans="1:13" ht="14.25" customHeight="1">
      <c r="A244" s="1"/>
      <c r="B244" s="1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</row>
    <row r="245" spans="1:13" ht="14.25" customHeight="1">
      <c r="A245" s="1"/>
      <c r="B245" s="1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</row>
    <row r="246" spans="1:13" ht="14.25" customHeight="1">
      <c r="A246" s="1"/>
      <c r="B246" s="1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</row>
    <row r="247" spans="1:13" ht="14.25" customHeight="1">
      <c r="A247" s="1"/>
      <c r="B247" s="1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</row>
    <row r="248" spans="1:13" ht="14.25" customHeight="1">
      <c r="A248" s="1"/>
      <c r="B248" s="1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</row>
    <row r="249" spans="1:13" ht="14.25" customHeight="1">
      <c r="A249" s="1"/>
      <c r="B249" s="1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</row>
    <row r="250" spans="1:13" ht="14.25" customHeight="1">
      <c r="A250" s="1"/>
      <c r="B250" s="1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</row>
    <row r="251" spans="1:13" ht="14.25" customHeight="1">
      <c r="A251" s="1"/>
      <c r="B251" s="1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</row>
    <row r="252" spans="1:13" ht="14.25" customHeight="1">
      <c r="A252" s="1"/>
      <c r="B252" s="1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</row>
    <row r="253" spans="1:13" ht="14.25" customHeight="1">
      <c r="A253" s="1"/>
      <c r="B253" s="1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</row>
    <row r="254" spans="1:13" ht="14.25" customHeight="1">
      <c r="A254" s="1"/>
      <c r="B254" s="1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</row>
    <row r="255" spans="1:13" ht="14.25" customHeight="1">
      <c r="A255" s="1"/>
      <c r="B255" s="1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</row>
    <row r="256" spans="1:13" ht="14.25" customHeight="1">
      <c r="A256" s="1"/>
      <c r="B256" s="1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</row>
    <row r="257" spans="1:13" ht="14.25" customHeight="1">
      <c r="A257" s="1"/>
      <c r="B257" s="1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</row>
    <row r="258" spans="1:13" ht="14.25" customHeight="1">
      <c r="A258" s="1"/>
      <c r="B258" s="1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</row>
    <row r="259" spans="1:13" ht="14.25" customHeight="1">
      <c r="A259" s="1"/>
      <c r="B259" s="1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</row>
    <row r="260" spans="1:13" ht="14.25" customHeight="1">
      <c r="A260" s="1"/>
      <c r="B260" s="1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</row>
    <row r="261" spans="1:13" ht="14.25" customHeight="1">
      <c r="A261" s="1"/>
      <c r="B261" s="1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</row>
    <row r="262" spans="1:13" ht="14.25" customHeight="1">
      <c r="A262" s="1"/>
      <c r="B262" s="1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</row>
    <row r="263" spans="1:13" ht="14.25" customHeight="1">
      <c r="A263" s="1"/>
      <c r="B263" s="1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</row>
    <row r="264" spans="1:13" ht="14.25" customHeight="1">
      <c r="A264" s="1"/>
      <c r="B264" s="1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</row>
    <row r="265" spans="1:13" ht="14.25" customHeight="1">
      <c r="A265" s="1"/>
      <c r="B265" s="1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</row>
    <row r="266" spans="1:13" ht="14.25" customHeight="1">
      <c r="A266" s="1"/>
      <c r="B266" s="1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</row>
    <row r="267" spans="1:13" ht="14.25" customHeight="1">
      <c r="A267" s="1"/>
      <c r="B267" s="1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</row>
    <row r="268" spans="1:13" ht="14.25" customHeight="1">
      <c r="A268" s="1"/>
      <c r="B268" s="1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</row>
    <row r="269" spans="1:13" ht="14.25" customHeight="1">
      <c r="A269" s="1"/>
      <c r="B269" s="1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</row>
    <row r="270" spans="1:13" ht="14.25" customHeight="1">
      <c r="A270" s="1"/>
      <c r="B270" s="1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</row>
    <row r="271" spans="1:13" ht="14.25" customHeight="1">
      <c r="A271" s="1"/>
      <c r="B271" s="1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</row>
    <row r="272" spans="1:13" ht="14.25" customHeight="1">
      <c r="A272" s="1"/>
      <c r="B272" s="1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</row>
    <row r="273" spans="1:13" ht="14.25" customHeight="1">
      <c r="A273" s="1"/>
      <c r="B273" s="1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</row>
    <row r="274" spans="1:13" ht="14.25" customHeight="1">
      <c r="A274" s="1"/>
      <c r="B274" s="1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</row>
    <row r="275" spans="1:13" ht="14.25" customHeight="1">
      <c r="A275" s="1"/>
      <c r="B275" s="1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</row>
    <row r="276" spans="1:13" ht="14.25" customHeight="1">
      <c r="A276" s="1"/>
      <c r="B276" s="1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</row>
    <row r="277" spans="1:13" ht="14.25" customHeight="1">
      <c r="A277" s="1"/>
      <c r="B277" s="1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</row>
    <row r="278" spans="1:13" ht="14.25" customHeight="1">
      <c r="A278" s="1"/>
      <c r="B278" s="1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</row>
    <row r="279" spans="1:13" ht="14.25" customHeight="1">
      <c r="A279" s="1"/>
      <c r="B279" s="1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</row>
    <row r="280" spans="1:13" ht="14.25" customHeight="1">
      <c r="A280" s="1"/>
      <c r="B280" s="1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</row>
    <row r="281" spans="1:13" ht="14.25" customHeight="1">
      <c r="A281" s="1"/>
      <c r="B281" s="1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</row>
    <row r="282" spans="1:13" ht="14.25" customHeight="1">
      <c r="A282" s="1"/>
      <c r="B282" s="1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</row>
    <row r="283" spans="1:13" ht="14.25" customHeight="1">
      <c r="A283" s="1"/>
      <c r="B283" s="1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</row>
    <row r="284" spans="1:13" ht="14.2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</row>
    <row r="285" spans="1:13" ht="14.2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</row>
    <row r="286" spans="1:13" ht="14.2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</row>
    <row r="287" spans="1:13" ht="14.2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</row>
    <row r="288" spans="1:13" ht="14.2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</row>
    <row r="289" spans="1:13" ht="14.2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</row>
    <row r="290" spans="1:13" ht="14.2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</row>
    <row r="291" spans="1:13" ht="14.2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</row>
    <row r="292" spans="1:13" ht="14.2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</row>
    <row r="293" spans="1:13" ht="14.2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</row>
    <row r="294" spans="1:13" ht="14.2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</row>
    <row r="295" spans="1:13" ht="14.2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</row>
    <row r="296" spans="1:13" ht="14.2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</row>
    <row r="297" spans="1:13" ht="14.2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</row>
    <row r="298" spans="1:13" ht="14.2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</row>
    <row r="299" spans="1:13" ht="14.2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</row>
    <row r="300" spans="1:13" ht="14.2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</row>
    <row r="301" spans="1:13" ht="14.2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</row>
    <row r="302" spans="1:13" ht="14.2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</row>
    <row r="303" spans="1:13" ht="14.2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</row>
    <row r="304" spans="1:13" ht="14.2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</row>
    <row r="305" spans="1:13" ht="14.2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</row>
    <row r="306" spans="1:13" ht="14.2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</row>
    <row r="307" spans="1:13" ht="14.2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</row>
    <row r="308" spans="1:13" ht="14.2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</row>
    <row r="309" spans="1:13" ht="14.2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</row>
    <row r="310" spans="1:13" ht="14.2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</row>
    <row r="311" spans="1:13" ht="14.2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</row>
    <row r="312" spans="1:13" ht="14.2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</row>
    <row r="313" spans="1:13" ht="14.2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</row>
    <row r="314" spans="1:13" ht="14.2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</row>
    <row r="315" spans="1:13" ht="14.2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</row>
    <row r="316" spans="1:13" ht="14.2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</row>
    <row r="317" spans="1:13" ht="14.2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</row>
    <row r="318" spans="1:13" ht="14.2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</row>
    <row r="319" spans="1:13" ht="14.2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</row>
    <row r="320" spans="1:13" ht="14.2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</row>
    <row r="321" spans="1:13" ht="14.2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</row>
    <row r="322" spans="1:13" ht="14.2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</row>
    <row r="323" spans="1:13" ht="14.2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</row>
    <row r="324" spans="1:13" ht="14.2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</row>
    <row r="325" spans="1:13" ht="14.2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</row>
    <row r="326" spans="1:13" ht="14.2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</row>
    <row r="327" spans="1:13" ht="14.2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</row>
    <row r="328" spans="1:13" ht="14.2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</row>
    <row r="329" spans="1:13" ht="14.2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</row>
    <row r="330" spans="1:13" ht="14.2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</row>
    <row r="331" spans="1:13" ht="14.2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</row>
    <row r="332" spans="1:13" ht="14.2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</row>
    <row r="333" spans="1:13" ht="14.2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</row>
    <row r="334" spans="1:13" ht="14.2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</row>
    <row r="335" spans="1:13" ht="14.2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</row>
    <row r="336" spans="1:13" ht="14.2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</row>
    <row r="337" spans="1:13" ht="14.2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</row>
    <row r="338" spans="1:13" ht="14.2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</row>
    <row r="339" spans="1:13" ht="14.2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</row>
    <row r="340" spans="1:13" ht="14.2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</row>
    <row r="341" spans="1:13" ht="14.2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</row>
    <row r="342" spans="1:13" ht="14.2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</row>
    <row r="343" spans="1:13" ht="14.2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</row>
    <row r="344" spans="1:13" ht="14.2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</row>
    <row r="345" spans="1:13" ht="14.2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</row>
    <row r="346" spans="1:13" ht="14.2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</row>
    <row r="347" spans="1:13" ht="14.2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</row>
    <row r="348" spans="1:13" ht="14.2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</row>
    <row r="349" spans="1:13" ht="14.2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</row>
    <row r="350" spans="1:13" ht="14.2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</row>
    <row r="351" spans="1:13" ht="14.2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</row>
    <row r="352" spans="1:13" ht="14.2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</row>
    <row r="353" spans="1:13" ht="14.2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</row>
    <row r="354" spans="1:13" ht="14.2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</row>
    <row r="355" spans="1:13" ht="14.2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</row>
    <row r="356" spans="1:13" ht="14.2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</row>
    <row r="357" spans="1:13" ht="14.2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</row>
    <row r="358" spans="1:13" ht="14.2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</row>
    <row r="359" spans="1:13" ht="14.2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</row>
    <row r="360" spans="1:13" ht="14.2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</row>
    <row r="361" spans="1:13" ht="14.2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</row>
    <row r="362" spans="1:13" ht="14.2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</row>
    <row r="363" spans="1:13" ht="14.2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</row>
    <row r="364" spans="1:13" ht="14.2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</row>
    <row r="365" spans="1:13" ht="14.2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</row>
    <row r="366" spans="1:13" ht="14.2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</row>
    <row r="367" spans="1:13" ht="14.2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</row>
    <row r="368" spans="1:13" ht="14.2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</row>
    <row r="369" spans="1:13" ht="14.2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</row>
    <row r="370" spans="1:13" ht="14.2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</row>
    <row r="371" spans="1:13" ht="14.2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</row>
    <row r="372" spans="1:13" ht="14.2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</row>
    <row r="373" spans="1:13" ht="14.2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</row>
    <row r="374" spans="1:13" ht="14.2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</row>
    <row r="375" spans="1:13" ht="14.2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</row>
    <row r="376" spans="1:13" ht="14.2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</row>
    <row r="377" spans="1:13" ht="14.2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</row>
    <row r="378" spans="1:13" ht="14.2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</row>
    <row r="379" spans="1:13" ht="14.2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</row>
    <row r="380" spans="1:13" ht="14.2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</row>
    <row r="381" spans="1:13" ht="14.2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</row>
    <row r="382" spans="1:13" ht="14.2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</row>
    <row r="383" spans="1:13" ht="14.2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</row>
    <row r="384" spans="1:13" ht="14.2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</row>
    <row r="385" spans="1:13" ht="14.2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</row>
    <row r="386" spans="1:13" ht="14.2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</row>
    <row r="387" spans="1:13" ht="14.2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</row>
    <row r="388" spans="1:13" ht="14.2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</row>
    <row r="389" spans="1:13" ht="14.2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</row>
    <row r="390" spans="1:13" ht="14.25" customHeight="1">
      <c r="A390" s="1"/>
      <c r="B390" s="1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</row>
    <row r="391" spans="1:13" ht="14.25" customHeight="1">
      <c r="A391" s="1"/>
      <c r="B391" s="1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</row>
    <row r="392" spans="1:13" ht="14.25" customHeight="1">
      <c r="A392" s="1"/>
      <c r="B392" s="1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</row>
    <row r="393" spans="1:13" ht="14.25" customHeight="1">
      <c r="A393" s="1"/>
      <c r="B393" s="1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</row>
    <row r="394" spans="1:13" ht="14.25" customHeight="1">
      <c r="A394" s="1"/>
      <c r="B394" s="1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</row>
    <row r="395" spans="1:13" ht="14.25" customHeight="1">
      <c r="A395" s="1"/>
      <c r="B395" s="1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</row>
    <row r="396" spans="1:13" ht="14.25" customHeight="1">
      <c r="A396" s="1"/>
      <c r="B396" s="1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</row>
    <row r="397" spans="1:13" ht="14.25" customHeight="1">
      <c r="A397" s="1"/>
      <c r="B397" s="1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</row>
    <row r="398" spans="1:13" ht="14.25" customHeight="1">
      <c r="A398" s="1"/>
      <c r="B398" s="1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</row>
    <row r="399" spans="1:13" ht="14.25" customHeight="1">
      <c r="A399" s="1"/>
      <c r="B399" s="1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</row>
    <row r="400" spans="1:13" ht="14.25" customHeight="1">
      <c r="A400" s="1"/>
      <c r="B400" s="1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</row>
    <row r="401" spans="1:13" ht="14.25" customHeight="1">
      <c r="A401" s="1"/>
      <c r="B401" s="1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</row>
    <row r="402" spans="1:13" ht="14.25" customHeight="1">
      <c r="A402" s="1"/>
      <c r="B402" s="1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</row>
    <row r="403" spans="1:13" ht="14.25" customHeight="1">
      <c r="A403" s="1"/>
      <c r="B403" s="1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</row>
    <row r="404" spans="1:13" ht="14.25" customHeight="1">
      <c r="A404" s="1"/>
      <c r="B404" s="1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</row>
    <row r="405" spans="1:13" ht="14.25" customHeight="1">
      <c r="A405" s="1"/>
      <c r="B405" s="1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</row>
    <row r="406" spans="1:13" ht="14.25" customHeight="1">
      <c r="A406" s="1"/>
      <c r="B406" s="1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</row>
    <row r="407" spans="1:13" ht="14.25" customHeight="1">
      <c r="A407" s="1"/>
      <c r="B407" s="1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</row>
    <row r="408" spans="1:13" ht="14.25" customHeight="1">
      <c r="A408" s="1"/>
      <c r="B408" s="1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</row>
    <row r="409" spans="1:13" ht="14.25" customHeight="1">
      <c r="A409" s="1"/>
      <c r="B409" s="1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</row>
    <row r="410" spans="1:13" ht="14.25" customHeight="1">
      <c r="A410" s="1"/>
      <c r="B410" s="1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</row>
    <row r="411" spans="1:13" ht="14.25" customHeight="1">
      <c r="A411" s="1"/>
      <c r="B411" s="1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</row>
    <row r="412" spans="1:13" ht="14.25" customHeight="1">
      <c r="A412" s="1"/>
      <c r="B412" s="1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</row>
    <row r="413" spans="1:13" ht="14.25" customHeight="1">
      <c r="A413" s="1"/>
      <c r="B413" s="1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</row>
    <row r="414" spans="1:13" ht="14.25" customHeight="1">
      <c r="A414" s="1"/>
      <c r="B414" s="1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</row>
    <row r="415" spans="1:13" ht="14.25" customHeight="1">
      <c r="A415" s="1"/>
      <c r="B415" s="1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</row>
    <row r="416" spans="1:13" ht="14.25" customHeight="1">
      <c r="A416" s="1"/>
      <c r="B416" s="1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</row>
    <row r="417" spans="1:13" ht="14.25" customHeight="1">
      <c r="A417" s="1"/>
      <c r="B417" s="1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</row>
    <row r="418" spans="1:13" ht="14.25" customHeight="1">
      <c r="A418" s="1"/>
      <c r="B418" s="1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</row>
    <row r="419" spans="1:13" ht="14.25" customHeight="1">
      <c r="A419" s="1"/>
      <c r="B419" s="1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</row>
    <row r="420" spans="1:13" ht="14.25" customHeight="1">
      <c r="A420" s="1"/>
      <c r="B420" s="1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</row>
    <row r="421" spans="1:13" ht="14.25" customHeight="1">
      <c r="A421" s="1"/>
      <c r="B421" s="1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</row>
    <row r="422" spans="1:13" ht="14.25" customHeight="1">
      <c r="A422" s="1"/>
      <c r="B422" s="1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</row>
    <row r="423" spans="1:13" ht="14.25" customHeight="1">
      <c r="A423" s="1"/>
      <c r="B423" s="1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</row>
    <row r="424" spans="1:13" ht="14.25" customHeight="1">
      <c r="A424" s="1"/>
      <c r="B424" s="1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</row>
    <row r="425" spans="1:13" ht="14.25" customHeight="1">
      <c r="A425" s="1"/>
      <c r="B425" s="1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</row>
    <row r="426" spans="1:13" ht="14.25" customHeight="1">
      <c r="A426" s="1"/>
      <c r="B426" s="1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</row>
    <row r="427" spans="1:13" ht="14.25" customHeight="1">
      <c r="A427" s="1"/>
      <c r="B427" s="1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</row>
    <row r="428" spans="1:13" ht="14.25" customHeight="1">
      <c r="A428" s="1"/>
      <c r="B428" s="1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</row>
    <row r="429" spans="1:13" ht="14.25" customHeight="1">
      <c r="A429" s="1"/>
      <c r="B429" s="1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</row>
    <row r="430" spans="1:13" ht="14.25" customHeight="1">
      <c r="A430" s="1"/>
      <c r="B430" s="1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</row>
    <row r="431" spans="1:13" ht="14.25" customHeight="1">
      <c r="A431" s="1"/>
      <c r="B431" s="1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</row>
    <row r="432" spans="1:13" ht="14.25" customHeight="1">
      <c r="A432" s="1"/>
      <c r="B432" s="1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</row>
    <row r="433" spans="1:13" ht="14.25" customHeight="1">
      <c r="A433" s="1"/>
      <c r="B433" s="1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</row>
    <row r="434" spans="1:13" ht="14.25" customHeight="1">
      <c r="A434" s="1"/>
      <c r="B434" s="1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</row>
    <row r="435" spans="1:13" ht="14.25" customHeight="1">
      <c r="A435" s="1"/>
      <c r="B435" s="1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</row>
    <row r="436" spans="1:13" ht="14.25" customHeight="1">
      <c r="A436" s="1"/>
      <c r="B436" s="1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</row>
    <row r="437" spans="1:13" ht="14.25" customHeight="1">
      <c r="A437" s="1"/>
      <c r="B437" s="1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</row>
    <row r="438" spans="1:13" ht="14.25" customHeight="1">
      <c r="A438" s="1"/>
      <c r="B438" s="1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</row>
    <row r="439" spans="1:13" ht="14.25" customHeight="1">
      <c r="A439" s="1"/>
      <c r="B439" s="1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</row>
    <row r="440" spans="1:13" ht="14.25" customHeight="1">
      <c r="A440" s="1"/>
      <c r="B440" s="1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</row>
    <row r="441" spans="1:13" ht="14.25" customHeight="1">
      <c r="A441" s="1"/>
      <c r="B441" s="1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</row>
    <row r="442" spans="1:13" ht="14.25" customHeight="1">
      <c r="A442" s="1"/>
      <c r="B442" s="1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</row>
    <row r="443" spans="1:13" ht="14.25" customHeight="1">
      <c r="A443" s="1"/>
      <c r="B443" s="1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</row>
    <row r="444" spans="1:13" ht="14.25" customHeight="1">
      <c r="A444" s="1"/>
      <c r="B444" s="1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</row>
    <row r="445" spans="1:13" ht="14.25" customHeight="1">
      <c r="A445" s="1"/>
      <c r="B445" s="1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</row>
    <row r="446" spans="1:13" ht="14.25" customHeight="1">
      <c r="A446" s="1"/>
      <c r="B446" s="1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</row>
    <row r="447" spans="1:13" ht="14.25" customHeight="1">
      <c r="A447" s="1"/>
      <c r="B447" s="1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</row>
    <row r="448" spans="1:13" ht="14.25" customHeight="1">
      <c r="A448" s="1"/>
      <c r="B448" s="1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</row>
    <row r="449" spans="1:13" ht="14.25" customHeight="1">
      <c r="A449" s="1"/>
      <c r="B449" s="1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</row>
    <row r="450" spans="1:13" ht="14.25" customHeight="1">
      <c r="A450" s="1"/>
      <c r="B450" s="1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</row>
    <row r="451" spans="1:13" ht="14.25" customHeight="1">
      <c r="A451" s="1"/>
      <c r="B451" s="1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</row>
    <row r="452" spans="1:13" ht="14.25" customHeight="1">
      <c r="A452" s="1"/>
      <c r="B452" s="1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</row>
    <row r="453" spans="1:13" ht="14.25" customHeight="1">
      <c r="A453" s="1"/>
      <c r="B453" s="1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</row>
    <row r="454" spans="1:13" ht="14.25" customHeight="1">
      <c r="A454" s="1"/>
      <c r="B454" s="1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</row>
    <row r="455" spans="1:13" ht="14.25" customHeight="1">
      <c r="A455" s="1"/>
      <c r="B455" s="1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</row>
    <row r="456" spans="1:13" ht="14.25" customHeight="1">
      <c r="A456" s="1"/>
      <c r="B456" s="1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</row>
    <row r="457" spans="1:13" ht="14.25" customHeight="1">
      <c r="A457" s="1"/>
      <c r="B457" s="1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</row>
    <row r="458" spans="1:13" ht="14.25" customHeight="1">
      <c r="A458" s="1"/>
      <c r="B458" s="1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</row>
    <row r="459" spans="1:13" ht="14.25" customHeight="1">
      <c r="A459" s="1"/>
      <c r="B459" s="1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</row>
    <row r="460" spans="1:13" ht="14.25" customHeight="1">
      <c r="A460" s="1"/>
      <c r="B460" s="1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</row>
    <row r="461" spans="1:13" ht="14.25" customHeight="1">
      <c r="A461" s="1"/>
      <c r="B461" s="1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</row>
    <row r="462" spans="1:13" ht="14.25" customHeight="1">
      <c r="A462" s="1"/>
      <c r="B462" s="1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</row>
    <row r="463" spans="1:13" ht="14.25" customHeight="1">
      <c r="A463" s="1"/>
      <c r="B463" s="1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</row>
    <row r="464" spans="1:13" ht="14.25" customHeight="1">
      <c r="A464" s="1"/>
      <c r="B464" s="1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</row>
    <row r="465" spans="1:13" ht="14.25" customHeight="1">
      <c r="A465" s="1"/>
      <c r="B465" s="1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</row>
    <row r="466" spans="1:13" ht="14.25" customHeight="1">
      <c r="A466" s="1"/>
      <c r="B466" s="1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</row>
    <row r="467" spans="1:13" ht="14.25" customHeight="1">
      <c r="A467" s="1"/>
      <c r="B467" s="1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</row>
    <row r="468" spans="1:13" ht="14.25" customHeight="1">
      <c r="A468" s="1"/>
      <c r="B468" s="1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</row>
    <row r="469" spans="1:13" ht="14.25" customHeight="1">
      <c r="A469" s="1"/>
      <c r="B469" s="1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</row>
    <row r="470" spans="1:13" ht="14.25" customHeight="1">
      <c r="A470" s="1"/>
      <c r="B470" s="1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</row>
    <row r="471" spans="1:13" ht="14.25" customHeight="1">
      <c r="A471" s="1"/>
      <c r="B471" s="1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</row>
    <row r="472" spans="1:13" ht="14.25" customHeight="1">
      <c r="A472" s="1"/>
      <c r="B472" s="1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</row>
    <row r="473" spans="1:13" ht="14.25" customHeight="1">
      <c r="A473" s="1"/>
      <c r="B473" s="1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</row>
    <row r="474" spans="1:13" ht="14.25" customHeight="1">
      <c r="A474" s="1"/>
      <c r="B474" s="1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</row>
    <row r="475" spans="1:13" ht="14.25" customHeight="1">
      <c r="A475" s="1"/>
      <c r="B475" s="1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</row>
    <row r="476" spans="1:13" ht="14.25" customHeight="1">
      <c r="A476" s="1"/>
      <c r="B476" s="1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</row>
    <row r="477" spans="1:13" ht="14.25" customHeight="1">
      <c r="A477" s="1"/>
      <c r="B477" s="1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</row>
    <row r="478" spans="1:13" ht="14.25" customHeight="1">
      <c r="A478" s="1"/>
      <c r="B478" s="1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</row>
    <row r="479" spans="1:13" ht="14.25" customHeight="1">
      <c r="A479" s="1"/>
      <c r="B479" s="1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</row>
    <row r="480" spans="1:13" ht="14.25" customHeight="1">
      <c r="A480" s="1"/>
      <c r="B480" s="1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</row>
    <row r="481" spans="1:13" ht="14.25" customHeight="1">
      <c r="A481" s="1"/>
      <c r="B481" s="1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</row>
    <row r="482" spans="1:13" ht="14.25" customHeight="1">
      <c r="A482" s="1"/>
      <c r="B482" s="1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</row>
    <row r="483" spans="1:13" ht="14.25" customHeight="1">
      <c r="A483" s="1"/>
      <c r="B483" s="1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</row>
    <row r="484" spans="1:13" ht="14.25" customHeight="1">
      <c r="A484" s="1"/>
      <c r="B484" s="1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</row>
    <row r="485" spans="1:13" ht="14.25" customHeight="1">
      <c r="A485" s="1"/>
      <c r="B485" s="1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</row>
    <row r="486" spans="1:13" ht="14.25" customHeight="1">
      <c r="A486" s="1"/>
      <c r="B486" s="1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</row>
    <row r="487" spans="1:13" ht="14.25" customHeight="1">
      <c r="A487" s="1"/>
      <c r="B487" s="1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</row>
    <row r="488" spans="1:13" ht="14.25" customHeight="1">
      <c r="A488" s="1"/>
      <c r="B488" s="1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</row>
    <row r="489" spans="1:13" ht="14.25" customHeight="1">
      <c r="A489" s="1"/>
      <c r="B489" s="1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</row>
    <row r="490" spans="1:13" ht="14.25" customHeight="1">
      <c r="A490" s="1"/>
      <c r="B490" s="1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</row>
    <row r="491" spans="1:13" ht="14.25" customHeight="1">
      <c r="A491" s="1"/>
      <c r="B491" s="1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</row>
    <row r="492" spans="1:13" ht="14.25" customHeight="1">
      <c r="A492" s="1"/>
      <c r="B492" s="1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</row>
    <row r="493" spans="1:13" ht="14.25" customHeight="1">
      <c r="A493" s="1"/>
      <c r="B493" s="1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</row>
    <row r="494" spans="1:13" ht="14.25" customHeight="1">
      <c r="A494" s="1"/>
      <c r="B494" s="1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</row>
    <row r="495" spans="1:13" ht="14.25" customHeight="1">
      <c r="A495" s="1"/>
      <c r="B495" s="1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</row>
    <row r="496" spans="1:13" ht="14.25" customHeight="1">
      <c r="A496" s="1"/>
      <c r="B496" s="1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</row>
    <row r="497" spans="1:13" ht="14.25" customHeight="1">
      <c r="A497" s="1"/>
      <c r="B497" s="1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</row>
    <row r="498" spans="1:13" ht="14.25" customHeight="1">
      <c r="A498" s="1"/>
      <c r="B498" s="1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</row>
    <row r="499" spans="1:13" ht="14.25" customHeight="1">
      <c r="A499" s="1"/>
      <c r="B499" s="1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</row>
    <row r="500" spans="1:13" ht="14.25" customHeight="1">
      <c r="A500" s="1"/>
      <c r="B500" s="1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</row>
    <row r="501" spans="1:13" ht="14.25" customHeight="1">
      <c r="A501" s="1"/>
      <c r="B501" s="1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</row>
    <row r="502" spans="1:13" ht="14.25" customHeight="1">
      <c r="A502" s="1"/>
      <c r="B502" s="1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</row>
    <row r="503" spans="1:13" ht="14.25" customHeight="1">
      <c r="A503" s="1"/>
      <c r="B503" s="1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</row>
    <row r="504" spans="1:13" ht="14.25" customHeight="1">
      <c r="A504" s="1"/>
      <c r="B504" s="1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</row>
    <row r="505" spans="1:13" ht="14.25" customHeight="1">
      <c r="A505" s="1"/>
      <c r="B505" s="1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</row>
    <row r="506" spans="1:13" ht="14.25" customHeight="1">
      <c r="A506" s="1"/>
      <c r="B506" s="1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</row>
    <row r="507" spans="1:13" ht="14.25" customHeight="1">
      <c r="A507" s="1"/>
      <c r="B507" s="1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</row>
    <row r="508" spans="1:13" ht="14.25" customHeight="1">
      <c r="A508" s="1"/>
      <c r="B508" s="1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</row>
    <row r="509" spans="1:13" ht="14.25" customHeight="1">
      <c r="A509" s="1"/>
      <c r="B509" s="1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</row>
    <row r="510" spans="1:13" ht="14.25" customHeight="1">
      <c r="A510" s="1"/>
      <c r="B510" s="1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</row>
    <row r="511" spans="1:13" ht="14.25" customHeight="1">
      <c r="A511" s="1"/>
      <c r="B511" s="1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</row>
    <row r="512" spans="1:13" ht="14.25" customHeight="1">
      <c r="A512" s="1"/>
      <c r="B512" s="1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</row>
    <row r="513" spans="1:13" ht="14.25" customHeight="1">
      <c r="A513" s="1"/>
      <c r="B513" s="1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</row>
    <row r="514" spans="1:13" ht="14.25" customHeight="1">
      <c r="A514" s="1"/>
      <c r="B514" s="1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</row>
    <row r="515" spans="1:13" ht="14.25" customHeight="1">
      <c r="A515" s="1"/>
      <c r="B515" s="1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</row>
    <row r="516" spans="1:13" ht="14.25" customHeight="1">
      <c r="A516" s="1"/>
      <c r="B516" s="1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</row>
    <row r="517" spans="1:13" ht="14.25" customHeight="1">
      <c r="A517" s="1"/>
      <c r="B517" s="1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</row>
    <row r="518" spans="1:13" ht="14.25" customHeight="1">
      <c r="A518" s="1"/>
      <c r="B518" s="1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</row>
    <row r="519" spans="1:13" ht="14.25" customHeight="1">
      <c r="A519" s="1"/>
      <c r="B519" s="1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</row>
    <row r="520" spans="1:13" ht="14.25" customHeight="1">
      <c r="A520" s="1"/>
      <c r="B520" s="1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</row>
    <row r="521" spans="1:13" ht="14.25" customHeight="1">
      <c r="A521" s="1"/>
      <c r="B521" s="1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</row>
    <row r="522" spans="1:13" ht="14.25" customHeight="1">
      <c r="A522" s="1"/>
      <c r="B522" s="1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</row>
    <row r="523" spans="1:13" ht="14.25" customHeight="1">
      <c r="A523" s="1"/>
      <c r="B523" s="1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</row>
    <row r="524" spans="1:13" ht="14.25" customHeight="1">
      <c r="A524" s="1"/>
      <c r="B524" s="1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</row>
    <row r="525" spans="1:13" ht="14.25" customHeight="1">
      <c r="A525" s="1"/>
      <c r="B525" s="1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</row>
    <row r="526" spans="1:13" ht="14.25" customHeight="1">
      <c r="A526" s="1"/>
      <c r="B526" s="1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</row>
    <row r="527" spans="1:13" ht="14.25" customHeight="1">
      <c r="A527" s="1"/>
      <c r="B527" s="1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</row>
    <row r="528" spans="1:13" ht="14.25" customHeight="1">
      <c r="A528" s="1"/>
      <c r="B528" s="1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</row>
    <row r="529" spans="1:13" ht="14.25" customHeight="1">
      <c r="A529" s="1"/>
      <c r="B529" s="1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</row>
    <row r="530" spans="1:13" ht="14.25" customHeight="1">
      <c r="A530" s="1"/>
      <c r="B530" s="1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</row>
    <row r="531" spans="1:13" ht="14.25" customHeight="1">
      <c r="A531" s="1"/>
      <c r="B531" s="1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</row>
    <row r="532" spans="1:13" ht="14.25" customHeight="1">
      <c r="A532" s="1"/>
      <c r="B532" s="1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</row>
    <row r="533" spans="1:13" ht="14.25" customHeight="1">
      <c r="A533" s="1"/>
      <c r="B533" s="1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</row>
    <row r="534" spans="1:13" ht="14.25" customHeight="1">
      <c r="A534" s="1"/>
      <c r="B534" s="1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</row>
    <row r="535" spans="1:13" ht="14.25" customHeight="1">
      <c r="A535" s="1"/>
      <c r="B535" s="1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</row>
    <row r="536" spans="1:13" ht="14.25" customHeight="1">
      <c r="A536" s="1"/>
      <c r="B536" s="1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</row>
    <row r="537" spans="1:13" ht="14.25" customHeight="1">
      <c r="A537" s="1"/>
      <c r="B537" s="1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</row>
    <row r="538" spans="1:13" ht="14.25" customHeight="1">
      <c r="A538" s="1"/>
      <c r="B538" s="1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</row>
    <row r="539" spans="1:13" ht="14.25" customHeight="1">
      <c r="A539" s="1"/>
      <c r="B539" s="1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</row>
    <row r="540" spans="1:13" ht="14.25" customHeight="1">
      <c r="A540" s="1"/>
      <c r="B540" s="1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</row>
    <row r="541" spans="1:13" ht="14.25" customHeight="1">
      <c r="A541" s="1"/>
      <c r="B541" s="1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</row>
    <row r="542" spans="1:13" ht="14.25" customHeight="1">
      <c r="A542" s="1"/>
      <c r="B542" s="1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</row>
    <row r="543" spans="1:13" ht="14.25" customHeight="1">
      <c r="A543" s="1"/>
      <c r="B543" s="1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</row>
    <row r="544" spans="1:13" ht="14.25" customHeight="1">
      <c r="A544" s="1"/>
      <c r="B544" s="1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</row>
    <row r="545" spans="1:13" ht="14.25" customHeight="1">
      <c r="A545" s="1"/>
      <c r="B545" s="1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</row>
    <row r="546" spans="1:13" ht="14.25" customHeight="1">
      <c r="A546" s="1"/>
      <c r="B546" s="1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</row>
    <row r="547" spans="1:13" ht="14.25" customHeight="1">
      <c r="A547" s="1"/>
      <c r="B547" s="1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</row>
    <row r="548" spans="1:13" ht="14.25" customHeight="1">
      <c r="A548" s="1"/>
      <c r="B548" s="1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</row>
    <row r="549" spans="1:13" ht="14.25" customHeight="1">
      <c r="A549" s="1"/>
      <c r="B549" s="1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</row>
    <row r="550" spans="1:13" ht="14.25" customHeight="1">
      <c r="A550" s="1"/>
      <c r="B550" s="1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</row>
    <row r="551" spans="1:13" ht="14.25" customHeight="1">
      <c r="A551" s="1"/>
      <c r="B551" s="1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</row>
    <row r="552" spans="1:13" ht="14.25" customHeight="1">
      <c r="A552" s="1"/>
      <c r="B552" s="1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</row>
    <row r="553" spans="1:13" ht="14.25" customHeight="1">
      <c r="A553" s="1"/>
      <c r="B553" s="1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</row>
    <row r="554" spans="1:13" ht="14.25" customHeight="1">
      <c r="A554" s="1"/>
      <c r="B554" s="1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</row>
    <row r="555" spans="1:13" ht="14.25" customHeight="1">
      <c r="A555" s="1"/>
      <c r="B555" s="1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</row>
    <row r="556" spans="1:13" ht="14.25" customHeight="1">
      <c r="A556" s="1"/>
      <c r="B556" s="1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</row>
    <row r="557" spans="1:13" ht="14.25" customHeight="1">
      <c r="A557" s="1"/>
      <c r="B557" s="1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</row>
    <row r="558" spans="1:13" ht="14.25" customHeight="1">
      <c r="A558" s="1"/>
      <c r="B558" s="1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</row>
    <row r="559" spans="1:13" ht="14.25" customHeight="1">
      <c r="A559" s="1"/>
      <c r="B559" s="1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</row>
    <row r="560" spans="1:13" ht="14.25" customHeight="1">
      <c r="A560" s="1"/>
      <c r="B560" s="1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</row>
    <row r="561" spans="1:13" ht="14.25" customHeight="1">
      <c r="A561" s="1"/>
      <c r="B561" s="1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</row>
    <row r="562" spans="1:13" ht="14.25" customHeight="1">
      <c r="A562" s="1"/>
      <c r="B562" s="1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</row>
    <row r="563" spans="1:13" ht="14.25" customHeight="1">
      <c r="A563" s="1"/>
      <c r="B563" s="1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</row>
    <row r="564" spans="1:13" ht="14.25" customHeight="1">
      <c r="A564" s="1"/>
      <c r="B564" s="1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</row>
    <row r="565" spans="1:13" ht="14.25" customHeight="1">
      <c r="A565" s="1"/>
      <c r="B565" s="1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</row>
    <row r="566" spans="1:13" ht="14.25" customHeight="1">
      <c r="A566" s="1"/>
      <c r="B566" s="1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</row>
    <row r="567" spans="1:13" ht="14.25" customHeight="1">
      <c r="A567" s="1"/>
      <c r="B567" s="1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</row>
    <row r="568" spans="1:13" ht="14.25" customHeight="1">
      <c r="A568" s="1"/>
      <c r="B568" s="1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</row>
    <row r="569" spans="1:13" ht="14.25" customHeight="1">
      <c r="A569" s="1"/>
      <c r="B569" s="1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</row>
    <row r="570" spans="1:13" ht="14.25" customHeight="1">
      <c r="A570" s="1"/>
      <c r="B570" s="1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</row>
    <row r="571" spans="1:13" ht="14.25" customHeight="1">
      <c r="A571" s="1"/>
      <c r="B571" s="1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</row>
    <row r="572" spans="1:13" ht="14.25" customHeight="1">
      <c r="A572" s="1"/>
      <c r="B572" s="1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</row>
    <row r="573" spans="1:13" ht="14.25" customHeight="1">
      <c r="A573" s="1"/>
      <c r="B573" s="1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</row>
    <row r="574" spans="1:13" ht="14.25" customHeight="1">
      <c r="A574" s="1"/>
      <c r="B574" s="1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</row>
    <row r="575" spans="1:13" ht="14.25" customHeight="1">
      <c r="A575" s="1"/>
      <c r="B575" s="1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</row>
    <row r="576" spans="1:13" ht="14.25" customHeight="1">
      <c r="A576" s="1"/>
      <c r="B576" s="1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</row>
    <row r="577" spans="1:13" ht="14.25" customHeight="1">
      <c r="A577" s="1"/>
      <c r="B577" s="1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</row>
    <row r="578" spans="1:13" ht="14.25" customHeight="1">
      <c r="A578" s="1"/>
      <c r="B578" s="1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</row>
    <row r="579" spans="1:13" ht="14.25" customHeight="1">
      <c r="A579" s="1"/>
      <c r="B579" s="1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</row>
    <row r="580" spans="1:13" ht="14.25" customHeight="1">
      <c r="A580" s="1"/>
      <c r="B580" s="1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</row>
    <row r="581" spans="1:13" ht="14.25" customHeight="1">
      <c r="A581" s="1"/>
      <c r="B581" s="1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</row>
    <row r="582" spans="1:13" ht="14.25" customHeight="1">
      <c r="A582" s="1"/>
      <c r="B582" s="1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</row>
    <row r="583" spans="1:13" ht="14.25" customHeight="1">
      <c r="A583" s="1"/>
      <c r="B583" s="1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</row>
    <row r="584" spans="1:13" ht="14.25" customHeight="1">
      <c r="A584" s="1"/>
      <c r="B584" s="1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</row>
    <row r="585" spans="1:13" ht="14.25" customHeight="1">
      <c r="A585" s="1"/>
      <c r="B585" s="1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</row>
    <row r="586" spans="1:13" ht="14.25" customHeight="1">
      <c r="A586" s="1"/>
      <c r="B586" s="1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</row>
    <row r="587" spans="1:13" ht="14.25" customHeight="1">
      <c r="A587" s="1"/>
      <c r="B587" s="1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</row>
    <row r="588" spans="1:13" ht="14.25" customHeight="1">
      <c r="A588" s="1"/>
      <c r="B588" s="1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</row>
    <row r="589" spans="1:13" ht="14.25" customHeight="1">
      <c r="A589" s="1"/>
      <c r="B589" s="1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</row>
    <row r="590" spans="1:13" ht="14.25" customHeight="1">
      <c r="A590" s="1"/>
      <c r="B590" s="1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</row>
    <row r="591" spans="1:13" ht="14.25" customHeight="1">
      <c r="A591" s="1"/>
      <c r="B591" s="1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</row>
    <row r="592" spans="1:13" ht="14.25" customHeight="1">
      <c r="A592" s="1"/>
      <c r="B592" s="1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</row>
    <row r="593" spans="1:13" ht="14.25" customHeight="1">
      <c r="A593" s="1"/>
      <c r="B593" s="1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</row>
    <row r="594" spans="1:13" ht="14.25" customHeight="1">
      <c r="A594" s="1"/>
      <c r="B594" s="1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</row>
    <row r="595" spans="1:13" ht="14.25" customHeight="1">
      <c r="A595" s="1"/>
      <c r="B595" s="1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</row>
    <row r="596" spans="1:13" ht="14.25" customHeight="1">
      <c r="A596" s="1"/>
      <c r="B596" s="1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</row>
    <row r="597" spans="1:13" ht="14.25" customHeight="1">
      <c r="A597" s="1"/>
      <c r="B597" s="1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</row>
    <row r="598" spans="1:13" ht="14.25" customHeight="1">
      <c r="A598" s="1"/>
      <c r="B598" s="1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</row>
    <row r="599" spans="1:13" ht="14.25" customHeight="1">
      <c r="A599" s="1"/>
      <c r="B599" s="1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</row>
    <row r="600" spans="1:13" ht="14.25" customHeight="1">
      <c r="A600" s="1"/>
      <c r="B600" s="1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</row>
    <row r="601" spans="1:13" ht="14.25" customHeight="1">
      <c r="A601" s="1"/>
      <c r="B601" s="1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</row>
    <row r="602" spans="1:13" ht="14.25" customHeight="1">
      <c r="A602" s="1"/>
      <c r="B602" s="1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</row>
    <row r="603" spans="1:13" ht="14.25" customHeight="1">
      <c r="A603" s="1"/>
      <c r="B603" s="1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</row>
    <row r="604" spans="1:13" ht="14.25" customHeight="1">
      <c r="A604" s="1"/>
      <c r="B604" s="1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</row>
    <row r="605" spans="1:13" ht="14.25" customHeight="1">
      <c r="A605" s="1"/>
      <c r="B605" s="1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</row>
    <row r="606" spans="1:13" ht="14.25" customHeight="1">
      <c r="A606" s="1"/>
      <c r="B606" s="1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</row>
    <row r="607" spans="1:13" ht="14.25" customHeight="1">
      <c r="A607" s="1"/>
      <c r="B607" s="1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</row>
    <row r="608" spans="1:13" ht="14.25" customHeight="1">
      <c r="A608" s="1"/>
      <c r="B608" s="1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</row>
    <row r="609" spans="1:13" ht="14.25" customHeight="1">
      <c r="A609" s="1"/>
      <c r="B609" s="1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</row>
    <row r="610" spans="1:13" ht="14.25" customHeight="1">
      <c r="A610" s="1"/>
      <c r="B610" s="1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</row>
    <row r="611" spans="1:13" ht="14.25" customHeight="1">
      <c r="A611" s="1"/>
      <c r="B611" s="1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</row>
    <row r="612" spans="1:13" ht="14.25" customHeight="1">
      <c r="A612" s="1"/>
      <c r="B612" s="1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</row>
    <row r="613" spans="1:13" ht="14.25" customHeight="1">
      <c r="A613" s="1"/>
      <c r="B613" s="1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</row>
    <row r="614" spans="1:13" ht="14.25" customHeight="1">
      <c r="A614" s="1"/>
      <c r="B614" s="1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</row>
    <row r="615" spans="1:13" ht="14.25" customHeight="1">
      <c r="A615" s="1"/>
      <c r="B615" s="1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</row>
    <row r="616" spans="1:13" ht="14.25" customHeight="1">
      <c r="A616" s="1"/>
      <c r="B616" s="1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</row>
    <row r="617" spans="1:13" ht="14.25" customHeight="1">
      <c r="A617" s="1"/>
      <c r="B617" s="1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</row>
    <row r="618" spans="1:13" ht="14.25" customHeight="1">
      <c r="A618" s="1"/>
      <c r="B618" s="1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</row>
    <row r="619" spans="1:13" ht="14.25" customHeight="1">
      <c r="A619" s="1"/>
      <c r="B619" s="1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</row>
    <row r="620" spans="1:13" ht="14.25" customHeight="1">
      <c r="A620" s="1"/>
      <c r="B620" s="1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</row>
    <row r="621" spans="1:13" ht="14.25" customHeight="1">
      <c r="A621" s="1"/>
      <c r="B621" s="1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</row>
    <row r="622" spans="1:13" ht="14.25" customHeight="1">
      <c r="A622" s="1"/>
      <c r="B622" s="1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</row>
    <row r="623" spans="1:13" ht="14.25" customHeight="1">
      <c r="A623" s="1"/>
      <c r="B623" s="1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</row>
    <row r="624" spans="1:13" ht="14.25" customHeight="1">
      <c r="A624" s="1"/>
      <c r="B624" s="1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</row>
    <row r="625" spans="1:13" ht="14.25" customHeight="1">
      <c r="A625" s="1"/>
      <c r="B625" s="1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</row>
    <row r="626" spans="1:13" ht="14.25" customHeight="1">
      <c r="A626" s="1"/>
      <c r="B626" s="1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</row>
    <row r="627" spans="1:13" ht="14.25" customHeight="1">
      <c r="A627" s="1"/>
      <c r="B627" s="1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</row>
    <row r="628" spans="1:13" ht="14.25" customHeight="1">
      <c r="A628" s="1"/>
      <c r="B628" s="1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</row>
    <row r="629" spans="1:13" ht="14.25" customHeight="1">
      <c r="A629" s="1"/>
      <c r="B629" s="1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</row>
    <row r="630" spans="1:13" ht="14.25" customHeight="1">
      <c r="A630" s="1"/>
      <c r="B630" s="1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</row>
    <row r="631" spans="1:13" ht="14.25" customHeight="1">
      <c r="A631" s="1"/>
      <c r="B631" s="1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</row>
    <row r="632" spans="1:13" ht="14.25" customHeight="1">
      <c r="A632" s="1"/>
      <c r="B632" s="1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</row>
    <row r="633" spans="1:13" ht="14.25" customHeight="1">
      <c r="A633" s="1"/>
      <c r="B633" s="1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</row>
    <row r="634" spans="1:13" ht="14.25" customHeight="1">
      <c r="A634" s="1"/>
      <c r="B634" s="1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</row>
    <row r="635" spans="1:13" ht="14.25" customHeight="1">
      <c r="A635" s="1"/>
      <c r="B635" s="1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</row>
    <row r="636" spans="1:13" ht="14.25" customHeight="1">
      <c r="A636" s="1"/>
      <c r="B636" s="1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</row>
    <row r="637" spans="1:13" ht="14.25" customHeight="1">
      <c r="A637" s="1"/>
      <c r="B637" s="1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</row>
    <row r="638" spans="1:13" ht="14.25" customHeight="1">
      <c r="A638" s="1"/>
      <c r="B638" s="1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</row>
    <row r="639" spans="1:13" ht="14.25" customHeight="1">
      <c r="A639" s="1"/>
      <c r="B639" s="1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</row>
    <row r="640" spans="1:13" ht="14.25" customHeight="1">
      <c r="A640" s="1"/>
      <c r="B640" s="1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</row>
    <row r="641" spans="1:13" ht="14.25" customHeight="1">
      <c r="A641" s="1"/>
      <c r="B641" s="1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</row>
    <row r="642" spans="1:13" ht="14.25" customHeight="1">
      <c r="A642" s="1"/>
      <c r="B642" s="1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</row>
    <row r="643" spans="1:13" ht="14.25" customHeight="1">
      <c r="A643" s="1"/>
      <c r="B643" s="1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</row>
    <row r="644" spans="1:13" ht="14.25" customHeight="1">
      <c r="A644" s="1"/>
      <c r="B644" s="1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</row>
    <row r="645" spans="1:13" ht="14.25" customHeight="1">
      <c r="A645" s="1"/>
      <c r="B645" s="1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</row>
    <row r="646" spans="1:13" ht="14.25" customHeight="1">
      <c r="A646" s="1"/>
      <c r="B646" s="1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</row>
    <row r="647" spans="1:13" ht="14.25" customHeight="1">
      <c r="A647" s="1"/>
      <c r="B647" s="1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</row>
    <row r="648" spans="1:13" ht="14.25" customHeight="1">
      <c r="A648" s="1"/>
      <c r="B648" s="1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</row>
    <row r="649" spans="1:13" ht="14.25" customHeight="1">
      <c r="A649" s="1"/>
      <c r="B649" s="1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</row>
    <row r="650" spans="1:13" ht="14.25" customHeight="1">
      <c r="A650" s="1"/>
      <c r="B650" s="1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</row>
    <row r="651" spans="1:13" ht="14.25" customHeight="1">
      <c r="A651" s="1"/>
      <c r="B651" s="1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</row>
    <row r="652" spans="1:13" ht="14.25" customHeight="1">
      <c r="A652" s="1"/>
      <c r="B652" s="1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</row>
    <row r="653" spans="1:13" ht="14.25" customHeight="1">
      <c r="A653" s="1"/>
      <c r="B653" s="1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</row>
    <row r="654" spans="1:13" ht="14.25" customHeight="1">
      <c r="A654" s="1"/>
      <c r="B654" s="1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</row>
    <row r="655" spans="1:13" ht="14.25" customHeight="1">
      <c r="A655" s="1"/>
      <c r="B655" s="1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</row>
    <row r="656" spans="1:13" ht="14.25" customHeight="1">
      <c r="A656" s="1"/>
      <c r="B656" s="1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</row>
    <row r="657" spans="1:13" ht="14.25" customHeight="1">
      <c r="A657" s="1"/>
      <c r="B657" s="1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</row>
    <row r="658" spans="1:13" ht="14.25" customHeight="1">
      <c r="A658" s="1"/>
      <c r="B658" s="1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</row>
    <row r="659" spans="1:13" ht="14.25" customHeight="1">
      <c r="A659" s="1"/>
      <c r="B659" s="1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</row>
    <row r="660" spans="1:13" ht="14.25" customHeight="1">
      <c r="A660" s="1"/>
      <c r="B660" s="1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</row>
    <row r="661" spans="1:13" ht="14.25" customHeight="1">
      <c r="A661" s="1"/>
      <c r="B661" s="1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</row>
    <row r="662" spans="1:13" ht="14.25" customHeight="1">
      <c r="A662" s="1"/>
      <c r="B662" s="1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</row>
    <row r="663" spans="1:13" ht="14.25" customHeight="1">
      <c r="A663" s="1"/>
      <c r="B663" s="1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</row>
    <row r="664" spans="1:13" ht="14.25" customHeight="1">
      <c r="A664" s="1"/>
      <c r="B664" s="1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</row>
    <row r="665" spans="1:13" ht="14.25" customHeight="1">
      <c r="A665" s="1"/>
      <c r="B665" s="1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</row>
    <row r="666" spans="1:13" ht="14.25" customHeight="1">
      <c r="A666" s="1"/>
      <c r="B666" s="1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</row>
    <row r="667" spans="1:13" ht="14.25" customHeight="1">
      <c r="A667" s="1"/>
      <c r="B667" s="1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</row>
    <row r="668" spans="1:13" ht="14.25" customHeight="1">
      <c r="A668" s="1"/>
      <c r="B668" s="1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</row>
    <row r="669" spans="1:13" ht="14.25" customHeight="1">
      <c r="A669" s="1"/>
      <c r="B669" s="1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</row>
    <row r="670" spans="1:13" ht="14.25" customHeight="1">
      <c r="A670" s="1"/>
      <c r="B670" s="1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</row>
    <row r="671" spans="1:13" ht="14.25" customHeight="1">
      <c r="A671" s="1"/>
      <c r="B671" s="1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</row>
    <row r="672" spans="1:13" ht="14.25" customHeight="1">
      <c r="A672" s="1"/>
      <c r="B672" s="1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</row>
    <row r="673" spans="1:13" ht="14.25" customHeight="1">
      <c r="A673" s="1"/>
      <c r="B673" s="1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</row>
    <row r="674" spans="1:13" ht="14.25" customHeight="1">
      <c r="A674" s="1"/>
      <c r="B674" s="1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</row>
    <row r="675" spans="1:13" ht="14.25" customHeight="1">
      <c r="A675" s="1"/>
      <c r="B675" s="1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</row>
    <row r="676" spans="1:13" ht="14.25" customHeight="1">
      <c r="A676" s="1"/>
      <c r="B676" s="1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</row>
    <row r="677" spans="1:13" ht="14.25" customHeight="1">
      <c r="A677" s="1"/>
      <c r="B677" s="1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</row>
    <row r="678" spans="1:13" ht="14.25" customHeight="1">
      <c r="A678" s="1"/>
      <c r="B678" s="1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</row>
    <row r="679" spans="1:13" ht="14.25" customHeight="1">
      <c r="A679" s="1"/>
      <c r="B679" s="1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</row>
    <row r="680" spans="1:13" ht="14.25" customHeight="1">
      <c r="A680" s="1"/>
      <c r="B680" s="1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</row>
    <row r="681" spans="1:13" ht="14.25" customHeight="1">
      <c r="A681" s="1"/>
      <c r="B681" s="1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</row>
    <row r="682" spans="1:13" ht="14.25" customHeight="1">
      <c r="A682" s="1"/>
      <c r="B682" s="1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</row>
    <row r="683" spans="1:13" ht="14.25" customHeight="1">
      <c r="A683" s="1"/>
      <c r="B683" s="1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</row>
    <row r="684" spans="1:13" ht="14.25" customHeight="1">
      <c r="A684" s="1"/>
      <c r="B684" s="1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</row>
    <row r="685" spans="1:13" ht="14.25" customHeight="1">
      <c r="A685" s="1"/>
      <c r="B685" s="1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</row>
    <row r="686" spans="1:13" ht="14.25" customHeight="1">
      <c r="A686" s="1"/>
      <c r="B686" s="1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</row>
    <row r="687" spans="1:13" ht="14.25" customHeight="1">
      <c r="A687" s="1"/>
      <c r="B687" s="1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</row>
    <row r="688" spans="1:13" ht="14.25" customHeight="1">
      <c r="A688" s="1"/>
      <c r="B688" s="1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</row>
    <row r="689" spans="1:13" ht="14.25" customHeight="1">
      <c r="A689" s="1"/>
      <c r="B689" s="1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</row>
    <row r="690" spans="1:13" ht="14.25" customHeight="1">
      <c r="A690" s="1"/>
      <c r="B690" s="1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</row>
    <row r="691" spans="1:13" ht="14.25" customHeight="1">
      <c r="A691" s="1"/>
      <c r="B691" s="1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</row>
    <row r="692" spans="1:13" ht="14.25" customHeight="1">
      <c r="A692" s="1"/>
      <c r="B692" s="1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</row>
    <row r="693" spans="1:13" ht="14.25" customHeight="1">
      <c r="A693" s="1"/>
      <c r="B693" s="1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</row>
    <row r="694" spans="1:13" ht="14.25" customHeight="1">
      <c r="A694" s="1"/>
      <c r="B694" s="1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</row>
    <row r="695" spans="1:13" ht="14.25" customHeight="1">
      <c r="A695" s="1"/>
      <c r="B695" s="1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</row>
    <row r="696" spans="1:13" ht="14.25" customHeight="1">
      <c r="A696" s="1"/>
      <c r="B696" s="1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</row>
    <row r="697" spans="1:13" ht="14.25" customHeight="1">
      <c r="A697" s="1"/>
      <c r="B697" s="1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</row>
    <row r="698" spans="1:13" ht="14.25" customHeight="1">
      <c r="A698" s="1"/>
      <c r="B698" s="1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</row>
    <row r="699" spans="1:13" ht="14.25" customHeight="1">
      <c r="A699" s="1"/>
      <c r="B699" s="1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</row>
    <row r="700" spans="1:13" ht="14.25" customHeight="1">
      <c r="A700" s="1"/>
      <c r="B700" s="1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</row>
    <row r="701" spans="1:13" ht="14.25" customHeight="1">
      <c r="A701" s="1"/>
      <c r="B701" s="1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</row>
    <row r="702" spans="1:13" ht="14.25" customHeight="1">
      <c r="A702" s="1"/>
      <c r="B702" s="1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</row>
    <row r="703" spans="1:13" ht="14.25" customHeight="1">
      <c r="A703" s="1"/>
      <c r="B703" s="1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</row>
    <row r="704" spans="1:13" ht="14.25" customHeight="1">
      <c r="A704" s="1"/>
      <c r="B704" s="1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</row>
    <row r="705" spans="1:13" ht="14.25" customHeight="1">
      <c r="A705" s="1"/>
      <c r="B705" s="1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</row>
    <row r="706" spans="1:13" ht="14.25" customHeight="1">
      <c r="A706" s="1"/>
      <c r="B706" s="1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</row>
    <row r="707" spans="1:13" ht="14.25" customHeight="1">
      <c r="A707" s="1"/>
      <c r="B707" s="1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</row>
    <row r="708" spans="1:13" ht="14.25" customHeight="1">
      <c r="A708" s="1"/>
      <c r="B708" s="1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</row>
    <row r="709" spans="1:13" ht="14.25" customHeight="1">
      <c r="A709" s="1"/>
      <c r="B709" s="1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</row>
    <row r="710" spans="1:13" ht="14.25" customHeight="1">
      <c r="A710" s="1"/>
      <c r="B710" s="1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</row>
    <row r="711" spans="1:13" ht="14.25" customHeight="1">
      <c r="A711" s="1"/>
      <c r="B711" s="1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</row>
    <row r="712" spans="1:13" ht="14.25" customHeight="1">
      <c r="A712" s="1"/>
      <c r="B712" s="1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</row>
    <row r="713" spans="1:13" ht="14.25" customHeight="1">
      <c r="A713" s="1"/>
      <c r="B713" s="1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</row>
    <row r="714" spans="1:13" ht="14.25" customHeight="1">
      <c r="A714" s="1"/>
      <c r="B714" s="1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</row>
    <row r="715" spans="1:13" ht="14.25" customHeight="1">
      <c r="A715" s="1"/>
      <c r="B715" s="1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</row>
    <row r="716" spans="1:13" ht="14.25" customHeight="1">
      <c r="A716" s="1"/>
      <c r="B716" s="1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</row>
    <row r="717" spans="1:13" ht="14.25" customHeight="1">
      <c r="A717" s="1"/>
      <c r="B717" s="1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</row>
    <row r="718" spans="1:13" ht="14.25" customHeight="1">
      <c r="A718" s="1"/>
      <c r="B718" s="1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</row>
    <row r="719" spans="1:13" ht="14.25" customHeight="1">
      <c r="A719" s="1"/>
      <c r="B719" s="1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</row>
    <row r="720" spans="1:13" ht="14.25" customHeight="1">
      <c r="A720" s="1"/>
      <c r="B720" s="1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</row>
    <row r="721" spans="1:13" ht="14.25" customHeight="1">
      <c r="A721" s="1"/>
      <c r="B721" s="1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</row>
    <row r="722" spans="1:13" ht="14.25" customHeight="1">
      <c r="A722" s="1"/>
      <c r="B722" s="1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</row>
    <row r="723" spans="1:13" ht="14.25" customHeight="1">
      <c r="A723" s="1"/>
      <c r="B723" s="1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</row>
    <row r="724" spans="1:13" ht="14.25" customHeight="1">
      <c r="A724" s="1"/>
      <c r="B724" s="1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</row>
    <row r="725" spans="1:13" ht="14.25" customHeight="1">
      <c r="A725" s="1"/>
      <c r="B725" s="1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</row>
    <row r="726" spans="1:13" ht="14.25" customHeight="1">
      <c r="A726" s="1"/>
      <c r="B726" s="1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</row>
    <row r="727" spans="1:13" ht="14.25" customHeight="1">
      <c r="A727" s="1"/>
      <c r="B727" s="1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</row>
    <row r="728" spans="1:13" ht="14.25" customHeight="1">
      <c r="A728" s="1"/>
      <c r="B728" s="1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</row>
    <row r="729" spans="1:13" ht="14.25" customHeight="1">
      <c r="A729" s="1"/>
      <c r="B729" s="1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</row>
    <row r="730" spans="1:13" ht="14.25" customHeight="1">
      <c r="A730" s="1"/>
      <c r="B730" s="1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</row>
    <row r="731" spans="1:13" ht="14.25" customHeight="1">
      <c r="A731" s="1"/>
      <c r="B731" s="1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</row>
    <row r="732" spans="1:13" ht="14.25" customHeight="1">
      <c r="A732" s="1"/>
      <c r="B732" s="1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</row>
    <row r="733" spans="1:13" ht="14.25" customHeight="1">
      <c r="A733" s="1"/>
      <c r="B733" s="1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</row>
    <row r="734" spans="1:13" ht="14.25" customHeight="1">
      <c r="A734" s="1"/>
      <c r="B734" s="1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</row>
    <row r="735" spans="1:13" ht="14.25" customHeight="1">
      <c r="A735" s="1"/>
      <c r="B735" s="1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</row>
    <row r="736" spans="1:13" ht="14.25" customHeight="1">
      <c r="A736" s="1"/>
      <c r="B736" s="1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</row>
    <row r="737" spans="1:13" ht="14.25" customHeight="1">
      <c r="A737" s="1"/>
      <c r="B737" s="1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</row>
    <row r="738" spans="1:13" ht="14.25" customHeight="1">
      <c r="A738" s="1"/>
      <c r="B738" s="1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</row>
    <row r="739" spans="1:13" ht="14.25" customHeight="1">
      <c r="A739" s="1"/>
      <c r="B739" s="1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</row>
    <row r="740" spans="1:13" ht="14.25" customHeight="1">
      <c r="A740" s="1"/>
      <c r="B740" s="1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</row>
    <row r="741" spans="1:13" ht="14.25" customHeight="1">
      <c r="A741" s="1"/>
      <c r="B741" s="1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</row>
    <row r="742" spans="1:13" ht="14.25" customHeight="1">
      <c r="A742" s="1"/>
      <c r="B742" s="1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</row>
    <row r="743" spans="1:13" ht="14.25" customHeight="1">
      <c r="A743" s="1"/>
      <c r="B743" s="1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</row>
    <row r="744" spans="1:13" ht="14.25" customHeight="1">
      <c r="A744" s="1"/>
      <c r="B744" s="1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</row>
    <row r="745" spans="1:13" ht="14.25" customHeight="1">
      <c r="A745" s="1"/>
      <c r="B745" s="1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</row>
    <row r="746" spans="1:13" ht="14.25" customHeight="1">
      <c r="A746" s="1"/>
      <c r="B746" s="1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</row>
    <row r="747" spans="1:13" ht="14.25" customHeight="1">
      <c r="A747" s="1"/>
      <c r="B747" s="1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</row>
    <row r="748" spans="1:13" ht="14.25" customHeight="1">
      <c r="A748" s="1"/>
      <c r="B748" s="1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</row>
    <row r="749" spans="1:13" ht="14.25" customHeight="1">
      <c r="A749" s="1"/>
      <c r="B749" s="1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</row>
    <row r="750" spans="1:13" ht="14.25" customHeight="1">
      <c r="A750" s="1"/>
      <c r="B750" s="1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</row>
    <row r="751" spans="1:13" ht="14.25" customHeight="1">
      <c r="A751" s="1"/>
      <c r="B751" s="1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</row>
    <row r="752" spans="1:13" ht="14.25" customHeight="1">
      <c r="A752" s="1"/>
      <c r="B752" s="1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</row>
    <row r="753" spans="1:13" ht="14.25" customHeight="1">
      <c r="A753" s="1"/>
      <c r="B753" s="1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</row>
    <row r="754" spans="1:13" ht="14.25" customHeight="1">
      <c r="A754" s="1"/>
      <c r="B754" s="1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</row>
    <row r="755" spans="1:13" ht="14.25" customHeight="1">
      <c r="A755" s="1"/>
      <c r="B755" s="1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</row>
    <row r="756" spans="1:13" ht="14.25" customHeight="1">
      <c r="A756" s="1"/>
      <c r="B756" s="1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</row>
    <row r="757" spans="1:13" ht="14.25" customHeight="1">
      <c r="A757" s="1"/>
      <c r="B757" s="1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</row>
    <row r="758" spans="1:13" ht="14.25" customHeight="1">
      <c r="A758" s="1"/>
      <c r="B758" s="1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</row>
    <row r="759" spans="1:13" ht="14.25" customHeight="1">
      <c r="A759" s="1"/>
      <c r="B759" s="1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</row>
    <row r="760" spans="1:13" ht="14.25" customHeight="1">
      <c r="A760" s="1"/>
      <c r="B760" s="1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</row>
    <row r="761" spans="1:13" ht="14.25" customHeight="1">
      <c r="A761" s="1"/>
      <c r="B761" s="1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</row>
    <row r="762" spans="1:13" ht="14.25" customHeight="1">
      <c r="A762" s="1"/>
      <c r="B762" s="1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</row>
    <row r="763" spans="1:13" ht="14.25" customHeight="1">
      <c r="A763" s="1"/>
      <c r="B763" s="1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</row>
    <row r="764" spans="1:13" ht="14.25" customHeight="1">
      <c r="A764" s="1"/>
      <c r="B764" s="1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</row>
    <row r="765" spans="1:13" ht="14.25" customHeight="1">
      <c r="A765" s="1"/>
      <c r="B765" s="1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</row>
    <row r="766" spans="1:13" ht="14.25" customHeight="1">
      <c r="A766" s="1"/>
      <c r="B766" s="1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</row>
    <row r="767" spans="1:13" ht="14.25" customHeight="1">
      <c r="A767" s="1"/>
      <c r="B767" s="1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</row>
    <row r="768" spans="1:13" ht="14.25" customHeight="1">
      <c r="A768" s="1"/>
      <c r="B768" s="1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</row>
    <row r="769" spans="1:13" ht="14.25" customHeight="1">
      <c r="A769" s="1"/>
      <c r="B769" s="1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</row>
    <row r="770" spans="1:13" ht="14.25" customHeight="1">
      <c r="A770" s="1"/>
      <c r="B770" s="1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</row>
    <row r="771" spans="1:13" ht="14.25" customHeight="1">
      <c r="A771" s="1"/>
      <c r="B771" s="1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</row>
    <row r="772" spans="1:13" ht="14.25" customHeight="1">
      <c r="A772" s="1"/>
      <c r="B772" s="1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</row>
    <row r="773" spans="1:13" ht="14.25" customHeight="1">
      <c r="A773" s="1"/>
      <c r="B773" s="1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</row>
    <row r="774" spans="1:13" ht="14.25" customHeight="1">
      <c r="A774" s="1"/>
      <c r="B774" s="1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</row>
    <row r="775" spans="1:13" ht="14.25" customHeight="1">
      <c r="A775" s="1"/>
      <c r="B775" s="1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</row>
    <row r="776" spans="1:13" ht="14.25" customHeight="1">
      <c r="A776" s="1"/>
      <c r="B776" s="1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</row>
    <row r="777" spans="1:13" ht="14.25" customHeight="1">
      <c r="A777" s="1"/>
      <c r="B777" s="1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</row>
    <row r="778" spans="1:13" ht="14.25" customHeight="1">
      <c r="A778" s="1"/>
      <c r="B778" s="1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</row>
    <row r="779" spans="1:13" ht="14.25" customHeight="1">
      <c r="A779" s="1"/>
      <c r="B779" s="1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</row>
    <row r="780" spans="1:13" ht="14.25" customHeight="1">
      <c r="A780" s="1"/>
      <c r="B780" s="1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</row>
    <row r="781" spans="1:13" ht="14.25" customHeight="1">
      <c r="A781" s="1"/>
      <c r="B781" s="1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</row>
    <row r="782" spans="1:13" ht="14.25" customHeight="1">
      <c r="A782" s="1"/>
      <c r="B782" s="1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</row>
    <row r="783" spans="1:13" ht="14.25" customHeight="1">
      <c r="A783" s="1"/>
      <c r="B783" s="1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</row>
    <row r="784" spans="1:13" ht="14.25" customHeight="1">
      <c r="A784" s="1"/>
      <c r="B784" s="1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</row>
    <row r="785" spans="1:13" ht="14.25" customHeight="1">
      <c r="A785" s="1"/>
      <c r="B785" s="1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</row>
    <row r="786" spans="1:13" ht="14.25" customHeight="1">
      <c r="A786" s="1"/>
      <c r="B786" s="1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</row>
    <row r="787" spans="1:13" ht="14.25" customHeight="1">
      <c r="A787" s="1"/>
      <c r="B787" s="1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</row>
    <row r="788" spans="1:13" ht="14.25" customHeight="1">
      <c r="A788" s="1"/>
      <c r="B788" s="1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</row>
    <row r="789" spans="1:13" ht="14.25" customHeight="1">
      <c r="A789" s="1"/>
      <c r="B789" s="1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</row>
    <row r="790" spans="1:13" ht="14.25" customHeight="1">
      <c r="A790" s="1"/>
      <c r="B790" s="1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</row>
    <row r="791" spans="1:13" ht="14.25" customHeight="1">
      <c r="A791" s="1"/>
      <c r="B791" s="1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</row>
    <row r="792" spans="1:13" ht="14.25" customHeight="1">
      <c r="A792" s="1"/>
      <c r="B792" s="1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</row>
    <row r="793" spans="1:13" ht="14.25" customHeight="1">
      <c r="A793" s="1"/>
      <c r="B793" s="1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</row>
    <row r="794" spans="1:13" ht="14.25" customHeight="1">
      <c r="A794" s="1"/>
      <c r="B794" s="1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</row>
    <row r="795" spans="1:13" ht="14.25" customHeight="1">
      <c r="A795" s="1"/>
      <c r="B795" s="1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</row>
    <row r="796" spans="1:13" ht="14.25" customHeight="1">
      <c r="A796" s="1"/>
      <c r="B796" s="1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</row>
    <row r="797" spans="1:13" ht="14.25" customHeight="1">
      <c r="A797" s="1"/>
      <c r="B797" s="1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</row>
    <row r="798" spans="1:13" ht="14.25" customHeight="1">
      <c r="A798" s="1"/>
      <c r="B798" s="1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</row>
    <row r="799" spans="1:13" ht="14.25" customHeight="1">
      <c r="A799" s="1"/>
      <c r="B799" s="1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</row>
    <row r="800" spans="1:13" ht="14.25" customHeight="1">
      <c r="A800" s="1"/>
      <c r="B800" s="1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</row>
    <row r="801" spans="1:13" ht="14.25" customHeight="1">
      <c r="A801" s="1"/>
      <c r="B801" s="1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</row>
    <row r="802" spans="1:13" ht="14.25" customHeight="1">
      <c r="A802" s="1"/>
      <c r="B802" s="1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</row>
    <row r="803" spans="1:13" ht="14.25" customHeight="1">
      <c r="A803" s="1"/>
      <c r="B803" s="1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</row>
    <row r="804" spans="1:13" ht="14.25" customHeight="1">
      <c r="A804" s="1"/>
      <c r="B804" s="1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</row>
    <row r="805" spans="1:13" ht="14.25" customHeight="1">
      <c r="A805" s="1"/>
      <c r="B805" s="1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</row>
    <row r="806" spans="1:13" ht="14.25" customHeight="1">
      <c r="A806" s="1"/>
      <c r="B806" s="1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</row>
    <row r="807" spans="1:13" ht="14.25" customHeight="1">
      <c r="A807" s="1"/>
      <c r="B807" s="1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</row>
    <row r="808" spans="1:13" ht="14.25" customHeight="1">
      <c r="A808" s="1"/>
      <c r="B808" s="1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</row>
    <row r="809" spans="1:13" ht="14.25" customHeight="1">
      <c r="A809" s="1"/>
      <c r="B809" s="1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</row>
    <row r="810" spans="1:13" ht="14.25" customHeight="1">
      <c r="A810" s="1"/>
      <c r="B810" s="1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</row>
    <row r="811" spans="1:13" ht="14.25" customHeight="1">
      <c r="A811" s="1"/>
      <c r="B811" s="1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</row>
    <row r="812" spans="1:13" ht="14.25" customHeight="1">
      <c r="A812" s="1"/>
      <c r="B812" s="1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</row>
    <row r="813" spans="1:13" ht="14.25" customHeight="1">
      <c r="A813" s="1"/>
      <c r="B813" s="1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</row>
    <row r="814" spans="1:13" ht="14.25" customHeight="1">
      <c r="A814" s="1"/>
      <c r="B814" s="1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</row>
    <row r="815" spans="1:13" ht="14.25" customHeight="1">
      <c r="A815" s="1"/>
      <c r="B815" s="1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</row>
    <row r="816" spans="1:13" ht="14.25" customHeight="1">
      <c r="A816" s="1"/>
      <c r="B816" s="1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</row>
    <row r="817" spans="1:13" ht="14.25" customHeight="1">
      <c r="A817" s="1"/>
      <c r="B817" s="1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</row>
    <row r="818" spans="1:13" ht="14.25" customHeight="1">
      <c r="A818" s="1"/>
      <c r="B818" s="1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</row>
    <row r="819" spans="1:13" ht="14.25" customHeight="1">
      <c r="A819" s="1"/>
      <c r="B819" s="1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</row>
    <row r="820" spans="1:13" ht="14.25" customHeight="1">
      <c r="A820" s="1"/>
      <c r="B820" s="1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</row>
    <row r="821" spans="1:13" ht="14.25" customHeight="1">
      <c r="A821" s="1"/>
      <c r="B821" s="1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</row>
    <row r="822" spans="1:13" ht="14.25" customHeight="1">
      <c r="A822" s="1"/>
      <c r="B822" s="1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</row>
    <row r="823" spans="1:13" ht="14.25" customHeight="1">
      <c r="A823" s="1"/>
      <c r="B823" s="1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</row>
    <row r="824" spans="1:13" ht="14.25" customHeight="1">
      <c r="A824" s="1"/>
      <c r="B824" s="1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</row>
    <row r="825" spans="1:13" ht="14.25" customHeight="1">
      <c r="A825" s="1"/>
      <c r="B825" s="1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</row>
    <row r="826" spans="1:13" ht="14.25" customHeight="1">
      <c r="A826" s="1"/>
      <c r="B826" s="1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</row>
    <row r="827" spans="1:13" ht="14.25" customHeight="1">
      <c r="A827" s="1"/>
      <c r="B827" s="1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</row>
    <row r="828" spans="1:13" ht="14.25" customHeight="1">
      <c r="A828" s="1"/>
      <c r="B828" s="1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</row>
    <row r="829" spans="1:13" ht="14.25" customHeight="1">
      <c r="A829" s="1"/>
      <c r="B829" s="1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</row>
    <row r="830" spans="1:13" ht="14.25" customHeight="1">
      <c r="A830" s="1"/>
      <c r="B830" s="1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</row>
    <row r="831" spans="1:13" ht="14.25" customHeight="1">
      <c r="A831" s="1"/>
      <c r="B831" s="1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</row>
    <row r="832" spans="1:13" ht="14.25" customHeight="1">
      <c r="A832" s="1"/>
      <c r="B832" s="1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</row>
    <row r="833" spans="1:13" ht="14.25" customHeight="1">
      <c r="A833" s="1"/>
      <c r="B833" s="1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</row>
    <row r="834" spans="1:13" ht="14.25" customHeight="1">
      <c r="A834" s="1"/>
      <c r="B834" s="1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</row>
    <row r="835" spans="1:13" ht="14.25" customHeight="1">
      <c r="A835" s="1"/>
      <c r="B835" s="1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</row>
    <row r="836" spans="1:13" ht="14.25" customHeight="1">
      <c r="A836" s="1"/>
      <c r="B836" s="1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</row>
    <row r="837" spans="1:13" ht="14.25" customHeight="1">
      <c r="A837" s="1"/>
      <c r="B837" s="1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</row>
    <row r="838" spans="1:13" ht="14.25" customHeight="1">
      <c r="A838" s="1"/>
      <c r="B838" s="1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</row>
    <row r="839" spans="1:13" ht="14.25" customHeight="1">
      <c r="A839" s="1"/>
      <c r="B839" s="1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</row>
    <row r="840" spans="1:13" ht="14.25" customHeight="1">
      <c r="A840" s="1"/>
      <c r="B840" s="1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</row>
    <row r="841" spans="1:13" ht="14.25" customHeight="1">
      <c r="A841" s="1"/>
      <c r="B841" s="1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</row>
    <row r="842" spans="1:13" ht="14.25" customHeight="1">
      <c r="A842" s="1"/>
      <c r="B842" s="1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</row>
    <row r="843" spans="1:13" ht="14.25" customHeight="1">
      <c r="A843" s="1"/>
      <c r="B843" s="1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</row>
    <row r="844" spans="1:13" ht="14.25" customHeight="1">
      <c r="A844" s="1"/>
      <c r="B844" s="1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</row>
    <row r="845" spans="1:13" ht="14.25" customHeight="1">
      <c r="A845" s="1"/>
      <c r="B845" s="1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</row>
    <row r="846" spans="1:13" ht="14.25" customHeight="1">
      <c r="A846" s="1"/>
      <c r="B846" s="1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</row>
    <row r="847" spans="1:13" ht="14.25" customHeight="1">
      <c r="A847" s="1"/>
      <c r="B847" s="1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</row>
    <row r="848" spans="1:13" ht="14.25" customHeight="1">
      <c r="A848" s="1"/>
      <c r="B848" s="1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</row>
    <row r="849" spans="1:13" ht="14.25" customHeight="1">
      <c r="A849" s="1"/>
      <c r="B849" s="1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</row>
    <row r="850" spans="1:13" ht="14.25" customHeight="1">
      <c r="A850" s="1"/>
      <c r="B850" s="1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</row>
    <row r="851" spans="1:13" ht="14.25" customHeight="1">
      <c r="A851" s="1"/>
      <c r="B851" s="1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</row>
    <row r="852" spans="1:13" ht="14.25" customHeight="1">
      <c r="A852" s="1"/>
      <c r="B852" s="1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</row>
    <row r="853" spans="1:13" ht="14.25" customHeight="1">
      <c r="A853" s="1"/>
      <c r="B853" s="1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</row>
    <row r="854" spans="1:13" ht="14.25" customHeight="1">
      <c r="A854" s="1"/>
      <c r="B854" s="1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</row>
    <row r="855" spans="1:13" ht="14.25" customHeight="1">
      <c r="A855" s="1"/>
      <c r="B855" s="1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</row>
    <row r="856" spans="1:13" ht="14.25" customHeight="1">
      <c r="A856" s="1"/>
      <c r="B856" s="1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</row>
    <row r="857" spans="1:13" ht="14.25" customHeight="1">
      <c r="A857" s="1"/>
      <c r="B857" s="1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</row>
    <row r="858" spans="1:13" ht="14.25" customHeight="1">
      <c r="A858" s="1"/>
      <c r="B858" s="1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</row>
    <row r="859" spans="1:13" ht="14.25" customHeight="1">
      <c r="A859" s="1"/>
      <c r="B859" s="1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</row>
    <row r="860" spans="1:13" ht="14.25" customHeight="1">
      <c r="A860" s="1"/>
      <c r="B860" s="1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</row>
    <row r="861" spans="1:13" ht="14.25" customHeight="1">
      <c r="A861" s="1"/>
      <c r="B861" s="1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</row>
    <row r="862" spans="1:13" ht="14.25" customHeight="1">
      <c r="A862" s="1"/>
      <c r="B862" s="1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</row>
    <row r="863" spans="1:13" ht="14.25" customHeight="1">
      <c r="A863" s="1"/>
      <c r="B863" s="1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</row>
    <row r="864" spans="1:13" ht="14.25" customHeight="1">
      <c r="A864" s="1"/>
      <c r="B864" s="1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</row>
    <row r="865" spans="1:13" ht="14.25" customHeight="1">
      <c r="A865" s="1"/>
      <c r="B865" s="1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</row>
    <row r="866" spans="1:13" ht="14.25" customHeight="1">
      <c r="A866" s="1"/>
      <c r="B866" s="1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</row>
    <row r="867" spans="1:13" ht="14.25" customHeight="1">
      <c r="A867" s="1"/>
      <c r="B867" s="1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</row>
    <row r="868" spans="1:13" ht="14.25" customHeight="1">
      <c r="A868" s="1"/>
      <c r="B868" s="1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</row>
    <row r="869" spans="1:13" ht="14.25" customHeight="1">
      <c r="A869" s="1"/>
      <c r="B869" s="1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</row>
    <row r="870" spans="1:13" ht="14.25" customHeight="1">
      <c r="A870" s="1"/>
      <c r="B870" s="1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</row>
    <row r="871" spans="1:13" ht="14.25" customHeight="1">
      <c r="A871" s="1"/>
      <c r="B871" s="1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</row>
    <row r="872" spans="1:13" ht="14.25" customHeight="1">
      <c r="A872" s="1"/>
      <c r="B872" s="1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</row>
    <row r="873" spans="1:13" ht="14.25" customHeight="1">
      <c r="A873" s="1"/>
      <c r="B873" s="1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</row>
    <row r="874" spans="1:13" ht="14.25" customHeight="1">
      <c r="A874" s="1"/>
      <c r="B874" s="1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</row>
    <row r="875" spans="1:13" ht="14.25" customHeight="1">
      <c r="A875" s="1"/>
      <c r="B875" s="1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</row>
    <row r="876" spans="1:13" ht="14.25" customHeight="1">
      <c r="A876" s="1"/>
      <c r="B876" s="1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</row>
    <row r="877" spans="1:13" ht="14.25" customHeight="1">
      <c r="A877" s="1"/>
      <c r="B877" s="1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</row>
    <row r="878" spans="1:13" ht="14.25" customHeight="1">
      <c r="A878" s="1"/>
      <c r="B878" s="1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</row>
    <row r="879" spans="1:13" ht="14.25" customHeight="1">
      <c r="A879" s="1"/>
      <c r="B879" s="1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</row>
    <row r="880" spans="1:13" ht="14.25" customHeight="1">
      <c r="A880" s="1"/>
      <c r="B880" s="1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</row>
    <row r="881" spans="1:13" ht="14.25" customHeight="1">
      <c r="A881" s="1"/>
      <c r="B881" s="1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</row>
    <row r="882" spans="1:13" ht="14.25" customHeight="1">
      <c r="A882" s="1"/>
      <c r="B882" s="1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</row>
    <row r="883" spans="1:13" ht="14.25" customHeight="1">
      <c r="A883" s="1"/>
      <c r="B883" s="1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</row>
    <row r="884" spans="1:13" ht="14.25" customHeight="1">
      <c r="A884" s="1"/>
      <c r="B884" s="1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</row>
    <row r="885" spans="1:13" ht="14.25" customHeight="1">
      <c r="A885" s="1"/>
      <c r="B885" s="1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</row>
    <row r="886" spans="1:13" ht="14.25" customHeight="1">
      <c r="A886" s="1"/>
      <c r="B886" s="1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</row>
    <row r="887" spans="1:13" ht="14.25" customHeight="1">
      <c r="A887" s="1"/>
      <c r="B887" s="1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</row>
    <row r="888" spans="1:13" ht="14.25" customHeight="1">
      <c r="A888" s="1"/>
      <c r="B888" s="1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</row>
    <row r="889" spans="1:13" ht="14.25" customHeight="1">
      <c r="A889" s="1"/>
      <c r="B889" s="1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</row>
    <row r="890" spans="1:13" ht="14.25" customHeight="1">
      <c r="A890" s="1"/>
      <c r="B890" s="1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</row>
    <row r="891" spans="1:13" ht="14.25" customHeight="1">
      <c r="A891" s="1"/>
      <c r="B891" s="1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</row>
    <row r="892" spans="1:13" ht="14.25" customHeight="1">
      <c r="A892" s="1"/>
      <c r="B892" s="1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</row>
    <row r="893" spans="1:13" ht="14.25" customHeight="1">
      <c r="A893" s="1"/>
      <c r="B893" s="1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</row>
    <row r="894" spans="1:13" ht="14.25" customHeight="1">
      <c r="A894" s="1"/>
      <c r="B894" s="1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</row>
    <row r="895" spans="1:13" ht="14.25" customHeight="1">
      <c r="A895" s="1"/>
      <c r="B895" s="1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</row>
    <row r="896" spans="1:13" ht="14.25" customHeight="1">
      <c r="A896" s="1"/>
      <c r="B896" s="1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</row>
    <row r="897" spans="1:13" ht="14.25" customHeight="1">
      <c r="A897" s="1"/>
      <c r="B897" s="1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</row>
    <row r="898" spans="1:13" ht="14.25" customHeight="1">
      <c r="A898" s="1"/>
      <c r="B898" s="1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</row>
    <row r="899" spans="1:13" ht="14.25" customHeight="1">
      <c r="A899" s="1"/>
      <c r="B899" s="1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</row>
    <row r="900" spans="1:13" ht="14.25" customHeight="1">
      <c r="A900" s="1"/>
      <c r="B900" s="1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</row>
    <row r="901" spans="1:13" ht="14.25" customHeight="1">
      <c r="A901" s="1"/>
      <c r="B901" s="1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</row>
    <row r="902" spans="1:13" ht="14.25" customHeight="1">
      <c r="A902" s="1"/>
      <c r="B902" s="1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</row>
    <row r="903" spans="1:13" ht="14.25" customHeight="1">
      <c r="A903" s="1"/>
      <c r="B903" s="1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</row>
    <row r="904" spans="1:13" ht="14.25" customHeight="1">
      <c r="A904" s="1"/>
      <c r="B904" s="1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</row>
    <row r="905" spans="1:13" ht="14.25" customHeight="1">
      <c r="A905" s="1"/>
      <c r="B905" s="1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</row>
    <row r="906" spans="1:13" ht="14.25" customHeight="1">
      <c r="A906" s="1"/>
      <c r="B906" s="1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</row>
    <row r="907" spans="1:13" ht="14.25" customHeight="1">
      <c r="A907" s="1"/>
      <c r="B907" s="1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</row>
    <row r="908" spans="1:13" ht="14.25" customHeight="1">
      <c r="A908" s="1"/>
      <c r="B908" s="1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</row>
    <row r="909" spans="1:13" ht="14.25" customHeight="1">
      <c r="A909" s="1"/>
      <c r="B909" s="1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</row>
    <row r="910" spans="1:13" ht="14.25" customHeight="1">
      <c r="A910" s="1"/>
      <c r="B910" s="1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</row>
    <row r="911" spans="1:13" ht="14.25" customHeight="1">
      <c r="A911" s="1"/>
      <c r="B911" s="1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</row>
    <row r="912" spans="1:13" ht="14.25" customHeight="1">
      <c r="A912" s="1"/>
      <c r="B912" s="1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</row>
    <row r="913" spans="1:13" ht="14.25" customHeight="1">
      <c r="A913" s="1"/>
      <c r="B913" s="1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</row>
    <row r="914" spans="1:13" ht="14.25" customHeight="1">
      <c r="A914" s="1"/>
      <c r="B914" s="1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</row>
    <row r="915" spans="1:13" ht="14.25" customHeight="1">
      <c r="A915" s="1"/>
      <c r="B915" s="1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</row>
    <row r="916" spans="1:13" ht="14.25" customHeight="1">
      <c r="A916" s="1"/>
      <c r="B916" s="1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</row>
    <row r="917" spans="1:13" ht="14.25" customHeight="1">
      <c r="A917" s="1"/>
      <c r="B917" s="1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</row>
    <row r="918" spans="1:13" ht="14.25" customHeight="1">
      <c r="A918" s="1"/>
      <c r="B918" s="1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</row>
    <row r="919" spans="1:13" ht="14.25" customHeight="1">
      <c r="A919" s="1"/>
      <c r="B919" s="1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</row>
    <row r="920" spans="1:13" ht="14.25" customHeight="1">
      <c r="A920" s="1"/>
      <c r="B920" s="1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</row>
    <row r="921" spans="1:13" ht="14.25" customHeight="1">
      <c r="A921" s="1"/>
      <c r="B921" s="1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</row>
    <row r="922" spans="1:13" ht="14.25" customHeight="1">
      <c r="A922" s="1"/>
      <c r="B922" s="1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</row>
    <row r="923" spans="1:13" ht="14.25" customHeight="1">
      <c r="A923" s="1"/>
      <c r="B923" s="1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</row>
    <row r="924" spans="1:13" ht="14.25" customHeight="1">
      <c r="A924" s="1"/>
      <c r="B924" s="1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</row>
    <row r="925" spans="1:13" ht="14.25" customHeight="1">
      <c r="A925" s="1"/>
      <c r="B925" s="1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</row>
    <row r="926" spans="1:13" ht="14.25" customHeight="1">
      <c r="A926" s="1"/>
      <c r="B926" s="1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</row>
    <row r="927" spans="1:13" ht="14.25" customHeight="1">
      <c r="A927" s="1"/>
      <c r="B927" s="1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</row>
    <row r="928" spans="1:13" ht="14.25" customHeight="1">
      <c r="A928" s="1"/>
      <c r="B928" s="1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</row>
    <row r="929" spans="1:13" ht="14.25" customHeight="1">
      <c r="A929" s="1"/>
      <c r="B929" s="1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</row>
    <row r="930" spans="1:13" ht="14.25" customHeight="1">
      <c r="A930" s="1"/>
      <c r="B930" s="1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</row>
    <row r="931" spans="1:13" ht="14.25" customHeight="1">
      <c r="A931" s="1"/>
      <c r="B931" s="1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</row>
    <row r="932" spans="1:13" ht="14.25" customHeight="1">
      <c r="A932" s="1"/>
      <c r="B932" s="1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</row>
    <row r="933" spans="1:13" ht="14.25" customHeight="1">
      <c r="A933" s="1"/>
      <c r="B933" s="1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</row>
    <row r="934" spans="1:13" ht="14.25" customHeight="1">
      <c r="A934" s="1"/>
      <c r="B934" s="1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</row>
    <row r="935" spans="1:13" ht="14.25" customHeight="1">
      <c r="A935" s="1"/>
      <c r="B935" s="1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</row>
    <row r="936" spans="1:13" ht="14.25" customHeight="1">
      <c r="A936" s="1"/>
      <c r="B936" s="1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</row>
  </sheetData>
  <mergeCells count="12">
    <mergeCell ref="A61:A71"/>
    <mergeCell ref="A74:A88"/>
    <mergeCell ref="A2:A12"/>
    <mergeCell ref="A13:A23"/>
    <mergeCell ref="A24:A34"/>
    <mergeCell ref="A36:A48"/>
    <mergeCell ref="A49:A59"/>
    <mergeCell ref="A93:A100"/>
    <mergeCell ref="A104:A116"/>
    <mergeCell ref="A118:A129"/>
    <mergeCell ref="A130:A145"/>
    <mergeCell ref="A148:A159"/>
  </mergeCells>
  <hyperlinks>
    <hyperlink ref="V160" r:id="rId1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ANNEE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Eyram</cp:lastModifiedBy>
  <dcterms:modified xsi:type="dcterms:W3CDTF">2024-01-31T17:19:13Z</dcterms:modified>
</cp:coreProperties>
</file>