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hidePivotFieldList="1"/>
  <mc:AlternateContent xmlns:mc="http://schemas.openxmlformats.org/markup-compatibility/2006">
    <mc:Choice Requires="x15">
      <x15ac:absPath xmlns:x15ac="http://schemas.microsoft.com/office/spreadsheetml/2010/11/ac" url="/Users/tshepodooka/Library/CloudStorage/OneDrive-Personal/Data Analyst lessons/Juliet/WEEK 2/"/>
    </mc:Choice>
  </mc:AlternateContent>
  <xr:revisionPtr revIDLastSave="0" documentId="13_ncr:1_{A205B5E4-CAB7-A34E-9EAE-2C551A48F314}" xr6:coauthVersionLast="47" xr6:coauthVersionMax="47" xr10:uidLastSave="{00000000-0000-0000-0000-000000000000}"/>
  <bookViews>
    <workbookView xWindow="0" yWindow="520" windowWidth="28800" windowHeight="16860" activeTab="7" xr2:uid="{00000000-000D-0000-FFFF-FFFF00000000}"/>
  </bookViews>
  <sheets>
    <sheet name="Credit Card Debt by gender" sheetId="4" state="hidden" r:id="rId1"/>
    <sheet name="Sum of Net Worth" sheetId="5" state="hidden" r:id="rId2"/>
    <sheet name="Average Age_1" sheetId="7" state="hidden" r:id="rId3"/>
    <sheet name="Impact of CC_3" sheetId="16" state="hidden" r:id="rId4"/>
    <sheet name="Networth vs Car Purc_4" sheetId="13" state="hidden" r:id="rId5"/>
    <sheet name="Gender Spending_5" sheetId="11" state="hidden" r:id="rId6"/>
    <sheet name="Group Age_6" sheetId="14" state="hidden" r:id="rId7"/>
    <sheet name="Dashboard" sheetId="21" r:id="rId8"/>
    <sheet name="Regional Trends_7" sheetId="12" state="hidden" r:id="rId9"/>
    <sheet name="Debt and Net relationship_8" sheetId="18" state="hidden" r:id="rId10"/>
    <sheet name="High Spender_9" sheetId="19" state="hidden" r:id="rId11"/>
    <sheet name="Income to debts_10" sheetId="20" state="hidden" r:id="rId12"/>
    <sheet name="Car_Purchasing_Data" sheetId="1" r:id="rId13"/>
    <sheet name="Car_Purchasing_Data (2)" sheetId="2" state="hidden" r:id="rId14"/>
  </sheets>
  <definedNames>
    <definedName name="Slicer_Age_Group">#N/A</definedName>
    <definedName name="Slicer_Country">#N/A</definedName>
    <definedName name="Slicer_Gender">#N/A</definedName>
  </definedNames>
  <calcPr calcId="191029"/>
  <pivotCaches>
    <pivotCache cacheId="180" r:id="rId15"/>
    <pivotCache cacheId="375" r:id="rId16"/>
    <pivotCache cacheId="370" r:id="rId17"/>
  </pivotCaches>
  <extLs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1" i="1" l="1"/>
  <c r="M409" i="1"/>
  <c r="P2" i="1"/>
  <c r="P4" i="1" s="1"/>
  <c r="P6" i="1" s="1"/>
  <c r="M229" i="1"/>
  <c r="M269" i="1"/>
  <c r="M8" i="1"/>
  <c r="M72" i="1"/>
  <c r="M64" i="1"/>
  <c r="M465" i="1"/>
  <c r="M191" i="1"/>
  <c r="M175" i="1"/>
  <c r="M362" i="1"/>
  <c r="M49" i="1"/>
  <c r="M289" i="1"/>
  <c r="M467" i="1"/>
  <c r="M150" i="1"/>
  <c r="M143" i="1"/>
  <c r="M99" i="1"/>
  <c r="M298" i="1"/>
  <c r="M253" i="1"/>
  <c r="M238" i="1"/>
  <c r="M83" i="1"/>
  <c r="M128" i="1"/>
  <c r="M262" i="1"/>
  <c r="M193" i="1"/>
  <c r="M202" i="1"/>
  <c r="M232" i="1"/>
  <c r="M249" i="1"/>
  <c r="M384" i="1"/>
  <c r="M154" i="1"/>
  <c r="M53" i="1"/>
  <c r="M252" i="1"/>
  <c r="M497" i="1"/>
  <c r="M237" i="1"/>
  <c r="M13" i="1"/>
  <c r="M95" i="1"/>
  <c r="M334" i="1"/>
  <c r="M122" i="1"/>
  <c r="M349" i="1"/>
  <c r="M500" i="1"/>
  <c r="M397" i="1"/>
  <c r="M84" i="1"/>
  <c r="M219" i="1"/>
  <c r="M303" i="1"/>
  <c r="M472" i="1"/>
  <c r="M474" i="1"/>
  <c r="M7" i="1"/>
  <c r="M6" i="1"/>
  <c r="M416" i="1"/>
  <c r="M374" i="1"/>
  <c r="M371" i="1"/>
  <c r="M162" i="1"/>
  <c r="M480" i="1"/>
  <c r="M21" i="1"/>
  <c r="M170" i="1"/>
  <c r="M208" i="1"/>
  <c r="M433" i="1"/>
  <c r="M172" i="1"/>
  <c r="M192" i="1"/>
  <c r="M308" i="1"/>
  <c r="M367" i="1"/>
  <c r="M425" i="1"/>
  <c r="M379" i="1"/>
  <c r="M189" i="1"/>
  <c r="M140" i="1"/>
  <c r="M325" i="1"/>
  <c r="M288" i="1"/>
  <c r="M102" i="1"/>
  <c r="M171" i="1"/>
  <c r="M257" i="1"/>
  <c r="M106" i="1"/>
  <c r="M146" i="1"/>
  <c r="M446" i="1"/>
  <c r="M147" i="1"/>
  <c r="M297" i="1"/>
  <c r="M233" i="1"/>
  <c r="M100" i="1"/>
  <c r="M130" i="1"/>
  <c r="M309" i="1"/>
  <c r="M244" i="1"/>
  <c r="M358" i="1"/>
  <c r="M314" i="1"/>
  <c r="M359" i="1"/>
  <c r="M305" i="1"/>
  <c r="M453" i="1"/>
  <c r="M284" i="1"/>
  <c r="M348" i="1"/>
  <c r="M495" i="1"/>
  <c r="M228" i="1"/>
  <c r="M396" i="1"/>
  <c r="M131" i="1"/>
  <c r="M498" i="1"/>
  <c r="M350" i="1"/>
  <c r="M127" i="1"/>
  <c r="M483" i="1"/>
  <c r="M35" i="1"/>
  <c r="M88" i="1"/>
  <c r="M328" i="1"/>
  <c r="M29" i="1"/>
  <c r="M339" i="1"/>
  <c r="M111" i="1"/>
  <c r="M292" i="1"/>
  <c r="M57" i="1"/>
  <c r="M489" i="1"/>
  <c r="M419" i="1"/>
  <c r="M436" i="1"/>
  <c r="M38" i="1"/>
  <c r="M221" i="1"/>
  <c r="M412" i="1"/>
  <c r="M414" i="1"/>
  <c r="M477" i="1"/>
  <c r="M81" i="1"/>
  <c r="M153" i="1"/>
  <c r="M50" i="1"/>
  <c r="M59" i="1"/>
  <c r="M117" i="1"/>
  <c r="M454" i="1"/>
  <c r="M9" i="1"/>
  <c r="M283" i="1"/>
  <c r="M306" i="1"/>
  <c r="M280" i="1"/>
  <c r="M415" i="1"/>
  <c r="M290" i="1"/>
  <c r="M296" i="1"/>
  <c r="M47" i="1"/>
  <c r="M125" i="1"/>
  <c r="M85" i="1"/>
  <c r="M194" i="1"/>
  <c r="M17" i="1"/>
  <c r="M382" i="1"/>
  <c r="M107" i="1"/>
  <c r="M251" i="1"/>
  <c r="M123" i="1"/>
  <c r="M360" i="1"/>
  <c r="M335" i="1"/>
  <c r="M326" i="1"/>
  <c r="M422" i="1"/>
  <c r="M163" i="1"/>
  <c r="M186" i="1"/>
  <c r="M343" i="1"/>
  <c r="M420" i="1"/>
  <c r="M426" i="1"/>
  <c r="M26" i="1"/>
  <c r="M460" i="1"/>
  <c r="M248" i="1"/>
  <c r="M388" i="1"/>
  <c r="M92" i="1"/>
  <c r="M216" i="1"/>
  <c r="M357" i="1"/>
  <c r="M180" i="1"/>
  <c r="M40" i="1"/>
  <c r="M351" i="1"/>
  <c r="M475" i="1"/>
  <c r="M188" i="1"/>
  <c r="M286" i="1"/>
  <c r="M440" i="1"/>
  <c r="M285" i="1"/>
  <c r="M434" i="1"/>
  <c r="M482" i="1"/>
  <c r="M365" i="1"/>
  <c r="M341" i="1"/>
  <c r="M376" i="1"/>
  <c r="M61" i="1"/>
  <c r="M203" i="1"/>
  <c r="M255" i="1"/>
  <c r="M74" i="1"/>
  <c r="M282" i="1"/>
  <c r="M320" i="1"/>
  <c r="M494" i="1"/>
  <c r="M408" i="1"/>
  <c r="M394" i="1"/>
  <c r="M363" i="1"/>
  <c r="M319" i="1"/>
  <c r="M473" i="1"/>
  <c r="M256" i="1"/>
  <c r="M58" i="1"/>
  <c r="M317" i="1"/>
  <c r="M158" i="1"/>
  <c r="M313" i="1"/>
  <c r="M16" i="1"/>
  <c r="M463" i="1"/>
  <c r="M450" i="1"/>
  <c r="M353" i="1"/>
  <c r="M344" i="1"/>
  <c r="M427" i="1"/>
  <c r="M55" i="1"/>
  <c r="M87" i="1"/>
  <c r="M389" i="1"/>
  <c r="M338" i="1"/>
  <c r="M268" i="1"/>
  <c r="M33" i="1"/>
  <c r="M209" i="1"/>
  <c r="M65" i="1"/>
  <c r="M275" i="1"/>
  <c r="M372" i="1"/>
  <c r="M227" i="1"/>
  <c r="M70" i="1"/>
  <c r="M135" i="1"/>
  <c r="M141" i="1"/>
  <c r="M435" i="1"/>
  <c r="M152" i="1"/>
  <c r="M211" i="1"/>
  <c r="M395" i="1"/>
  <c r="M264" i="1"/>
  <c r="M321" i="1"/>
  <c r="M121" i="1"/>
  <c r="M240" i="1"/>
  <c r="M164" i="1"/>
  <c r="M220" i="1"/>
  <c r="M82" i="1"/>
  <c r="M429" i="1"/>
  <c r="M291" i="1"/>
  <c r="M80" i="1"/>
  <c r="M176" i="1"/>
  <c r="M261" i="1"/>
  <c r="M239" i="1"/>
  <c r="M375" i="1"/>
  <c r="M182" i="1"/>
  <c r="M235" i="1"/>
  <c r="M201" i="1"/>
  <c r="M66" i="1"/>
  <c r="M301" i="1"/>
  <c r="M31" i="1"/>
  <c r="M380" i="1"/>
  <c r="M198" i="1"/>
  <c r="M69" i="1"/>
  <c r="M223" i="1"/>
  <c r="M476" i="1"/>
  <c r="M207" i="1"/>
  <c r="M464" i="1"/>
  <c r="M126" i="1"/>
  <c r="M294" i="1"/>
  <c r="M108" i="1"/>
  <c r="M245" i="1"/>
  <c r="M214" i="1"/>
  <c r="M54" i="1"/>
  <c r="M267" i="1"/>
  <c r="M132" i="1"/>
  <c r="M195" i="1"/>
  <c r="M145" i="1"/>
  <c r="M266" i="1"/>
  <c r="M243" i="1"/>
  <c r="M210" i="1"/>
  <c r="M199" i="1"/>
  <c r="M68" i="1"/>
  <c r="M276" i="1"/>
  <c r="M112" i="1"/>
  <c r="M417" i="1"/>
  <c r="M34" i="1"/>
  <c r="M14" i="1"/>
  <c r="M442" i="1"/>
  <c r="M212" i="1"/>
  <c r="M62" i="1"/>
  <c r="M486" i="1"/>
  <c r="M155" i="1"/>
  <c r="M385" i="1"/>
  <c r="M263" i="1"/>
  <c r="M462" i="1"/>
  <c r="M168" i="1"/>
  <c r="M421" i="1"/>
  <c r="M311" i="1"/>
  <c r="M149" i="1"/>
  <c r="M124" i="1"/>
  <c r="M441" i="1"/>
  <c r="M259" i="1"/>
  <c r="M169" i="1"/>
  <c r="M89" i="1"/>
  <c r="M355" i="1"/>
  <c r="M387" i="1"/>
  <c r="M370" i="1"/>
  <c r="M312" i="1"/>
  <c r="M11" i="1"/>
  <c r="M499" i="1"/>
  <c r="M337" i="1"/>
  <c r="M105" i="1"/>
  <c r="M93" i="1"/>
  <c r="M115" i="1"/>
  <c r="M354" i="1"/>
  <c r="M174" i="1"/>
  <c r="M46" i="1"/>
  <c r="M398" i="1"/>
  <c r="M318" i="1"/>
  <c r="M120" i="1"/>
  <c r="M98" i="1"/>
  <c r="M424" i="1"/>
  <c r="M461" i="1"/>
  <c r="M56" i="1"/>
  <c r="M136" i="1"/>
  <c r="M302" i="1"/>
  <c r="M204" i="1"/>
  <c r="M187" i="1"/>
  <c r="M3" i="1"/>
  <c r="M75" i="1"/>
  <c r="M91" i="1"/>
  <c r="M331" i="1"/>
  <c r="M236" i="1"/>
  <c r="M196" i="1"/>
  <c r="M470" i="1"/>
  <c r="M366" i="1"/>
  <c r="M277" i="1"/>
  <c r="M456" i="1"/>
  <c r="M25" i="1"/>
  <c r="M22" i="1"/>
  <c r="M287" i="1"/>
  <c r="M242" i="1"/>
  <c r="M10" i="1"/>
  <c r="M492" i="1"/>
  <c r="M327" i="1"/>
  <c r="M71" i="1"/>
  <c r="M144" i="1"/>
  <c r="M281" i="1"/>
  <c r="M386" i="1"/>
  <c r="M119" i="1"/>
  <c r="M404" i="1"/>
  <c r="M332" i="1"/>
  <c r="M402" i="1"/>
  <c r="M273" i="1"/>
  <c r="M2" i="1"/>
  <c r="M37" i="1"/>
  <c r="M43" i="1"/>
  <c r="M336" i="1"/>
  <c r="M52" i="1"/>
  <c r="M101" i="1"/>
  <c r="M133" i="1"/>
  <c r="M44" i="1"/>
  <c r="M490" i="1"/>
  <c r="M316" i="1"/>
  <c r="M94" i="1"/>
  <c r="M390" i="1"/>
  <c r="M260" i="1"/>
  <c r="M443" i="1"/>
  <c r="M437" i="1"/>
  <c r="M444" i="1"/>
  <c r="M225" i="1"/>
  <c r="M484" i="1"/>
  <c r="M333" i="1"/>
  <c r="M113" i="1"/>
  <c r="M330" i="1"/>
  <c r="M217" i="1"/>
  <c r="M447" i="1"/>
  <c r="M342" i="1"/>
  <c r="M413" i="1"/>
  <c r="M488" i="1"/>
  <c r="M466" i="1"/>
  <c r="M48" i="1"/>
  <c r="M138" i="1"/>
  <c r="M405" i="1"/>
  <c r="M206" i="1"/>
  <c r="M430" i="1"/>
  <c r="M156" i="1"/>
  <c r="M148" i="1"/>
  <c r="M307" i="1"/>
  <c r="M485" i="1"/>
  <c r="M247" i="1"/>
  <c r="M39" i="1"/>
  <c r="M274" i="1"/>
  <c r="M197" i="1"/>
  <c r="M51" i="1"/>
  <c r="M369" i="1"/>
  <c r="M345" i="1"/>
  <c r="M86" i="1"/>
  <c r="M347" i="1"/>
  <c r="M177" i="1"/>
  <c r="M213" i="1"/>
  <c r="M445" i="1"/>
  <c r="M403" i="1"/>
  <c r="M157" i="1"/>
  <c r="M159" i="1"/>
  <c r="M383" i="1"/>
  <c r="M200" i="1"/>
  <c r="M103" i="1"/>
  <c r="M455" i="1"/>
  <c r="M32" i="1"/>
  <c r="M329" i="1"/>
  <c r="M356" i="1"/>
  <c r="M63" i="1"/>
  <c r="M24" i="1"/>
  <c r="M73" i="1"/>
  <c r="M392" i="1"/>
  <c r="M110" i="1"/>
  <c r="M137" i="1"/>
  <c r="M381" i="1"/>
  <c r="M185" i="1"/>
  <c r="M458" i="1"/>
  <c r="M36" i="1"/>
  <c r="M393" i="1"/>
  <c r="M60" i="1"/>
  <c r="M118" i="1"/>
  <c r="M399" i="1"/>
  <c r="M279" i="1"/>
  <c r="M78" i="1"/>
  <c r="M481" i="1"/>
  <c r="M90" i="1"/>
  <c r="M179" i="1"/>
  <c r="M258" i="1"/>
  <c r="M300" i="1"/>
  <c r="M23" i="1"/>
  <c r="M448" i="1"/>
  <c r="M15" i="1"/>
  <c r="M373" i="1"/>
  <c r="M270" i="1"/>
  <c r="M491" i="1"/>
  <c r="M4" i="1"/>
  <c r="M265" i="1"/>
  <c r="M368" i="1"/>
  <c r="M452" i="1"/>
  <c r="M20" i="1"/>
  <c r="M230" i="1"/>
  <c r="M250" i="1"/>
  <c r="M496" i="1"/>
  <c r="M139" i="1"/>
  <c r="M28" i="1"/>
  <c r="M299" i="1"/>
  <c r="M205" i="1"/>
  <c r="M377" i="1"/>
  <c r="M418" i="1"/>
  <c r="M451" i="1"/>
  <c r="M116" i="1"/>
  <c r="M449" i="1"/>
  <c r="M340" i="1"/>
  <c r="M364" i="1"/>
  <c r="M322" i="1"/>
  <c r="M27" i="1"/>
  <c r="M166" i="1"/>
  <c r="M324" i="1"/>
  <c r="M142" i="1"/>
  <c r="M439" i="1"/>
  <c r="M184" i="1"/>
  <c r="M401" i="1"/>
  <c r="M272" i="1"/>
  <c r="M165" i="1"/>
  <c r="M222" i="1"/>
  <c r="M432" i="1"/>
  <c r="M431" i="1"/>
  <c r="M406" i="1"/>
  <c r="M459" i="1"/>
  <c r="M76" i="1"/>
  <c r="M293" i="1"/>
  <c r="M134" i="1"/>
  <c r="M411" i="1"/>
  <c r="M254" i="1"/>
  <c r="M346" i="1"/>
  <c r="M315" i="1"/>
  <c r="M487" i="1"/>
  <c r="M278" i="1"/>
  <c r="M352" i="1"/>
  <c r="M468" i="1"/>
  <c r="M114" i="1"/>
  <c r="M12" i="1"/>
  <c r="M271" i="1"/>
  <c r="M151" i="1"/>
  <c r="M479" i="1"/>
  <c r="M181" i="1"/>
  <c r="M42" i="1"/>
  <c r="M226" i="1"/>
  <c r="M501" i="1"/>
  <c r="M215" i="1"/>
  <c r="M423" i="1"/>
  <c r="M161" i="1"/>
  <c r="M218" i="1"/>
  <c r="M323" i="1"/>
  <c r="M407" i="1"/>
  <c r="M457" i="1"/>
  <c r="M361" i="1"/>
  <c r="M246" i="1"/>
  <c r="M129" i="1"/>
  <c r="M109" i="1"/>
  <c r="M30" i="1"/>
  <c r="M469" i="1"/>
  <c r="M478" i="1"/>
  <c r="M178" i="1"/>
  <c r="M471" i="1"/>
  <c r="M5" i="1"/>
  <c r="M173" i="1"/>
  <c r="M378" i="1"/>
  <c r="M241" i="1"/>
  <c r="M410" i="1"/>
  <c r="M79" i="1"/>
  <c r="M167" i="1"/>
  <c r="M400" i="1"/>
  <c r="M391" i="1"/>
  <c r="M96" i="1"/>
  <c r="M97" i="1"/>
  <c r="M493" i="1"/>
  <c r="M234" i="1"/>
  <c r="M77" i="1"/>
  <c r="M67" i="1"/>
  <c r="M190" i="1"/>
  <c r="M304" i="1"/>
  <c r="M428" i="1"/>
  <c r="M295" i="1"/>
  <c r="M45" i="1"/>
  <c r="M310" i="1"/>
  <c r="M104" i="1"/>
  <c r="M41" i="1"/>
  <c r="M183" i="1"/>
  <c r="M18" i="1"/>
  <c r="M160" i="1"/>
  <c r="M438" i="1"/>
  <c r="M19" i="1"/>
  <c r="M224" i="1"/>
  <c r="M231" i="1"/>
  <c r="L409" i="1"/>
  <c r="L229" i="1"/>
  <c r="L269" i="1"/>
  <c r="L8" i="1"/>
  <c r="L72" i="1"/>
  <c r="L64" i="1"/>
  <c r="L465" i="1"/>
  <c r="L191" i="1"/>
  <c r="L175" i="1"/>
  <c r="L362" i="1"/>
  <c r="L49" i="1"/>
  <c r="L289" i="1"/>
  <c r="L467" i="1"/>
  <c r="L150" i="1"/>
  <c r="L143" i="1"/>
  <c r="L99" i="1"/>
  <c r="L298" i="1"/>
  <c r="L253" i="1"/>
  <c r="L238" i="1"/>
  <c r="L83" i="1"/>
  <c r="L128" i="1"/>
  <c r="L262" i="1"/>
  <c r="L193" i="1"/>
  <c r="L202" i="1"/>
  <c r="L232" i="1"/>
  <c r="L249" i="1"/>
  <c r="L384" i="1"/>
  <c r="L154" i="1"/>
  <c r="L53" i="1"/>
  <c r="L252" i="1"/>
  <c r="L497" i="1"/>
  <c r="L237" i="1"/>
  <c r="L13" i="1"/>
  <c r="L95" i="1"/>
  <c r="L334" i="1"/>
  <c r="L122" i="1"/>
  <c r="L349" i="1"/>
  <c r="L500" i="1"/>
  <c r="L397" i="1"/>
  <c r="L84" i="1"/>
  <c r="L219" i="1"/>
  <c r="L303" i="1"/>
  <c r="L472" i="1"/>
  <c r="L474" i="1"/>
  <c r="L7" i="1"/>
  <c r="L6" i="1"/>
  <c r="L416" i="1"/>
  <c r="L374" i="1"/>
  <c r="L371" i="1"/>
  <c r="L162" i="1"/>
  <c r="L480" i="1"/>
  <c r="L21" i="1"/>
  <c r="L170" i="1"/>
  <c r="L208" i="1"/>
  <c r="L433" i="1"/>
  <c r="L172" i="1"/>
  <c r="L192" i="1"/>
  <c r="L308" i="1"/>
  <c r="L367" i="1"/>
  <c r="L425" i="1"/>
  <c r="L379" i="1"/>
  <c r="L189" i="1"/>
  <c r="L140" i="1"/>
  <c r="L325" i="1"/>
  <c r="L288" i="1"/>
  <c r="L102" i="1"/>
  <c r="L171" i="1"/>
  <c r="L257" i="1"/>
  <c r="L106" i="1"/>
  <c r="L146" i="1"/>
  <c r="L446" i="1"/>
  <c r="L147" i="1"/>
  <c r="L297" i="1"/>
  <c r="L233" i="1"/>
  <c r="L100" i="1"/>
  <c r="L130" i="1"/>
  <c r="L309" i="1"/>
  <c r="L244" i="1"/>
  <c r="L358" i="1"/>
  <c r="L314" i="1"/>
  <c r="L359" i="1"/>
  <c r="L305" i="1"/>
  <c r="L453" i="1"/>
  <c r="L284" i="1"/>
  <c r="L348" i="1"/>
  <c r="L495" i="1"/>
  <c r="L228" i="1"/>
  <c r="L396" i="1"/>
  <c r="L131" i="1"/>
  <c r="L498" i="1"/>
  <c r="L350" i="1"/>
  <c r="L127" i="1"/>
  <c r="L483" i="1"/>
  <c r="L35" i="1"/>
  <c r="L88" i="1"/>
  <c r="L328" i="1"/>
  <c r="L29" i="1"/>
  <c r="L339" i="1"/>
  <c r="L111" i="1"/>
  <c r="L292" i="1"/>
  <c r="L57" i="1"/>
  <c r="L489" i="1"/>
  <c r="L419" i="1"/>
  <c r="L436" i="1"/>
  <c r="L38" i="1"/>
  <c r="L221" i="1"/>
  <c r="L412" i="1"/>
  <c r="L414" i="1"/>
  <c r="L477" i="1"/>
  <c r="L81" i="1"/>
  <c r="L153" i="1"/>
  <c r="L50" i="1"/>
  <c r="L59" i="1"/>
  <c r="L117" i="1"/>
  <c r="L454" i="1"/>
  <c r="L9" i="1"/>
  <c r="L283" i="1"/>
  <c r="L306" i="1"/>
  <c r="L280" i="1"/>
  <c r="L415" i="1"/>
  <c r="L290" i="1"/>
  <c r="L296" i="1"/>
  <c r="L47" i="1"/>
  <c r="L125" i="1"/>
  <c r="L85" i="1"/>
  <c r="L194" i="1"/>
  <c r="L17" i="1"/>
  <c r="L382" i="1"/>
  <c r="L107" i="1"/>
  <c r="L251" i="1"/>
  <c r="L123" i="1"/>
  <c r="L360" i="1"/>
  <c r="L335" i="1"/>
  <c r="L326" i="1"/>
  <c r="L422" i="1"/>
  <c r="L163" i="1"/>
  <c r="L186" i="1"/>
  <c r="L343" i="1"/>
  <c r="L420" i="1"/>
  <c r="L426" i="1"/>
  <c r="L26" i="1"/>
  <c r="L460" i="1"/>
  <c r="L248" i="1"/>
  <c r="L388" i="1"/>
  <c r="L92" i="1"/>
  <c r="L216" i="1"/>
  <c r="L357" i="1"/>
  <c r="L180" i="1"/>
  <c r="L40" i="1"/>
  <c r="L351" i="1"/>
  <c r="L475" i="1"/>
  <c r="L188" i="1"/>
  <c r="L286" i="1"/>
  <c r="L440" i="1"/>
  <c r="L285" i="1"/>
  <c r="L434" i="1"/>
  <c r="L482" i="1"/>
  <c r="L365" i="1"/>
  <c r="L341" i="1"/>
  <c r="L376" i="1"/>
  <c r="L61" i="1"/>
  <c r="L203" i="1"/>
  <c r="L255" i="1"/>
  <c r="L74" i="1"/>
  <c r="L282" i="1"/>
  <c r="L320" i="1"/>
  <c r="L494" i="1"/>
  <c r="L408" i="1"/>
  <c r="L394" i="1"/>
  <c r="L363" i="1"/>
  <c r="L319" i="1"/>
  <c r="L473" i="1"/>
  <c r="L256" i="1"/>
  <c r="L58" i="1"/>
  <c r="L317" i="1"/>
  <c r="L158" i="1"/>
  <c r="L313" i="1"/>
  <c r="L16" i="1"/>
  <c r="L463" i="1"/>
  <c r="L450" i="1"/>
  <c r="L353" i="1"/>
  <c r="L344" i="1"/>
  <c r="L427" i="1"/>
  <c r="L55" i="1"/>
  <c r="L87" i="1"/>
  <c r="L389" i="1"/>
  <c r="L338" i="1"/>
  <c r="L268" i="1"/>
  <c r="L33" i="1"/>
  <c r="L209" i="1"/>
  <c r="L65" i="1"/>
  <c r="L275" i="1"/>
  <c r="L372" i="1"/>
  <c r="L227" i="1"/>
  <c r="L70" i="1"/>
  <c r="L135" i="1"/>
  <c r="L141" i="1"/>
  <c r="L435" i="1"/>
  <c r="L152" i="1"/>
  <c r="L211" i="1"/>
  <c r="L395" i="1"/>
  <c r="L264" i="1"/>
  <c r="L321" i="1"/>
  <c r="L121" i="1"/>
  <c r="L240" i="1"/>
  <c r="L164" i="1"/>
  <c r="L220" i="1"/>
  <c r="L82" i="1"/>
  <c r="L429" i="1"/>
  <c r="L291" i="1"/>
  <c r="L80" i="1"/>
  <c r="L176" i="1"/>
  <c r="L261" i="1"/>
  <c r="L239" i="1"/>
  <c r="L375" i="1"/>
  <c r="L182" i="1"/>
  <c r="L235" i="1"/>
  <c r="L201" i="1"/>
  <c r="L66" i="1"/>
  <c r="L301" i="1"/>
  <c r="L31" i="1"/>
  <c r="L380" i="1"/>
  <c r="L198" i="1"/>
  <c r="L69" i="1"/>
  <c r="L223" i="1"/>
  <c r="L476" i="1"/>
  <c r="L207" i="1"/>
  <c r="L464" i="1"/>
  <c r="L126" i="1"/>
  <c r="L294" i="1"/>
  <c r="L108" i="1"/>
  <c r="L245" i="1"/>
  <c r="L214" i="1"/>
  <c r="L54" i="1"/>
  <c r="L267" i="1"/>
  <c r="L132" i="1"/>
  <c r="L195" i="1"/>
  <c r="L145" i="1"/>
  <c r="L266" i="1"/>
  <c r="L243" i="1"/>
  <c r="L210" i="1"/>
  <c r="L199" i="1"/>
  <c r="L68" i="1"/>
  <c r="L276" i="1"/>
  <c r="L112" i="1"/>
  <c r="L417" i="1"/>
  <c r="L34" i="1"/>
  <c r="L14" i="1"/>
  <c r="L442" i="1"/>
  <c r="L212" i="1"/>
  <c r="L62" i="1"/>
  <c r="L486" i="1"/>
  <c r="L155" i="1"/>
  <c r="L385" i="1"/>
  <c r="L263" i="1"/>
  <c r="L462" i="1"/>
  <c r="L168" i="1"/>
  <c r="L421" i="1"/>
  <c r="L311" i="1"/>
  <c r="L149" i="1"/>
  <c r="L124" i="1"/>
  <c r="L441" i="1"/>
  <c r="L259" i="1"/>
  <c r="L169" i="1"/>
  <c r="L89" i="1"/>
  <c r="L355" i="1"/>
  <c r="L387" i="1"/>
  <c r="L370" i="1"/>
  <c r="L312" i="1"/>
  <c r="L11" i="1"/>
  <c r="L499" i="1"/>
  <c r="L337" i="1"/>
  <c r="L105" i="1"/>
  <c r="L93" i="1"/>
  <c r="L115" i="1"/>
  <c r="L354" i="1"/>
  <c r="L174" i="1"/>
  <c r="L46" i="1"/>
  <c r="L398" i="1"/>
  <c r="L318" i="1"/>
  <c r="L120" i="1"/>
  <c r="L98" i="1"/>
  <c r="L424" i="1"/>
  <c r="L461" i="1"/>
  <c r="L56" i="1"/>
  <c r="L136" i="1"/>
  <c r="L302" i="1"/>
  <c r="L204" i="1"/>
  <c r="L187" i="1"/>
  <c r="L3" i="1"/>
  <c r="L75" i="1"/>
  <c r="L91" i="1"/>
  <c r="L331" i="1"/>
  <c r="L236" i="1"/>
  <c r="L196" i="1"/>
  <c r="L470" i="1"/>
  <c r="L366" i="1"/>
  <c r="L277" i="1"/>
  <c r="L456" i="1"/>
  <c r="L25" i="1"/>
  <c r="L22" i="1"/>
  <c r="L287" i="1"/>
  <c r="L242" i="1"/>
  <c r="L10" i="1"/>
  <c r="L492" i="1"/>
  <c r="L327" i="1"/>
  <c r="L71" i="1"/>
  <c r="L144" i="1"/>
  <c r="L281" i="1"/>
  <c r="L386" i="1"/>
  <c r="L119" i="1"/>
  <c r="L404" i="1"/>
  <c r="L332" i="1"/>
  <c r="L402" i="1"/>
  <c r="L273" i="1"/>
  <c r="L2" i="1"/>
  <c r="L37" i="1"/>
  <c r="L43" i="1"/>
  <c r="L336" i="1"/>
  <c r="L52" i="1"/>
  <c r="L101" i="1"/>
  <c r="L133" i="1"/>
  <c r="L44" i="1"/>
  <c r="L490" i="1"/>
  <c r="L316" i="1"/>
  <c r="L94" i="1"/>
  <c r="L390" i="1"/>
  <c r="L260" i="1"/>
  <c r="L443" i="1"/>
  <c r="L437" i="1"/>
  <c r="L444" i="1"/>
  <c r="L225" i="1"/>
  <c r="L484" i="1"/>
  <c r="L333" i="1"/>
  <c r="L113" i="1"/>
  <c r="L330" i="1"/>
  <c r="L217" i="1"/>
  <c r="L447" i="1"/>
  <c r="L342" i="1"/>
  <c r="L413" i="1"/>
  <c r="L488" i="1"/>
  <c r="L466" i="1"/>
  <c r="L48" i="1"/>
  <c r="L138" i="1"/>
  <c r="L405" i="1"/>
  <c r="L206" i="1"/>
  <c r="L430" i="1"/>
  <c r="L156" i="1"/>
  <c r="L148" i="1"/>
  <c r="L307" i="1"/>
  <c r="L485" i="1"/>
  <c r="L247" i="1"/>
  <c r="L39" i="1"/>
  <c r="L274" i="1"/>
  <c r="L197" i="1"/>
  <c r="L51" i="1"/>
  <c r="L369" i="1"/>
  <c r="L345" i="1"/>
  <c r="L86" i="1"/>
  <c r="L347" i="1"/>
  <c r="L177" i="1"/>
  <c r="L213" i="1"/>
  <c r="L445" i="1"/>
  <c r="L403" i="1"/>
  <c r="L157" i="1"/>
  <c r="L159" i="1"/>
  <c r="L383" i="1"/>
  <c r="L200" i="1"/>
  <c r="L103" i="1"/>
  <c r="L455" i="1"/>
  <c r="L32" i="1"/>
  <c r="L329" i="1"/>
  <c r="L356" i="1"/>
  <c r="L63" i="1"/>
  <c r="L24" i="1"/>
  <c r="L73" i="1"/>
  <c r="L392" i="1"/>
  <c r="L110" i="1"/>
  <c r="L137" i="1"/>
  <c r="L381" i="1"/>
  <c r="L185" i="1"/>
  <c r="L458" i="1"/>
  <c r="L36" i="1"/>
  <c r="L393" i="1"/>
  <c r="L60" i="1"/>
  <c r="L118" i="1"/>
  <c r="L399" i="1"/>
  <c r="L279" i="1"/>
  <c r="L78" i="1"/>
  <c r="L481" i="1"/>
  <c r="L90" i="1"/>
  <c r="L179" i="1"/>
  <c r="L258" i="1"/>
  <c r="L300" i="1"/>
  <c r="L23" i="1"/>
  <c r="L448" i="1"/>
  <c r="L15" i="1"/>
  <c r="L373" i="1"/>
  <c r="L270" i="1"/>
  <c r="L491" i="1"/>
  <c r="L4" i="1"/>
  <c r="L265" i="1"/>
  <c r="L368" i="1"/>
  <c r="L452" i="1"/>
  <c r="L20" i="1"/>
  <c r="L230" i="1"/>
  <c r="L250" i="1"/>
  <c r="L496" i="1"/>
  <c r="L139" i="1"/>
  <c r="L28" i="1"/>
  <c r="L299" i="1"/>
  <c r="L205" i="1"/>
  <c r="L377" i="1"/>
  <c r="L418" i="1"/>
  <c r="L451" i="1"/>
  <c r="L116" i="1"/>
  <c r="L449" i="1"/>
  <c r="L340" i="1"/>
  <c r="L364" i="1"/>
  <c r="L322" i="1"/>
  <c r="L27" i="1"/>
  <c r="L166" i="1"/>
  <c r="L324" i="1"/>
  <c r="L142" i="1"/>
  <c r="L439" i="1"/>
  <c r="L184" i="1"/>
  <c r="L401" i="1"/>
  <c r="L272" i="1"/>
  <c r="L165" i="1"/>
  <c r="L222" i="1"/>
  <c r="L432" i="1"/>
  <c r="L431" i="1"/>
  <c r="L406" i="1"/>
  <c r="L459" i="1"/>
  <c r="L76" i="1"/>
  <c r="L293" i="1"/>
  <c r="L134" i="1"/>
  <c r="L411" i="1"/>
  <c r="L254" i="1"/>
  <c r="L346" i="1"/>
  <c r="L315" i="1"/>
  <c r="L487" i="1"/>
  <c r="L278" i="1"/>
  <c r="L352" i="1"/>
  <c r="L468" i="1"/>
  <c r="L114" i="1"/>
  <c r="L12" i="1"/>
  <c r="L271" i="1"/>
  <c r="L151" i="1"/>
  <c r="L479" i="1"/>
  <c r="L181" i="1"/>
  <c r="L42" i="1"/>
  <c r="L226" i="1"/>
  <c r="L501" i="1"/>
  <c r="L215" i="1"/>
  <c r="L423" i="1"/>
  <c r="L161" i="1"/>
  <c r="L218" i="1"/>
  <c r="L323" i="1"/>
  <c r="L407" i="1"/>
  <c r="L457" i="1"/>
  <c r="L361" i="1"/>
  <c r="L246" i="1"/>
  <c r="L129" i="1"/>
  <c r="L109" i="1"/>
  <c r="L30" i="1"/>
  <c r="L469" i="1"/>
  <c r="L478" i="1"/>
  <c r="L178" i="1"/>
  <c r="L471" i="1"/>
  <c r="L5" i="1"/>
  <c r="L173" i="1"/>
  <c r="L378" i="1"/>
  <c r="L241" i="1"/>
  <c r="L410" i="1"/>
  <c r="L79" i="1"/>
  <c r="L167" i="1"/>
  <c r="L400" i="1"/>
  <c r="L391" i="1"/>
  <c r="L96" i="1"/>
  <c r="L97" i="1"/>
  <c r="L493" i="1"/>
  <c r="L234" i="1"/>
  <c r="L77" i="1"/>
  <c r="L67" i="1"/>
  <c r="L190" i="1"/>
  <c r="L304" i="1"/>
  <c r="L428" i="1"/>
  <c r="L295" i="1"/>
  <c r="L45" i="1"/>
  <c r="L310" i="1"/>
  <c r="L104" i="1"/>
  <c r="L41" i="1"/>
  <c r="L183" i="1"/>
  <c r="L18" i="1"/>
  <c r="L160" i="1"/>
  <c r="L438" i="1"/>
  <c r="L19" i="1"/>
  <c r="L224" i="1"/>
  <c r="L231" i="1"/>
  <c r="K409" i="1"/>
  <c r="K229" i="1"/>
  <c r="K269" i="1"/>
  <c r="K8" i="1"/>
  <c r="K72" i="1"/>
  <c r="K64" i="1"/>
  <c r="K465" i="1"/>
  <c r="K191" i="1"/>
  <c r="K175" i="1"/>
  <c r="K362" i="1"/>
  <c r="K49" i="1"/>
  <c r="K289" i="1"/>
  <c r="K467" i="1"/>
  <c r="K150" i="1"/>
  <c r="K143" i="1"/>
  <c r="K99" i="1"/>
  <c r="K298" i="1"/>
  <c r="K253" i="1"/>
  <c r="K238" i="1"/>
  <c r="K83" i="1"/>
  <c r="K128" i="1"/>
  <c r="K262" i="1"/>
  <c r="K193" i="1"/>
  <c r="K202" i="1"/>
  <c r="K232" i="1"/>
  <c r="K249" i="1"/>
  <c r="K384" i="1"/>
  <c r="K154" i="1"/>
  <c r="K53" i="1"/>
  <c r="K252" i="1"/>
  <c r="K497" i="1"/>
  <c r="K237" i="1"/>
  <c r="K13" i="1"/>
  <c r="K95" i="1"/>
  <c r="K334" i="1"/>
  <c r="K122" i="1"/>
  <c r="K349" i="1"/>
  <c r="K500" i="1"/>
  <c r="K397" i="1"/>
  <c r="K84" i="1"/>
  <c r="K219" i="1"/>
  <c r="K303" i="1"/>
  <c r="K472" i="1"/>
  <c r="K474" i="1"/>
  <c r="K7" i="1"/>
  <c r="K6" i="1"/>
  <c r="K416" i="1"/>
  <c r="K374" i="1"/>
  <c r="K371" i="1"/>
  <c r="K162" i="1"/>
  <c r="K480" i="1"/>
  <c r="K21" i="1"/>
  <c r="K170" i="1"/>
  <c r="K208" i="1"/>
  <c r="K433" i="1"/>
  <c r="K172" i="1"/>
  <c r="K192" i="1"/>
  <c r="K308" i="1"/>
  <c r="K367" i="1"/>
  <c r="K425" i="1"/>
  <c r="K379" i="1"/>
  <c r="K189" i="1"/>
  <c r="K140" i="1"/>
  <c r="K325" i="1"/>
  <c r="K288" i="1"/>
  <c r="K102" i="1"/>
  <c r="K171" i="1"/>
  <c r="K257" i="1"/>
  <c r="K106" i="1"/>
  <c r="K146" i="1"/>
  <c r="K446" i="1"/>
  <c r="K147" i="1"/>
  <c r="K297" i="1"/>
  <c r="K233" i="1"/>
  <c r="K100" i="1"/>
  <c r="K130" i="1"/>
  <c r="K309" i="1"/>
  <c r="K244" i="1"/>
  <c r="K358" i="1"/>
  <c r="K314" i="1"/>
  <c r="K359" i="1"/>
  <c r="K305" i="1"/>
  <c r="K453" i="1"/>
  <c r="K284" i="1"/>
  <c r="K348" i="1"/>
  <c r="K495" i="1"/>
  <c r="K228" i="1"/>
  <c r="K396" i="1"/>
  <c r="K131" i="1"/>
  <c r="K498" i="1"/>
  <c r="K350" i="1"/>
  <c r="K127" i="1"/>
  <c r="K483" i="1"/>
  <c r="K35" i="1"/>
  <c r="K88" i="1"/>
  <c r="K328" i="1"/>
  <c r="K29" i="1"/>
  <c r="K339" i="1"/>
  <c r="K111" i="1"/>
  <c r="K292" i="1"/>
  <c r="K57" i="1"/>
  <c r="K489" i="1"/>
  <c r="K419" i="1"/>
  <c r="K436" i="1"/>
  <c r="K38" i="1"/>
  <c r="K221" i="1"/>
  <c r="K412" i="1"/>
  <c r="K414" i="1"/>
  <c r="K477" i="1"/>
  <c r="K81" i="1"/>
  <c r="K153" i="1"/>
  <c r="K50" i="1"/>
  <c r="K59" i="1"/>
  <c r="K117" i="1"/>
  <c r="K454" i="1"/>
  <c r="K9" i="1"/>
  <c r="K283" i="1"/>
  <c r="K306" i="1"/>
  <c r="K280" i="1"/>
  <c r="K415" i="1"/>
  <c r="K290" i="1"/>
  <c r="K296" i="1"/>
  <c r="K47" i="1"/>
  <c r="K125" i="1"/>
  <c r="K85" i="1"/>
  <c r="K194" i="1"/>
  <c r="K17" i="1"/>
  <c r="K382" i="1"/>
  <c r="K107" i="1"/>
  <c r="K251" i="1"/>
  <c r="K123" i="1"/>
  <c r="K360" i="1"/>
  <c r="K335" i="1"/>
  <c r="K326" i="1"/>
  <c r="K422" i="1"/>
  <c r="K163" i="1"/>
  <c r="K186" i="1"/>
  <c r="K343" i="1"/>
  <c r="K420" i="1"/>
  <c r="K426" i="1"/>
  <c r="K26" i="1"/>
  <c r="K460" i="1"/>
  <c r="K248" i="1"/>
  <c r="K388" i="1"/>
  <c r="K92" i="1"/>
  <c r="K216" i="1"/>
  <c r="K357" i="1"/>
  <c r="K180" i="1"/>
  <c r="K40" i="1"/>
  <c r="K351" i="1"/>
  <c r="K475" i="1"/>
  <c r="K188" i="1"/>
  <c r="K286" i="1"/>
  <c r="K440" i="1"/>
  <c r="K285" i="1"/>
  <c r="K434" i="1"/>
  <c r="K482" i="1"/>
  <c r="K365" i="1"/>
  <c r="K341" i="1"/>
  <c r="K376" i="1"/>
  <c r="K61" i="1"/>
  <c r="K203" i="1"/>
  <c r="K255" i="1"/>
  <c r="K74" i="1"/>
  <c r="K282" i="1"/>
  <c r="K320" i="1"/>
  <c r="K494" i="1"/>
  <c r="K408" i="1"/>
  <c r="K394" i="1"/>
  <c r="K363" i="1"/>
  <c r="K319" i="1"/>
  <c r="K473" i="1"/>
  <c r="K256" i="1"/>
  <c r="K58" i="1"/>
  <c r="K317" i="1"/>
  <c r="K158" i="1"/>
  <c r="K313" i="1"/>
  <c r="K16" i="1"/>
  <c r="K463" i="1"/>
  <c r="K450" i="1"/>
  <c r="K353" i="1"/>
  <c r="K344" i="1"/>
  <c r="K427" i="1"/>
  <c r="K55" i="1"/>
  <c r="K87" i="1"/>
  <c r="K389" i="1"/>
  <c r="K338" i="1"/>
  <c r="K268" i="1"/>
  <c r="K33" i="1"/>
  <c r="K209" i="1"/>
  <c r="K65" i="1"/>
  <c r="K275" i="1"/>
  <c r="K372" i="1"/>
  <c r="K227" i="1"/>
  <c r="K70" i="1"/>
  <c r="K135" i="1"/>
  <c r="K141" i="1"/>
  <c r="K435" i="1"/>
  <c r="K152" i="1"/>
  <c r="K211" i="1"/>
  <c r="K395" i="1"/>
  <c r="K264" i="1"/>
  <c r="K321" i="1"/>
  <c r="K121" i="1"/>
  <c r="K240" i="1"/>
  <c r="K164" i="1"/>
  <c r="K220" i="1"/>
  <c r="K82" i="1"/>
  <c r="K429" i="1"/>
  <c r="K291" i="1"/>
  <c r="K80" i="1"/>
  <c r="K176" i="1"/>
  <c r="K261" i="1"/>
  <c r="K239" i="1"/>
  <c r="K375" i="1"/>
  <c r="K182" i="1"/>
  <c r="K235" i="1"/>
  <c r="K201" i="1"/>
  <c r="K66" i="1"/>
  <c r="K301" i="1"/>
  <c r="K31" i="1"/>
  <c r="K380" i="1"/>
  <c r="K198" i="1"/>
  <c r="K69" i="1"/>
  <c r="K223" i="1"/>
  <c r="K476" i="1"/>
  <c r="K207" i="1"/>
  <c r="K464" i="1"/>
  <c r="K126" i="1"/>
  <c r="K294" i="1"/>
  <c r="K108" i="1"/>
  <c r="K245" i="1"/>
  <c r="K214" i="1"/>
  <c r="K54" i="1"/>
  <c r="K267" i="1"/>
  <c r="K132" i="1"/>
  <c r="K195" i="1"/>
  <c r="K145" i="1"/>
  <c r="K266" i="1"/>
  <c r="K243" i="1"/>
  <c r="K210" i="1"/>
  <c r="K199" i="1"/>
  <c r="K68" i="1"/>
  <c r="K276" i="1"/>
  <c r="K112" i="1"/>
  <c r="K417" i="1"/>
  <c r="K34" i="1"/>
  <c r="K14" i="1"/>
  <c r="K442" i="1"/>
  <c r="K212" i="1"/>
  <c r="K62" i="1"/>
  <c r="K486" i="1"/>
  <c r="K155" i="1"/>
  <c r="K385" i="1"/>
  <c r="K263" i="1"/>
  <c r="K462" i="1"/>
  <c r="K168" i="1"/>
  <c r="K421" i="1"/>
  <c r="K311" i="1"/>
  <c r="K149" i="1"/>
  <c r="K124" i="1"/>
  <c r="K441" i="1"/>
  <c r="K259" i="1"/>
  <c r="K169" i="1"/>
  <c r="K89" i="1"/>
  <c r="K355" i="1"/>
  <c r="K387" i="1"/>
  <c r="K370" i="1"/>
  <c r="K312" i="1"/>
  <c r="K11" i="1"/>
  <c r="K499" i="1"/>
  <c r="K337" i="1"/>
  <c r="K105" i="1"/>
  <c r="K93" i="1"/>
  <c r="K115" i="1"/>
  <c r="K354" i="1"/>
  <c r="K174" i="1"/>
  <c r="K46" i="1"/>
  <c r="K398" i="1"/>
  <c r="K318" i="1"/>
  <c r="K120" i="1"/>
  <c r="K98" i="1"/>
  <c r="K424" i="1"/>
  <c r="K461" i="1"/>
  <c r="K56" i="1"/>
  <c r="K136" i="1"/>
  <c r="K302" i="1"/>
  <c r="K204" i="1"/>
  <c r="K187" i="1"/>
  <c r="K3" i="1"/>
  <c r="K75" i="1"/>
  <c r="K91" i="1"/>
  <c r="K331" i="1"/>
  <c r="K236" i="1"/>
  <c r="K196" i="1"/>
  <c r="K470" i="1"/>
  <c r="K366" i="1"/>
  <c r="K277" i="1"/>
  <c r="K456" i="1"/>
  <c r="K25" i="1"/>
  <c r="K22" i="1"/>
  <c r="K287" i="1"/>
  <c r="K242" i="1"/>
  <c r="K10" i="1"/>
  <c r="K492" i="1"/>
  <c r="K327" i="1"/>
  <c r="K71" i="1"/>
  <c r="K144" i="1"/>
  <c r="K281" i="1"/>
  <c r="K386" i="1"/>
  <c r="K119" i="1"/>
  <c r="K404" i="1"/>
  <c r="K332" i="1"/>
  <c r="K402" i="1"/>
  <c r="K273" i="1"/>
  <c r="K2" i="1"/>
  <c r="K37" i="1"/>
  <c r="K43" i="1"/>
  <c r="K336" i="1"/>
  <c r="K52" i="1"/>
  <c r="K101" i="1"/>
  <c r="K133" i="1"/>
  <c r="K44" i="1"/>
  <c r="K490" i="1"/>
  <c r="K316" i="1"/>
  <c r="K94" i="1"/>
  <c r="K390" i="1"/>
  <c r="K260" i="1"/>
  <c r="K443" i="1"/>
  <c r="K437" i="1"/>
  <c r="K444" i="1"/>
  <c r="K225" i="1"/>
  <c r="K484" i="1"/>
  <c r="K333" i="1"/>
  <c r="K113" i="1"/>
  <c r="K330" i="1"/>
  <c r="K217" i="1"/>
  <c r="K447" i="1"/>
  <c r="K342" i="1"/>
  <c r="K413" i="1"/>
  <c r="K488" i="1"/>
  <c r="K466" i="1"/>
  <c r="K48" i="1"/>
  <c r="K138" i="1"/>
  <c r="K405" i="1"/>
  <c r="K206" i="1"/>
  <c r="K430" i="1"/>
  <c r="K156" i="1"/>
  <c r="K148" i="1"/>
  <c r="K307" i="1"/>
  <c r="K485" i="1"/>
  <c r="K247" i="1"/>
  <c r="K39" i="1"/>
  <c r="K274" i="1"/>
  <c r="K197" i="1"/>
  <c r="K51" i="1"/>
  <c r="K369" i="1"/>
  <c r="K345" i="1"/>
  <c r="K86" i="1"/>
  <c r="K347" i="1"/>
  <c r="K177" i="1"/>
  <c r="K213" i="1"/>
  <c r="K445" i="1"/>
  <c r="K403" i="1"/>
  <c r="K157" i="1"/>
  <c r="K159" i="1"/>
  <c r="K383" i="1"/>
  <c r="K200" i="1"/>
  <c r="K103" i="1"/>
  <c r="K455" i="1"/>
  <c r="K32" i="1"/>
  <c r="K329" i="1"/>
  <c r="K356" i="1"/>
  <c r="K63" i="1"/>
  <c r="K24" i="1"/>
  <c r="K73" i="1"/>
  <c r="K392" i="1"/>
  <c r="K110" i="1"/>
  <c r="K137" i="1"/>
  <c r="K381" i="1"/>
  <c r="K185" i="1"/>
  <c r="K458" i="1"/>
  <c r="K36" i="1"/>
  <c r="K393" i="1"/>
  <c r="K60" i="1"/>
  <c r="K118" i="1"/>
  <c r="K399" i="1"/>
  <c r="K279" i="1"/>
  <c r="K78" i="1"/>
  <c r="K481" i="1"/>
  <c r="K90" i="1"/>
  <c r="K179" i="1"/>
  <c r="K258" i="1"/>
  <c r="K300" i="1"/>
  <c r="K23" i="1"/>
  <c r="K448" i="1"/>
  <c r="K15" i="1"/>
  <c r="K373" i="1"/>
  <c r="K270" i="1"/>
  <c r="K491" i="1"/>
  <c r="K4" i="1"/>
  <c r="K265" i="1"/>
  <c r="K368" i="1"/>
  <c r="K452" i="1"/>
  <c r="K20" i="1"/>
  <c r="K230" i="1"/>
  <c r="K250" i="1"/>
  <c r="K496" i="1"/>
  <c r="K139" i="1"/>
  <c r="K28" i="1"/>
  <c r="K299" i="1"/>
  <c r="K205" i="1"/>
  <c r="K377" i="1"/>
  <c r="K418" i="1"/>
  <c r="K451" i="1"/>
  <c r="K116" i="1"/>
  <c r="K449" i="1"/>
  <c r="K340" i="1"/>
  <c r="K364" i="1"/>
  <c r="K322" i="1"/>
  <c r="K27" i="1"/>
  <c r="K166" i="1"/>
  <c r="K324" i="1"/>
  <c r="K142" i="1"/>
  <c r="K439" i="1"/>
  <c r="K184" i="1"/>
  <c r="K401" i="1"/>
  <c r="K272" i="1"/>
  <c r="K165" i="1"/>
  <c r="K222" i="1"/>
  <c r="K432" i="1"/>
  <c r="K431" i="1"/>
  <c r="K406" i="1"/>
  <c r="K459" i="1"/>
  <c r="K76" i="1"/>
  <c r="K293" i="1"/>
  <c r="K134" i="1"/>
  <c r="K411" i="1"/>
  <c r="K254" i="1"/>
  <c r="K346" i="1"/>
  <c r="K315" i="1"/>
  <c r="K487" i="1"/>
  <c r="K278" i="1"/>
  <c r="K352" i="1"/>
  <c r="K468" i="1"/>
  <c r="K114" i="1"/>
  <c r="K12" i="1"/>
  <c r="K271" i="1"/>
  <c r="K151" i="1"/>
  <c r="K479" i="1"/>
  <c r="K181" i="1"/>
  <c r="K42" i="1"/>
  <c r="K226" i="1"/>
  <c r="K501" i="1"/>
  <c r="K215" i="1"/>
  <c r="K423" i="1"/>
  <c r="K161" i="1"/>
  <c r="K218" i="1"/>
  <c r="K323" i="1"/>
  <c r="K407" i="1"/>
  <c r="K457" i="1"/>
  <c r="K361" i="1"/>
  <c r="K246" i="1"/>
  <c r="K129" i="1"/>
  <c r="K109" i="1"/>
  <c r="K30" i="1"/>
  <c r="K469" i="1"/>
  <c r="K478" i="1"/>
  <c r="K178" i="1"/>
  <c r="K471" i="1"/>
  <c r="K5" i="1"/>
  <c r="K173" i="1"/>
  <c r="K378" i="1"/>
  <c r="K241" i="1"/>
  <c r="K410" i="1"/>
  <c r="K79" i="1"/>
  <c r="K167" i="1"/>
  <c r="K400" i="1"/>
  <c r="K391" i="1"/>
  <c r="K96" i="1"/>
  <c r="K97" i="1"/>
  <c r="K493" i="1"/>
  <c r="K234" i="1"/>
  <c r="K77" i="1"/>
  <c r="K67" i="1"/>
  <c r="K190" i="1"/>
  <c r="K304" i="1"/>
  <c r="K428" i="1"/>
  <c r="K295" i="1"/>
  <c r="K45" i="1"/>
  <c r="K310" i="1"/>
  <c r="K104" i="1"/>
  <c r="K41" i="1"/>
  <c r="K183" i="1"/>
  <c r="K18" i="1"/>
  <c r="K160" i="1"/>
  <c r="K438" i="1"/>
  <c r="K19" i="1"/>
  <c r="K224" i="1"/>
  <c r="K231" i="1"/>
  <c r="J409" i="1"/>
  <c r="N409" i="1" s="1"/>
  <c r="J229" i="1"/>
  <c r="N229" i="1" s="1"/>
  <c r="J269" i="1"/>
  <c r="N269" i="1" s="1"/>
  <c r="J8" i="1"/>
  <c r="N8" i="1" s="1"/>
  <c r="J72" i="1"/>
  <c r="N72" i="1" s="1"/>
  <c r="J64" i="1"/>
  <c r="N64" i="1" s="1"/>
  <c r="J465" i="1"/>
  <c r="N465" i="1" s="1"/>
  <c r="J191" i="1"/>
  <c r="N191" i="1" s="1"/>
  <c r="J175" i="1"/>
  <c r="N175" i="1" s="1"/>
  <c r="J362" i="1"/>
  <c r="N362" i="1" s="1"/>
  <c r="J49" i="1"/>
  <c r="N49" i="1" s="1"/>
  <c r="J289" i="1"/>
  <c r="N289" i="1" s="1"/>
  <c r="J467" i="1"/>
  <c r="N467" i="1" s="1"/>
  <c r="J150" i="1"/>
  <c r="N150" i="1" s="1"/>
  <c r="J143" i="1"/>
  <c r="N143" i="1" s="1"/>
  <c r="J99" i="1"/>
  <c r="N99" i="1" s="1"/>
  <c r="J298" i="1"/>
  <c r="N298" i="1" s="1"/>
  <c r="J253" i="1"/>
  <c r="N253" i="1" s="1"/>
  <c r="J238" i="1"/>
  <c r="N238" i="1" s="1"/>
  <c r="J83" i="1"/>
  <c r="N83" i="1" s="1"/>
  <c r="J128" i="1"/>
  <c r="N128" i="1" s="1"/>
  <c r="J262" i="1"/>
  <c r="N262" i="1" s="1"/>
  <c r="J193" i="1"/>
  <c r="N193" i="1" s="1"/>
  <c r="J202" i="1"/>
  <c r="N202" i="1" s="1"/>
  <c r="J232" i="1"/>
  <c r="N232" i="1" s="1"/>
  <c r="J249" i="1"/>
  <c r="N249" i="1" s="1"/>
  <c r="J384" i="1"/>
  <c r="N384" i="1" s="1"/>
  <c r="J154" i="1"/>
  <c r="N154" i="1" s="1"/>
  <c r="J53" i="1"/>
  <c r="N53" i="1" s="1"/>
  <c r="J252" i="1"/>
  <c r="N252" i="1" s="1"/>
  <c r="J497" i="1"/>
  <c r="N497" i="1" s="1"/>
  <c r="J237" i="1"/>
  <c r="N237" i="1" s="1"/>
  <c r="J13" i="1"/>
  <c r="N13" i="1" s="1"/>
  <c r="J95" i="1"/>
  <c r="N95" i="1" s="1"/>
  <c r="J334" i="1"/>
  <c r="N334" i="1" s="1"/>
  <c r="J122" i="1"/>
  <c r="N122" i="1" s="1"/>
  <c r="J349" i="1"/>
  <c r="N349" i="1" s="1"/>
  <c r="J500" i="1"/>
  <c r="N500" i="1" s="1"/>
  <c r="J397" i="1"/>
  <c r="N397" i="1" s="1"/>
  <c r="J84" i="1"/>
  <c r="N84" i="1" s="1"/>
  <c r="J219" i="1"/>
  <c r="N219" i="1" s="1"/>
  <c r="J303" i="1"/>
  <c r="N303" i="1" s="1"/>
  <c r="J472" i="1"/>
  <c r="N472" i="1" s="1"/>
  <c r="J474" i="1"/>
  <c r="N474" i="1" s="1"/>
  <c r="J7" i="1"/>
  <c r="N7" i="1" s="1"/>
  <c r="J6" i="1"/>
  <c r="N6" i="1" s="1"/>
  <c r="J416" i="1"/>
  <c r="N416" i="1" s="1"/>
  <c r="J374" i="1"/>
  <c r="N374" i="1" s="1"/>
  <c r="J371" i="1"/>
  <c r="N371" i="1" s="1"/>
  <c r="J162" i="1"/>
  <c r="N162" i="1" s="1"/>
  <c r="J480" i="1"/>
  <c r="N480" i="1" s="1"/>
  <c r="J21" i="1"/>
  <c r="N21" i="1" s="1"/>
  <c r="J170" i="1"/>
  <c r="N170" i="1" s="1"/>
  <c r="J208" i="1"/>
  <c r="N208" i="1" s="1"/>
  <c r="J433" i="1"/>
  <c r="N433" i="1" s="1"/>
  <c r="J172" i="1"/>
  <c r="N172" i="1" s="1"/>
  <c r="J192" i="1"/>
  <c r="N192" i="1" s="1"/>
  <c r="J308" i="1"/>
  <c r="N308" i="1" s="1"/>
  <c r="J367" i="1"/>
  <c r="N367" i="1" s="1"/>
  <c r="J425" i="1"/>
  <c r="N425" i="1" s="1"/>
  <c r="J379" i="1"/>
  <c r="N379" i="1" s="1"/>
  <c r="J189" i="1"/>
  <c r="N189" i="1" s="1"/>
  <c r="J140" i="1"/>
  <c r="N140" i="1" s="1"/>
  <c r="J325" i="1"/>
  <c r="N325" i="1" s="1"/>
  <c r="J288" i="1"/>
  <c r="N288" i="1" s="1"/>
  <c r="J102" i="1"/>
  <c r="N102" i="1" s="1"/>
  <c r="J171" i="1"/>
  <c r="N171" i="1" s="1"/>
  <c r="J257" i="1"/>
  <c r="N257" i="1" s="1"/>
  <c r="J106" i="1"/>
  <c r="N106" i="1" s="1"/>
  <c r="J146" i="1"/>
  <c r="N146" i="1" s="1"/>
  <c r="J446" i="1"/>
  <c r="N446" i="1" s="1"/>
  <c r="J147" i="1"/>
  <c r="N147" i="1" s="1"/>
  <c r="J297" i="1"/>
  <c r="N297" i="1" s="1"/>
  <c r="J233" i="1"/>
  <c r="N233" i="1" s="1"/>
  <c r="J100" i="1"/>
  <c r="N100" i="1" s="1"/>
  <c r="J130" i="1"/>
  <c r="N130" i="1" s="1"/>
  <c r="J309" i="1"/>
  <c r="N309" i="1" s="1"/>
  <c r="J244" i="1"/>
  <c r="N244" i="1" s="1"/>
  <c r="J358" i="1"/>
  <c r="N358" i="1" s="1"/>
  <c r="J314" i="1"/>
  <c r="N314" i="1" s="1"/>
  <c r="J359" i="1"/>
  <c r="N359" i="1" s="1"/>
  <c r="J305" i="1"/>
  <c r="N305" i="1" s="1"/>
  <c r="J453" i="1"/>
  <c r="N453" i="1" s="1"/>
  <c r="J284" i="1"/>
  <c r="N284" i="1" s="1"/>
  <c r="J348" i="1"/>
  <c r="N348" i="1" s="1"/>
  <c r="J495" i="1"/>
  <c r="N495" i="1" s="1"/>
  <c r="J228" i="1"/>
  <c r="N228" i="1" s="1"/>
  <c r="J396" i="1"/>
  <c r="N396" i="1" s="1"/>
  <c r="J131" i="1"/>
  <c r="N131" i="1" s="1"/>
  <c r="J498" i="1"/>
  <c r="N498" i="1" s="1"/>
  <c r="J350" i="1"/>
  <c r="N350" i="1" s="1"/>
  <c r="J127" i="1"/>
  <c r="N127" i="1" s="1"/>
  <c r="J483" i="1"/>
  <c r="N483" i="1" s="1"/>
  <c r="J35" i="1"/>
  <c r="N35" i="1" s="1"/>
  <c r="J88" i="1"/>
  <c r="N88" i="1" s="1"/>
  <c r="J328" i="1"/>
  <c r="N328" i="1" s="1"/>
  <c r="J29" i="1"/>
  <c r="N29" i="1" s="1"/>
  <c r="J339" i="1"/>
  <c r="N339" i="1" s="1"/>
  <c r="J111" i="1"/>
  <c r="N111" i="1" s="1"/>
  <c r="J292" i="1"/>
  <c r="N292" i="1" s="1"/>
  <c r="J57" i="1"/>
  <c r="N57" i="1" s="1"/>
  <c r="J489" i="1"/>
  <c r="N489" i="1" s="1"/>
  <c r="J419" i="1"/>
  <c r="N419" i="1" s="1"/>
  <c r="J436" i="1"/>
  <c r="N436" i="1" s="1"/>
  <c r="J38" i="1"/>
  <c r="N38" i="1" s="1"/>
  <c r="J221" i="1"/>
  <c r="N221" i="1" s="1"/>
  <c r="J412" i="1"/>
  <c r="N412" i="1" s="1"/>
  <c r="J414" i="1"/>
  <c r="N414" i="1" s="1"/>
  <c r="J477" i="1"/>
  <c r="N477" i="1" s="1"/>
  <c r="J81" i="1"/>
  <c r="N81" i="1" s="1"/>
  <c r="J153" i="1"/>
  <c r="N153" i="1" s="1"/>
  <c r="J50" i="1"/>
  <c r="N50" i="1" s="1"/>
  <c r="J59" i="1"/>
  <c r="N59" i="1" s="1"/>
  <c r="J117" i="1"/>
  <c r="N117" i="1" s="1"/>
  <c r="J454" i="1"/>
  <c r="N454" i="1" s="1"/>
  <c r="J9" i="1"/>
  <c r="N9" i="1" s="1"/>
  <c r="J283" i="1"/>
  <c r="N283" i="1" s="1"/>
  <c r="J306" i="1"/>
  <c r="N306" i="1" s="1"/>
  <c r="J280" i="1"/>
  <c r="N280" i="1" s="1"/>
  <c r="J415" i="1"/>
  <c r="N415" i="1" s="1"/>
  <c r="J290" i="1"/>
  <c r="N290" i="1" s="1"/>
  <c r="J296" i="1"/>
  <c r="N296" i="1" s="1"/>
  <c r="J47" i="1"/>
  <c r="N47" i="1" s="1"/>
  <c r="J125" i="1"/>
  <c r="N125" i="1" s="1"/>
  <c r="J85" i="1"/>
  <c r="N85" i="1" s="1"/>
  <c r="J194" i="1"/>
  <c r="N194" i="1" s="1"/>
  <c r="J17" i="1"/>
  <c r="N17" i="1" s="1"/>
  <c r="J382" i="1"/>
  <c r="N382" i="1" s="1"/>
  <c r="J107" i="1"/>
  <c r="N107" i="1" s="1"/>
  <c r="J251" i="1"/>
  <c r="N251" i="1" s="1"/>
  <c r="J123" i="1"/>
  <c r="N123" i="1" s="1"/>
  <c r="J360" i="1"/>
  <c r="N360" i="1" s="1"/>
  <c r="J335" i="1"/>
  <c r="N335" i="1" s="1"/>
  <c r="J326" i="1"/>
  <c r="N326" i="1" s="1"/>
  <c r="J422" i="1"/>
  <c r="N422" i="1" s="1"/>
  <c r="J163" i="1"/>
  <c r="N163" i="1" s="1"/>
  <c r="J186" i="1"/>
  <c r="N186" i="1" s="1"/>
  <c r="J343" i="1"/>
  <c r="N343" i="1" s="1"/>
  <c r="J420" i="1"/>
  <c r="N420" i="1" s="1"/>
  <c r="J426" i="1"/>
  <c r="N426" i="1" s="1"/>
  <c r="J26" i="1"/>
  <c r="N26" i="1" s="1"/>
  <c r="J460" i="1"/>
  <c r="N460" i="1" s="1"/>
  <c r="J248" i="1"/>
  <c r="N248" i="1" s="1"/>
  <c r="J388" i="1"/>
  <c r="N388" i="1" s="1"/>
  <c r="J92" i="1"/>
  <c r="N92" i="1" s="1"/>
  <c r="J216" i="1"/>
  <c r="N216" i="1" s="1"/>
  <c r="J357" i="1"/>
  <c r="N357" i="1" s="1"/>
  <c r="J180" i="1"/>
  <c r="N180" i="1" s="1"/>
  <c r="J40" i="1"/>
  <c r="N40" i="1" s="1"/>
  <c r="J351" i="1"/>
  <c r="N351" i="1" s="1"/>
  <c r="J475" i="1"/>
  <c r="N475" i="1" s="1"/>
  <c r="J188" i="1"/>
  <c r="N188" i="1" s="1"/>
  <c r="J286" i="1"/>
  <c r="N286" i="1" s="1"/>
  <c r="J440" i="1"/>
  <c r="N440" i="1" s="1"/>
  <c r="J285" i="1"/>
  <c r="N285" i="1" s="1"/>
  <c r="J434" i="1"/>
  <c r="N434" i="1" s="1"/>
  <c r="J482" i="1"/>
  <c r="N482" i="1" s="1"/>
  <c r="J365" i="1"/>
  <c r="N365" i="1" s="1"/>
  <c r="J341" i="1"/>
  <c r="N341" i="1" s="1"/>
  <c r="J376" i="1"/>
  <c r="N376" i="1" s="1"/>
  <c r="J61" i="1"/>
  <c r="N61" i="1" s="1"/>
  <c r="J203" i="1"/>
  <c r="N203" i="1" s="1"/>
  <c r="J255" i="1"/>
  <c r="N255" i="1" s="1"/>
  <c r="J74" i="1"/>
  <c r="N74" i="1" s="1"/>
  <c r="J282" i="1"/>
  <c r="N282" i="1" s="1"/>
  <c r="J320" i="1"/>
  <c r="N320" i="1" s="1"/>
  <c r="J494" i="1"/>
  <c r="N494" i="1" s="1"/>
  <c r="J408" i="1"/>
  <c r="N408" i="1" s="1"/>
  <c r="J394" i="1"/>
  <c r="N394" i="1" s="1"/>
  <c r="J363" i="1"/>
  <c r="N363" i="1" s="1"/>
  <c r="J319" i="1"/>
  <c r="N319" i="1" s="1"/>
  <c r="J473" i="1"/>
  <c r="N473" i="1" s="1"/>
  <c r="J256" i="1"/>
  <c r="N256" i="1" s="1"/>
  <c r="J58" i="1"/>
  <c r="N58" i="1" s="1"/>
  <c r="J317" i="1"/>
  <c r="N317" i="1" s="1"/>
  <c r="J158" i="1"/>
  <c r="N158" i="1" s="1"/>
  <c r="J313" i="1"/>
  <c r="N313" i="1" s="1"/>
  <c r="J16" i="1"/>
  <c r="N16" i="1" s="1"/>
  <c r="J463" i="1"/>
  <c r="N463" i="1" s="1"/>
  <c r="J450" i="1"/>
  <c r="N450" i="1" s="1"/>
  <c r="J353" i="1"/>
  <c r="N353" i="1" s="1"/>
  <c r="J344" i="1"/>
  <c r="N344" i="1" s="1"/>
  <c r="J427" i="1"/>
  <c r="N427" i="1" s="1"/>
  <c r="J55" i="1"/>
  <c r="N55" i="1" s="1"/>
  <c r="J87" i="1"/>
  <c r="N87" i="1" s="1"/>
  <c r="J389" i="1"/>
  <c r="N389" i="1" s="1"/>
  <c r="J338" i="1"/>
  <c r="N338" i="1" s="1"/>
  <c r="J268" i="1"/>
  <c r="N268" i="1" s="1"/>
  <c r="J33" i="1"/>
  <c r="N33" i="1" s="1"/>
  <c r="J209" i="1"/>
  <c r="N209" i="1" s="1"/>
  <c r="J65" i="1"/>
  <c r="N65" i="1" s="1"/>
  <c r="J275" i="1"/>
  <c r="N275" i="1" s="1"/>
  <c r="J372" i="1"/>
  <c r="N372" i="1" s="1"/>
  <c r="J227" i="1"/>
  <c r="N227" i="1" s="1"/>
  <c r="J70" i="1"/>
  <c r="N70" i="1" s="1"/>
  <c r="J135" i="1"/>
  <c r="N135" i="1" s="1"/>
  <c r="J141" i="1"/>
  <c r="N141" i="1" s="1"/>
  <c r="J435" i="1"/>
  <c r="N435" i="1" s="1"/>
  <c r="J152" i="1"/>
  <c r="N152" i="1" s="1"/>
  <c r="J211" i="1"/>
  <c r="N211" i="1" s="1"/>
  <c r="J395" i="1"/>
  <c r="N395" i="1" s="1"/>
  <c r="J264" i="1"/>
  <c r="N264" i="1" s="1"/>
  <c r="J321" i="1"/>
  <c r="N321" i="1" s="1"/>
  <c r="J121" i="1"/>
  <c r="N121" i="1" s="1"/>
  <c r="J240" i="1"/>
  <c r="N240" i="1" s="1"/>
  <c r="J164" i="1"/>
  <c r="N164" i="1" s="1"/>
  <c r="J220" i="1"/>
  <c r="N220" i="1" s="1"/>
  <c r="J82" i="1"/>
  <c r="N82" i="1" s="1"/>
  <c r="J429" i="1"/>
  <c r="N429" i="1" s="1"/>
  <c r="J291" i="1"/>
  <c r="N291" i="1" s="1"/>
  <c r="J80" i="1"/>
  <c r="N80" i="1" s="1"/>
  <c r="J176" i="1"/>
  <c r="N176" i="1" s="1"/>
  <c r="J261" i="1"/>
  <c r="N261" i="1" s="1"/>
  <c r="J239" i="1"/>
  <c r="N239" i="1" s="1"/>
  <c r="J375" i="1"/>
  <c r="N375" i="1" s="1"/>
  <c r="J182" i="1"/>
  <c r="N182" i="1" s="1"/>
  <c r="J235" i="1"/>
  <c r="N235" i="1" s="1"/>
  <c r="J201" i="1"/>
  <c r="N201" i="1" s="1"/>
  <c r="J66" i="1"/>
  <c r="N66" i="1" s="1"/>
  <c r="J301" i="1"/>
  <c r="N301" i="1" s="1"/>
  <c r="J31" i="1"/>
  <c r="N31" i="1" s="1"/>
  <c r="J380" i="1"/>
  <c r="N380" i="1" s="1"/>
  <c r="J198" i="1"/>
  <c r="N198" i="1" s="1"/>
  <c r="J69" i="1"/>
  <c r="N69" i="1" s="1"/>
  <c r="J223" i="1"/>
  <c r="N223" i="1" s="1"/>
  <c r="J476" i="1"/>
  <c r="N476" i="1" s="1"/>
  <c r="J207" i="1"/>
  <c r="N207" i="1" s="1"/>
  <c r="J464" i="1"/>
  <c r="N464" i="1" s="1"/>
  <c r="J126" i="1"/>
  <c r="N126" i="1" s="1"/>
  <c r="J294" i="1"/>
  <c r="N294" i="1" s="1"/>
  <c r="J108" i="1"/>
  <c r="N108" i="1" s="1"/>
  <c r="J245" i="1"/>
  <c r="N245" i="1" s="1"/>
  <c r="J214" i="1"/>
  <c r="N214" i="1" s="1"/>
  <c r="J54" i="1"/>
  <c r="N54" i="1" s="1"/>
  <c r="J267" i="1"/>
  <c r="N267" i="1" s="1"/>
  <c r="J132" i="1"/>
  <c r="N132" i="1" s="1"/>
  <c r="J195" i="1"/>
  <c r="N195" i="1" s="1"/>
  <c r="J145" i="1"/>
  <c r="N145" i="1" s="1"/>
  <c r="J266" i="1"/>
  <c r="N266" i="1" s="1"/>
  <c r="J243" i="1"/>
  <c r="N243" i="1" s="1"/>
  <c r="J210" i="1"/>
  <c r="N210" i="1" s="1"/>
  <c r="J199" i="1"/>
  <c r="N199" i="1" s="1"/>
  <c r="J68" i="1"/>
  <c r="N68" i="1" s="1"/>
  <c r="J276" i="1"/>
  <c r="N276" i="1" s="1"/>
  <c r="J112" i="1"/>
  <c r="N112" i="1" s="1"/>
  <c r="J417" i="1"/>
  <c r="N417" i="1" s="1"/>
  <c r="J34" i="1"/>
  <c r="N34" i="1" s="1"/>
  <c r="J14" i="1"/>
  <c r="N14" i="1" s="1"/>
  <c r="J442" i="1"/>
  <c r="N442" i="1" s="1"/>
  <c r="J212" i="1"/>
  <c r="N212" i="1" s="1"/>
  <c r="J62" i="1"/>
  <c r="N62" i="1" s="1"/>
  <c r="J486" i="1"/>
  <c r="N486" i="1" s="1"/>
  <c r="J155" i="1"/>
  <c r="N155" i="1" s="1"/>
  <c r="J385" i="1"/>
  <c r="N385" i="1" s="1"/>
  <c r="J263" i="1"/>
  <c r="N263" i="1" s="1"/>
  <c r="J462" i="1"/>
  <c r="N462" i="1" s="1"/>
  <c r="J168" i="1"/>
  <c r="N168" i="1" s="1"/>
  <c r="J421" i="1"/>
  <c r="N421" i="1" s="1"/>
  <c r="J311" i="1"/>
  <c r="N311" i="1" s="1"/>
  <c r="J149" i="1"/>
  <c r="N149" i="1" s="1"/>
  <c r="J124" i="1"/>
  <c r="N124" i="1" s="1"/>
  <c r="J441" i="1"/>
  <c r="N441" i="1" s="1"/>
  <c r="J259" i="1"/>
  <c r="N259" i="1" s="1"/>
  <c r="J169" i="1"/>
  <c r="N169" i="1" s="1"/>
  <c r="J89" i="1"/>
  <c r="N89" i="1" s="1"/>
  <c r="J355" i="1"/>
  <c r="N355" i="1" s="1"/>
  <c r="J387" i="1"/>
  <c r="N387" i="1" s="1"/>
  <c r="J370" i="1"/>
  <c r="N370" i="1" s="1"/>
  <c r="J312" i="1"/>
  <c r="N312" i="1" s="1"/>
  <c r="J11" i="1"/>
  <c r="N11" i="1" s="1"/>
  <c r="J499" i="1"/>
  <c r="N499" i="1" s="1"/>
  <c r="J337" i="1"/>
  <c r="N337" i="1" s="1"/>
  <c r="J105" i="1"/>
  <c r="N105" i="1" s="1"/>
  <c r="J93" i="1"/>
  <c r="N93" i="1" s="1"/>
  <c r="J115" i="1"/>
  <c r="N115" i="1" s="1"/>
  <c r="J354" i="1"/>
  <c r="N354" i="1" s="1"/>
  <c r="J174" i="1"/>
  <c r="N174" i="1" s="1"/>
  <c r="J46" i="1"/>
  <c r="N46" i="1" s="1"/>
  <c r="J398" i="1"/>
  <c r="N398" i="1" s="1"/>
  <c r="J318" i="1"/>
  <c r="N318" i="1" s="1"/>
  <c r="J120" i="1"/>
  <c r="N120" i="1" s="1"/>
  <c r="J98" i="1"/>
  <c r="N98" i="1" s="1"/>
  <c r="J424" i="1"/>
  <c r="N424" i="1" s="1"/>
  <c r="J461" i="1"/>
  <c r="N461" i="1" s="1"/>
  <c r="J56" i="1"/>
  <c r="N56" i="1" s="1"/>
  <c r="J136" i="1"/>
  <c r="N136" i="1" s="1"/>
  <c r="J302" i="1"/>
  <c r="N302" i="1" s="1"/>
  <c r="J204" i="1"/>
  <c r="N204" i="1" s="1"/>
  <c r="J187" i="1"/>
  <c r="N187" i="1" s="1"/>
  <c r="J3" i="1"/>
  <c r="N3" i="1" s="1"/>
  <c r="J75" i="1"/>
  <c r="N75" i="1" s="1"/>
  <c r="J91" i="1"/>
  <c r="N91" i="1" s="1"/>
  <c r="J331" i="1"/>
  <c r="N331" i="1" s="1"/>
  <c r="J236" i="1"/>
  <c r="N236" i="1" s="1"/>
  <c r="J196" i="1"/>
  <c r="N196" i="1" s="1"/>
  <c r="J470" i="1"/>
  <c r="N470" i="1" s="1"/>
  <c r="J366" i="1"/>
  <c r="N366" i="1" s="1"/>
  <c r="J277" i="1"/>
  <c r="N277" i="1" s="1"/>
  <c r="J456" i="1"/>
  <c r="N456" i="1" s="1"/>
  <c r="J25" i="1"/>
  <c r="N25" i="1" s="1"/>
  <c r="J22" i="1"/>
  <c r="N22" i="1" s="1"/>
  <c r="J287" i="1"/>
  <c r="N287" i="1" s="1"/>
  <c r="J242" i="1"/>
  <c r="N242" i="1" s="1"/>
  <c r="J10" i="1"/>
  <c r="N10" i="1" s="1"/>
  <c r="J492" i="1"/>
  <c r="N492" i="1" s="1"/>
  <c r="J327" i="1"/>
  <c r="N327" i="1" s="1"/>
  <c r="J71" i="1"/>
  <c r="N71" i="1" s="1"/>
  <c r="J144" i="1"/>
  <c r="N144" i="1" s="1"/>
  <c r="J281" i="1"/>
  <c r="N281" i="1" s="1"/>
  <c r="J386" i="1"/>
  <c r="N386" i="1" s="1"/>
  <c r="J119" i="1"/>
  <c r="N119" i="1" s="1"/>
  <c r="J404" i="1"/>
  <c r="N404" i="1" s="1"/>
  <c r="J332" i="1"/>
  <c r="N332" i="1" s="1"/>
  <c r="J402" i="1"/>
  <c r="N402" i="1" s="1"/>
  <c r="J273" i="1"/>
  <c r="N273" i="1" s="1"/>
  <c r="J2" i="1"/>
  <c r="N2" i="1" s="1"/>
  <c r="J37" i="1"/>
  <c r="N37" i="1" s="1"/>
  <c r="J43" i="1"/>
  <c r="N43" i="1" s="1"/>
  <c r="J336" i="1"/>
  <c r="N336" i="1" s="1"/>
  <c r="J52" i="1"/>
  <c r="N52" i="1" s="1"/>
  <c r="J101" i="1"/>
  <c r="N101" i="1" s="1"/>
  <c r="J133" i="1"/>
  <c r="N133" i="1" s="1"/>
  <c r="J44" i="1"/>
  <c r="N44" i="1" s="1"/>
  <c r="J490" i="1"/>
  <c r="N490" i="1" s="1"/>
  <c r="J316" i="1"/>
  <c r="N316" i="1" s="1"/>
  <c r="J94" i="1"/>
  <c r="N94" i="1" s="1"/>
  <c r="J390" i="1"/>
  <c r="N390" i="1" s="1"/>
  <c r="J260" i="1"/>
  <c r="N260" i="1" s="1"/>
  <c r="J443" i="1"/>
  <c r="N443" i="1" s="1"/>
  <c r="J437" i="1"/>
  <c r="N437" i="1" s="1"/>
  <c r="J444" i="1"/>
  <c r="N444" i="1" s="1"/>
  <c r="J225" i="1"/>
  <c r="N225" i="1" s="1"/>
  <c r="J484" i="1"/>
  <c r="N484" i="1" s="1"/>
  <c r="J333" i="1"/>
  <c r="N333" i="1" s="1"/>
  <c r="J113" i="1"/>
  <c r="N113" i="1" s="1"/>
  <c r="J330" i="1"/>
  <c r="N330" i="1" s="1"/>
  <c r="J217" i="1"/>
  <c r="N217" i="1" s="1"/>
  <c r="J447" i="1"/>
  <c r="N447" i="1" s="1"/>
  <c r="J342" i="1"/>
  <c r="N342" i="1" s="1"/>
  <c r="J413" i="1"/>
  <c r="N413" i="1" s="1"/>
  <c r="J488" i="1"/>
  <c r="N488" i="1" s="1"/>
  <c r="J466" i="1"/>
  <c r="N466" i="1" s="1"/>
  <c r="J48" i="1"/>
  <c r="N48" i="1" s="1"/>
  <c r="J138" i="1"/>
  <c r="N138" i="1" s="1"/>
  <c r="J405" i="1"/>
  <c r="N405" i="1" s="1"/>
  <c r="J206" i="1"/>
  <c r="N206" i="1" s="1"/>
  <c r="J430" i="1"/>
  <c r="N430" i="1" s="1"/>
  <c r="J156" i="1"/>
  <c r="N156" i="1" s="1"/>
  <c r="J148" i="1"/>
  <c r="N148" i="1" s="1"/>
  <c r="J307" i="1"/>
  <c r="N307" i="1" s="1"/>
  <c r="J485" i="1"/>
  <c r="N485" i="1" s="1"/>
  <c r="J247" i="1"/>
  <c r="N247" i="1" s="1"/>
  <c r="J39" i="1"/>
  <c r="N39" i="1" s="1"/>
  <c r="J274" i="1"/>
  <c r="N274" i="1" s="1"/>
  <c r="J197" i="1"/>
  <c r="N197" i="1" s="1"/>
  <c r="J51" i="1"/>
  <c r="N51" i="1" s="1"/>
  <c r="J369" i="1"/>
  <c r="N369" i="1" s="1"/>
  <c r="J345" i="1"/>
  <c r="N345" i="1" s="1"/>
  <c r="J86" i="1"/>
  <c r="N86" i="1" s="1"/>
  <c r="J347" i="1"/>
  <c r="N347" i="1" s="1"/>
  <c r="J177" i="1"/>
  <c r="N177" i="1" s="1"/>
  <c r="J213" i="1"/>
  <c r="N213" i="1" s="1"/>
  <c r="J445" i="1"/>
  <c r="N445" i="1" s="1"/>
  <c r="J403" i="1"/>
  <c r="N403" i="1" s="1"/>
  <c r="J157" i="1"/>
  <c r="N157" i="1" s="1"/>
  <c r="J159" i="1"/>
  <c r="N159" i="1" s="1"/>
  <c r="J383" i="1"/>
  <c r="N383" i="1" s="1"/>
  <c r="J200" i="1"/>
  <c r="N200" i="1" s="1"/>
  <c r="J103" i="1"/>
  <c r="N103" i="1" s="1"/>
  <c r="J455" i="1"/>
  <c r="N455" i="1" s="1"/>
  <c r="J32" i="1"/>
  <c r="N32" i="1" s="1"/>
  <c r="J329" i="1"/>
  <c r="N329" i="1" s="1"/>
  <c r="J356" i="1"/>
  <c r="N356" i="1" s="1"/>
  <c r="J63" i="1"/>
  <c r="N63" i="1" s="1"/>
  <c r="J24" i="1"/>
  <c r="N24" i="1" s="1"/>
  <c r="J73" i="1"/>
  <c r="N73" i="1" s="1"/>
  <c r="J392" i="1"/>
  <c r="N392" i="1" s="1"/>
  <c r="J110" i="1"/>
  <c r="N110" i="1" s="1"/>
  <c r="J137" i="1"/>
  <c r="N137" i="1" s="1"/>
  <c r="J381" i="1"/>
  <c r="N381" i="1" s="1"/>
  <c r="J185" i="1"/>
  <c r="N185" i="1" s="1"/>
  <c r="J458" i="1"/>
  <c r="N458" i="1" s="1"/>
  <c r="J36" i="1"/>
  <c r="N36" i="1" s="1"/>
  <c r="J393" i="1"/>
  <c r="N393" i="1" s="1"/>
  <c r="J60" i="1"/>
  <c r="N60" i="1" s="1"/>
  <c r="J118" i="1"/>
  <c r="N118" i="1" s="1"/>
  <c r="J399" i="1"/>
  <c r="N399" i="1" s="1"/>
  <c r="J279" i="1"/>
  <c r="N279" i="1" s="1"/>
  <c r="J78" i="1"/>
  <c r="N78" i="1" s="1"/>
  <c r="J481" i="1"/>
  <c r="N481" i="1" s="1"/>
  <c r="J90" i="1"/>
  <c r="N90" i="1" s="1"/>
  <c r="J179" i="1"/>
  <c r="N179" i="1" s="1"/>
  <c r="J258" i="1"/>
  <c r="N258" i="1" s="1"/>
  <c r="J300" i="1"/>
  <c r="N300" i="1" s="1"/>
  <c r="J23" i="1"/>
  <c r="N23" i="1" s="1"/>
  <c r="J448" i="1"/>
  <c r="N448" i="1" s="1"/>
  <c r="J15" i="1"/>
  <c r="N15" i="1" s="1"/>
  <c r="J373" i="1"/>
  <c r="N373" i="1" s="1"/>
  <c r="J270" i="1"/>
  <c r="N270" i="1" s="1"/>
  <c r="J491" i="1"/>
  <c r="N491" i="1" s="1"/>
  <c r="J4" i="1"/>
  <c r="N4" i="1" s="1"/>
  <c r="J265" i="1"/>
  <c r="N265" i="1" s="1"/>
  <c r="J368" i="1"/>
  <c r="N368" i="1" s="1"/>
  <c r="J452" i="1"/>
  <c r="N452" i="1" s="1"/>
  <c r="J20" i="1"/>
  <c r="N20" i="1" s="1"/>
  <c r="J230" i="1"/>
  <c r="N230" i="1" s="1"/>
  <c r="J250" i="1"/>
  <c r="N250" i="1" s="1"/>
  <c r="J496" i="1"/>
  <c r="N496" i="1" s="1"/>
  <c r="J139" i="1"/>
  <c r="N139" i="1" s="1"/>
  <c r="J28" i="1"/>
  <c r="N28" i="1" s="1"/>
  <c r="J299" i="1"/>
  <c r="N299" i="1" s="1"/>
  <c r="J205" i="1"/>
  <c r="N205" i="1" s="1"/>
  <c r="J377" i="1"/>
  <c r="N377" i="1" s="1"/>
  <c r="J418" i="1"/>
  <c r="N418" i="1" s="1"/>
  <c r="J451" i="1"/>
  <c r="N451" i="1" s="1"/>
  <c r="J116" i="1"/>
  <c r="N116" i="1" s="1"/>
  <c r="J449" i="1"/>
  <c r="N449" i="1" s="1"/>
  <c r="J340" i="1"/>
  <c r="N340" i="1" s="1"/>
  <c r="J364" i="1"/>
  <c r="N364" i="1" s="1"/>
  <c r="J322" i="1"/>
  <c r="N322" i="1" s="1"/>
  <c r="J27" i="1"/>
  <c r="N27" i="1" s="1"/>
  <c r="J166" i="1"/>
  <c r="N166" i="1" s="1"/>
  <c r="J324" i="1"/>
  <c r="N324" i="1" s="1"/>
  <c r="J142" i="1"/>
  <c r="N142" i="1" s="1"/>
  <c r="J439" i="1"/>
  <c r="N439" i="1" s="1"/>
  <c r="J184" i="1"/>
  <c r="N184" i="1" s="1"/>
  <c r="J401" i="1"/>
  <c r="N401" i="1" s="1"/>
  <c r="J272" i="1"/>
  <c r="N272" i="1" s="1"/>
  <c r="J165" i="1"/>
  <c r="N165" i="1" s="1"/>
  <c r="J222" i="1"/>
  <c r="N222" i="1" s="1"/>
  <c r="J432" i="1"/>
  <c r="N432" i="1" s="1"/>
  <c r="J431" i="1"/>
  <c r="N431" i="1" s="1"/>
  <c r="J406" i="1"/>
  <c r="N406" i="1" s="1"/>
  <c r="J459" i="1"/>
  <c r="N459" i="1" s="1"/>
  <c r="J76" i="1"/>
  <c r="N76" i="1" s="1"/>
  <c r="J293" i="1"/>
  <c r="N293" i="1" s="1"/>
  <c r="J134" i="1"/>
  <c r="N134" i="1" s="1"/>
  <c r="J411" i="1"/>
  <c r="N411" i="1" s="1"/>
  <c r="J254" i="1"/>
  <c r="N254" i="1" s="1"/>
  <c r="J346" i="1"/>
  <c r="N346" i="1" s="1"/>
  <c r="J315" i="1"/>
  <c r="N315" i="1" s="1"/>
  <c r="J487" i="1"/>
  <c r="N487" i="1" s="1"/>
  <c r="J278" i="1"/>
  <c r="N278" i="1" s="1"/>
  <c r="J352" i="1"/>
  <c r="N352" i="1" s="1"/>
  <c r="J468" i="1"/>
  <c r="N468" i="1" s="1"/>
  <c r="J114" i="1"/>
  <c r="N114" i="1" s="1"/>
  <c r="J12" i="1"/>
  <c r="N12" i="1" s="1"/>
  <c r="J271" i="1"/>
  <c r="N271" i="1" s="1"/>
  <c r="J151" i="1"/>
  <c r="N151" i="1" s="1"/>
  <c r="J479" i="1"/>
  <c r="N479" i="1" s="1"/>
  <c r="J181" i="1"/>
  <c r="N181" i="1" s="1"/>
  <c r="J42" i="1"/>
  <c r="N42" i="1" s="1"/>
  <c r="J226" i="1"/>
  <c r="N226" i="1" s="1"/>
  <c r="J501" i="1"/>
  <c r="N501" i="1" s="1"/>
  <c r="J215" i="1"/>
  <c r="N215" i="1" s="1"/>
  <c r="J423" i="1"/>
  <c r="N423" i="1" s="1"/>
  <c r="J161" i="1"/>
  <c r="N161" i="1" s="1"/>
  <c r="J218" i="1"/>
  <c r="N218" i="1" s="1"/>
  <c r="J323" i="1"/>
  <c r="N323" i="1" s="1"/>
  <c r="J407" i="1"/>
  <c r="N407" i="1" s="1"/>
  <c r="J457" i="1"/>
  <c r="N457" i="1" s="1"/>
  <c r="J361" i="1"/>
  <c r="N361" i="1" s="1"/>
  <c r="J246" i="1"/>
  <c r="N246" i="1" s="1"/>
  <c r="J129" i="1"/>
  <c r="N129" i="1" s="1"/>
  <c r="J109" i="1"/>
  <c r="N109" i="1" s="1"/>
  <c r="J30" i="1"/>
  <c r="N30" i="1" s="1"/>
  <c r="J469" i="1"/>
  <c r="N469" i="1" s="1"/>
  <c r="J478" i="1"/>
  <c r="N478" i="1" s="1"/>
  <c r="J178" i="1"/>
  <c r="N178" i="1" s="1"/>
  <c r="J471" i="1"/>
  <c r="N471" i="1" s="1"/>
  <c r="J5" i="1"/>
  <c r="N5" i="1" s="1"/>
  <c r="J173" i="1"/>
  <c r="N173" i="1" s="1"/>
  <c r="J378" i="1"/>
  <c r="N378" i="1" s="1"/>
  <c r="J241" i="1"/>
  <c r="N241" i="1" s="1"/>
  <c r="J410" i="1"/>
  <c r="N410" i="1" s="1"/>
  <c r="J79" i="1"/>
  <c r="N79" i="1" s="1"/>
  <c r="J167" i="1"/>
  <c r="N167" i="1" s="1"/>
  <c r="J400" i="1"/>
  <c r="N400" i="1" s="1"/>
  <c r="J391" i="1"/>
  <c r="N391" i="1" s="1"/>
  <c r="J96" i="1"/>
  <c r="N96" i="1" s="1"/>
  <c r="J97" i="1"/>
  <c r="N97" i="1" s="1"/>
  <c r="J493" i="1"/>
  <c r="N493" i="1" s="1"/>
  <c r="J234" i="1"/>
  <c r="N234" i="1" s="1"/>
  <c r="J77" i="1"/>
  <c r="N77" i="1" s="1"/>
  <c r="J67" i="1"/>
  <c r="N67" i="1" s="1"/>
  <c r="J190" i="1"/>
  <c r="N190" i="1" s="1"/>
  <c r="J304" i="1"/>
  <c r="N304" i="1" s="1"/>
  <c r="J428" i="1"/>
  <c r="N428" i="1" s="1"/>
  <c r="J295" i="1"/>
  <c r="N295" i="1" s="1"/>
  <c r="J45" i="1"/>
  <c r="N45" i="1" s="1"/>
  <c r="J310" i="1"/>
  <c r="N310" i="1" s="1"/>
  <c r="J104" i="1"/>
  <c r="N104" i="1" s="1"/>
  <c r="J41" i="1"/>
  <c r="N41" i="1" s="1"/>
  <c r="J183" i="1"/>
  <c r="N183" i="1" s="1"/>
  <c r="J18" i="1"/>
  <c r="N18" i="1" s="1"/>
  <c r="J160" i="1"/>
  <c r="N160" i="1" s="1"/>
  <c r="J438" i="1"/>
  <c r="N438" i="1" s="1"/>
  <c r="J19" i="1"/>
  <c r="N19" i="1" s="1"/>
  <c r="J224" i="1"/>
  <c r="N224" i="1" s="1"/>
  <c r="J231" i="1"/>
  <c r="N231" i="1" s="1"/>
  <c r="O497" i="1" l="1"/>
  <c r="O489" i="1"/>
  <c r="O481" i="1"/>
  <c r="O473" i="1"/>
  <c r="O465" i="1"/>
  <c r="O457" i="1"/>
  <c r="O449" i="1"/>
  <c r="O441" i="1"/>
  <c r="O433" i="1"/>
  <c r="O425" i="1"/>
  <c r="O417" i="1"/>
  <c r="O409" i="1"/>
  <c r="O401" i="1"/>
  <c r="O393" i="1"/>
  <c r="O385" i="1"/>
  <c r="O377" i="1"/>
  <c r="O369" i="1"/>
  <c r="O361" i="1"/>
  <c r="O353" i="1"/>
  <c r="O345" i="1"/>
  <c r="O337" i="1"/>
  <c r="O329" i="1"/>
  <c r="O321" i="1"/>
  <c r="O313" i="1"/>
  <c r="O305" i="1"/>
  <c r="O297" i="1"/>
  <c r="O289" i="1"/>
  <c r="O281" i="1"/>
  <c r="O273" i="1"/>
  <c r="O265" i="1"/>
  <c r="O257" i="1"/>
  <c r="O249" i="1"/>
  <c r="O241" i="1"/>
  <c r="O233" i="1"/>
  <c r="O225" i="1"/>
  <c r="O217" i="1"/>
  <c r="O209" i="1"/>
  <c r="O201" i="1"/>
  <c r="O193" i="1"/>
  <c r="O185" i="1"/>
  <c r="O177" i="1"/>
  <c r="O169" i="1"/>
  <c r="O161" i="1"/>
  <c r="O153" i="1"/>
  <c r="O145" i="1"/>
  <c r="O137" i="1"/>
  <c r="O129" i="1"/>
  <c r="O121" i="1"/>
  <c r="O113" i="1"/>
  <c r="O105" i="1"/>
  <c r="O97" i="1"/>
  <c r="O89" i="1"/>
  <c r="O81" i="1"/>
  <c r="O73" i="1"/>
  <c r="O65" i="1"/>
  <c r="O57" i="1"/>
  <c r="O49" i="1"/>
  <c r="O41" i="1"/>
  <c r="O33" i="1"/>
  <c r="O25" i="1"/>
  <c r="O17" i="1"/>
  <c r="O9" i="1"/>
  <c r="O496" i="1"/>
  <c r="O488" i="1"/>
  <c r="O480" i="1"/>
  <c r="O472" i="1"/>
  <c r="O464" i="1"/>
  <c r="O456" i="1"/>
  <c r="O448" i="1"/>
  <c r="O440" i="1"/>
  <c r="O432" i="1"/>
  <c r="O424" i="1"/>
  <c r="O416" i="1"/>
  <c r="O408" i="1"/>
  <c r="O400" i="1"/>
  <c r="O392" i="1"/>
  <c r="O384" i="1"/>
  <c r="O376" i="1"/>
  <c r="O368" i="1"/>
  <c r="O360" i="1"/>
  <c r="O352" i="1"/>
  <c r="O344" i="1"/>
  <c r="O336" i="1"/>
  <c r="O328" i="1"/>
  <c r="O320" i="1"/>
  <c r="O312" i="1"/>
  <c r="O304" i="1"/>
  <c r="O296" i="1"/>
  <c r="O288" i="1"/>
  <c r="O280" i="1"/>
  <c r="O272" i="1"/>
  <c r="O264" i="1"/>
  <c r="O256" i="1"/>
  <c r="O248" i="1"/>
  <c r="O240" i="1"/>
  <c r="O232" i="1"/>
  <c r="O224" i="1"/>
  <c r="O216" i="1"/>
  <c r="O208" i="1"/>
  <c r="O200" i="1"/>
  <c r="O192" i="1"/>
  <c r="O184" i="1"/>
  <c r="O176" i="1"/>
  <c r="O168" i="1"/>
  <c r="O160" i="1"/>
  <c r="O152" i="1"/>
  <c r="O144" i="1"/>
  <c r="O136" i="1"/>
  <c r="O128" i="1"/>
  <c r="O120" i="1"/>
  <c r="O112" i="1"/>
  <c r="O104" i="1"/>
  <c r="O96" i="1"/>
  <c r="O88" i="1"/>
  <c r="O80" i="1"/>
  <c r="O72" i="1"/>
  <c r="O64" i="1"/>
  <c r="O56" i="1"/>
  <c r="O48" i="1"/>
  <c r="O40" i="1"/>
  <c r="O32" i="1"/>
  <c r="O24" i="1"/>
  <c r="O16" i="1"/>
  <c r="O8" i="1"/>
  <c r="O495" i="1"/>
  <c r="O487" i="1"/>
  <c r="O479" i="1"/>
  <c r="O471" i="1"/>
  <c r="O463" i="1"/>
  <c r="O455" i="1"/>
  <c r="O447" i="1"/>
  <c r="O439" i="1"/>
  <c r="O431" i="1"/>
  <c r="O423" i="1"/>
  <c r="O415" i="1"/>
  <c r="O407" i="1"/>
  <c r="O399" i="1"/>
  <c r="O391" i="1"/>
  <c r="O383" i="1"/>
  <c r="O375" i="1"/>
  <c r="O367" i="1"/>
  <c r="O359" i="1"/>
  <c r="O351" i="1"/>
  <c r="O343" i="1"/>
  <c r="O335" i="1"/>
  <c r="O327" i="1"/>
  <c r="O319" i="1"/>
  <c r="O311" i="1"/>
  <c r="O303" i="1"/>
  <c r="O295" i="1"/>
  <c r="O287" i="1"/>
  <c r="O279" i="1"/>
  <c r="O271" i="1"/>
  <c r="O263" i="1"/>
  <c r="O255" i="1"/>
  <c r="O247" i="1"/>
  <c r="O239" i="1"/>
  <c r="O231" i="1"/>
  <c r="O223" i="1"/>
  <c r="O215" i="1"/>
  <c r="O207" i="1"/>
  <c r="O199" i="1"/>
  <c r="O191" i="1"/>
  <c r="O183" i="1"/>
  <c r="O175" i="1"/>
  <c r="O167" i="1"/>
  <c r="O159" i="1"/>
  <c r="O151" i="1"/>
  <c r="O143" i="1"/>
  <c r="O135" i="1"/>
  <c r="O127" i="1"/>
  <c r="O119" i="1"/>
  <c r="O111" i="1"/>
  <c r="O103" i="1"/>
  <c r="O95" i="1"/>
  <c r="O87" i="1"/>
  <c r="O79" i="1"/>
  <c r="O71" i="1"/>
  <c r="O63" i="1"/>
  <c r="O55" i="1"/>
  <c r="O47" i="1"/>
  <c r="O39" i="1"/>
  <c r="O31" i="1"/>
  <c r="O23" i="1"/>
  <c r="O15" i="1"/>
  <c r="O7" i="1"/>
  <c r="O494" i="1"/>
  <c r="O486" i="1"/>
  <c r="O478" i="1"/>
  <c r="O470" i="1"/>
  <c r="O462" i="1"/>
  <c r="O454" i="1"/>
  <c r="O446" i="1"/>
  <c r="O438" i="1"/>
  <c r="O430" i="1"/>
  <c r="O422" i="1"/>
  <c r="O414" i="1"/>
  <c r="O406" i="1"/>
  <c r="O398" i="1"/>
  <c r="O390" i="1"/>
  <c r="O382" i="1"/>
  <c r="O374" i="1"/>
  <c r="O366" i="1"/>
  <c r="O358" i="1"/>
  <c r="O350" i="1"/>
  <c r="O342" i="1"/>
  <c r="O334" i="1"/>
  <c r="O326" i="1"/>
  <c r="O318" i="1"/>
  <c r="O310" i="1"/>
  <c r="O302" i="1"/>
  <c r="O294" i="1"/>
  <c r="O286" i="1"/>
  <c r="O278" i="1"/>
  <c r="O270" i="1"/>
  <c r="O262" i="1"/>
  <c r="O254" i="1"/>
  <c r="O246" i="1"/>
  <c r="O238" i="1"/>
  <c r="O230" i="1"/>
  <c r="O222" i="1"/>
  <c r="O214" i="1"/>
  <c r="O206" i="1"/>
  <c r="O198" i="1"/>
  <c r="O190" i="1"/>
  <c r="O182" i="1"/>
  <c r="O174" i="1"/>
  <c r="O166" i="1"/>
  <c r="O158" i="1"/>
  <c r="O150" i="1"/>
  <c r="O142" i="1"/>
  <c r="O134" i="1"/>
  <c r="O126" i="1"/>
  <c r="O118" i="1"/>
  <c r="O110" i="1"/>
  <c r="O102" i="1"/>
  <c r="O94" i="1"/>
  <c r="O86" i="1"/>
  <c r="O78" i="1"/>
  <c r="O70" i="1"/>
  <c r="O62" i="1"/>
  <c r="O54" i="1"/>
  <c r="O46" i="1"/>
  <c r="O38" i="1"/>
  <c r="O30" i="1"/>
  <c r="O22" i="1"/>
  <c r="O14" i="1"/>
  <c r="O6" i="1"/>
  <c r="O501" i="1"/>
  <c r="O493" i="1"/>
  <c r="O485" i="1"/>
  <c r="O477" i="1"/>
  <c r="O469" i="1"/>
  <c r="O461" i="1"/>
  <c r="O453" i="1"/>
  <c r="O445" i="1"/>
  <c r="O437" i="1"/>
  <c r="O429" i="1"/>
  <c r="O421" i="1"/>
  <c r="O413" i="1"/>
  <c r="O405" i="1"/>
  <c r="O397" i="1"/>
  <c r="O389" i="1"/>
  <c r="O381" i="1"/>
  <c r="O373" i="1"/>
  <c r="O365" i="1"/>
  <c r="O357" i="1"/>
  <c r="O349" i="1"/>
  <c r="O341" i="1"/>
  <c r="O333" i="1"/>
  <c r="O325" i="1"/>
  <c r="O317" i="1"/>
  <c r="O309" i="1"/>
  <c r="O301" i="1"/>
  <c r="O293" i="1"/>
  <c r="O285" i="1"/>
  <c r="O277" i="1"/>
  <c r="O269" i="1"/>
  <c r="O261" i="1"/>
  <c r="O253" i="1"/>
  <c r="O245" i="1"/>
  <c r="O237" i="1"/>
  <c r="O229" i="1"/>
  <c r="O221" i="1"/>
  <c r="O213" i="1"/>
  <c r="O205" i="1"/>
  <c r="O197" i="1"/>
  <c r="O189" i="1"/>
  <c r="O181" i="1"/>
  <c r="O173" i="1"/>
  <c r="O165" i="1"/>
  <c r="O157" i="1"/>
  <c r="O149" i="1"/>
  <c r="O141" i="1"/>
  <c r="O133" i="1"/>
  <c r="O125" i="1"/>
  <c r="O117" i="1"/>
  <c r="O109" i="1"/>
  <c r="O101" i="1"/>
  <c r="O93" i="1"/>
  <c r="O85" i="1"/>
  <c r="O77" i="1"/>
  <c r="O69" i="1"/>
  <c r="O61" i="1"/>
  <c r="O53" i="1"/>
  <c r="O45" i="1"/>
  <c r="O37" i="1"/>
  <c r="O29" i="1"/>
  <c r="O21" i="1"/>
  <c r="O13" i="1"/>
  <c r="O5" i="1"/>
  <c r="O500" i="1"/>
  <c r="O492" i="1"/>
  <c r="O484" i="1"/>
  <c r="O476" i="1"/>
  <c r="O468" i="1"/>
  <c r="O460" i="1"/>
  <c r="O452" i="1"/>
  <c r="O444" i="1"/>
  <c r="O436" i="1"/>
  <c r="O428" i="1"/>
  <c r="O420" i="1"/>
  <c r="O412" i="1"/>
  <c r="O404" i="1"/>
  <c r="O396" i="1"/>
  <c r="O388" i="1"/>
  <c r="O380" i="1"/>
  <c r="O372" i="1"/>
  <c r="O364" i="1"/>
  <c r="O356" i="1"/>
  <c r="O348" i="1"/>
  <c r="O340" i="1"/>
  <c r="O332" i="1"/>
  <c r="O324" i="1"/>
  <c r="O316" i="1"/>
  <c r="O308" i="1"/>
  <c r="O300" i="1"/>
  <c r="O292" i="1"/>
  <c r="O284" i="1"/>
  <c r="O276" i="1"/>
  <c r="O268" i="1"/>
  <c r="O260" i="1"/>
  <c r="O252" i="1"/>
  <c r="O244" i="1"/>
  <c r="O236" i="1"/>
  <c r="O228" i="1"/>
  <c r="O220" i="1"/>
  <c r="O212" i="1"/>
  <c r="O204" i="1"/>
  <c r="O196" i="1"/>
  <c r="O188" i="1"/>
  <c r="O180" i="1"/>
  <c r="O172" i="1"/>
  <c r="O164" i="1"/>
  <c r="O156" i="1"/>
  <c r="O148" i="1"/>
  <c r="O140" i="1"/>
  <c r="O132" i="1"/>
  <c r="O124" i="1"/>
  <c r="O116" i="1"/>
  <c r="O108" i="1"/>
  <c r="O100" i="1"/>
  <c r="O92" i="1"/>
  <c r="O84" i="1"/>
  <c r="O76" i="1"/>
  <c r="O68" i="1"/>
  <c r="O60" i="1"/>
  <c r="O52" i="1"/>
  <c r="O44" i="1"/>
  <c r="O36" i="1"/>
  <c r="O28" i="1"/>
  <c r="O20" i="1"/>
  <c r="O12" i="1"/>
  <c r="O4" i="1"/>
  <c r="O499" i="1"/>
  <c r="O491" i="1"/>
  <c r="O483" i="1"/>
  <c r="O475" i="1"/>
  <c r="O467" i="1"/>
  <c r="O459" i="1"/>
  <c r="O451" i="1"/>
  <c r="O443" i="1"/>
  <c r="O435" i="1"/>
  <c r="O427" i="1"/>
  <c r="O419" i="1"/>
  <c r="O411" i="1"/>
  <c r="O403" i="1"/>
  <c r="O395" i="1"/>
  <c r="O387" i="1"/>
  <c r="O379" i="1"/>
  <c r="O371" i="1"/>
  <c r="O363" i="1"/>
  <c r="O355" i="1"/>
  <c r="O347" i="1"/>
  <c r="O339" i="1"/>
  <c r="O331" i="1"/>
  <c r="O323" i="1"/>
  <c r="O315" i="1"/>
  <c r="O307" i="1"/>
  <c r="O299" i="1"/>
  <c r="O291" i="1"/>
  <c r="O283" i="1"/>
  <c r="O275" i="1"/>
  <c r="O267" i="1"/>
  <c r="O259" i="1"/>
  <c r="O251" i="1"/>
  <c r="O243" i="1"/>
  <c r="O235" i="1"/>
  <c r="O227" i="1"/>
  <c r="O219" i="1"/>
  <c r="O211" i="1"/>
  <c r="O203" i="1"/>
  <c r="O195" i="1"/>
  <c r="O187" i="1"/>
  <c r="O179" i="1"/>
  <c r="O171" i="1"/>
  <c r="O163" i="1"/>
  <c r="O155" i="1"/>
  <c r="O147" i="1"/>
  <c r="O139" i="1"/>
  <c r="O131" i="1"/>
  <c r="O123" i="1"/>
  <c r="O115" i="1"/>
  <c r="O107" i="1"/>
  <c r="O99" i="1"/>
  <c r="O91" i="1"/>
  <c r="O83" i="1"/>
  <c r="O75" i="1"/>
  <c r="O67" i="1"/>
  <c r="O59" i="1"/>
  <c r="O51" i="1"/>
  <c r="O43" i="1"/>
  <c r="O35" i="1"/>
  <c r="O27" i="1"/>
  <c r="O19" i="1"/>
  <c r="O11" i="1"/>
  <c r="O3" i="1"/>
  <c r="O498" i="1"/>
  <c r="O490" i="1"/>
  <c r="O482" i="1"/>
  <c r="O474" i="1"/>
  <c r="O466" i="1"/>
  <c r="O458" i="1"/>
  <c r="O450" i="1"/>
  <c r="O442" i="1"/>
  <c r="O434" i="1"/>
  <c r="O426" i="1"/>
  <c r="O418" i="1"/>
  <c r="O410" i="1"/>
  <c r="O402" i="1"/>
  <c r="O394" i="1"/>
  <c r="O386" i="1"/>
  <c r="O378" i="1"/>
  <c r="O370" i="1"/>
  <c r="O362" i="1"/>
  <c r="O354" i="1"/>
  <c r="O346" i="1"/>
  <c r="O338" i="1"/>
  <c r="O330" i="1"/>
  <c r="O322" i="1"/>
  <c r="O314" i="1"/>
  <c r="O306" i="1"/>
  <c r="O298" i="1"/>
  <c r="O290" i="1"/>
  <c r="O282" i="1"/>
  <c r="O274" i="1"/>
  <c r="O266" i="1"/>
  <c r="O258" i="1"/>
  <c r="O250" i="1"/>
  <c r="O242" i="1"/>
  <c r="O234" i="1"/>
  <c r="O226" i="1"/>
  <c r="O218" i="1"/>
  <c r="O210" i="1"/>
  <c r="O202" i="1"/>
  <c r="O194" i="1"/>
  <c r="O186" i="1"/>
  <c r="O178" i="1"/>
  <c r="O170" i="1"/>
  <c r="O162" i="1"/>
  <c r="O154" i="1"/>
  <c r="O146" i="1"/>
  <c r="O138" i="1"/>
  <c r="O130" i="1"/>
  <c r="O122" i="1"/>
  <c r="O114" i="1"/>
  <c r="O106" i="1"/>
  <c r="O98" i="1"/>
  <c r="O90" i="1"/>
  <c r="O82" i="1"/>
  <c r="O74" i="1"/>
  <c r="O66" i="1"/>
  <c r="O58" i="1"/>
  <c r="O50" i="1"/>
  <c r="O42" i="1"/>
  <c r="O34" i="1"/>
  <c r="O26" i="1"/>
  <c r="O18" i="1"/>
  <c r="O10" i="1"/>
  <c r="O2" i="1"/>
</calcChain>
</file>

<file path=xl/sharedStrings.xml><?xml version="1.0" encoding="utf-8"?>
<sst xmlns="http://schemas.openxmlformats.org/spreadsheetml/2006/main" count="3634" uniqueCount="1268">
  <si>
    <t>Customer Name</t>
  </si>
  <si>
    <t>Customer e-mail</t>
  </si>
  <si>
    <t>Country</t>
  </si>
  <si>
    <t>Gender</t>
  </si>
  <si>
    <t>Age</t>
  </si>
  <si>
    <t>Annual Salary</t>
  </si>
  <si>
    <t>Credit Card Debt</t>
  </si>
  <si>
    <t>Net Worth</t>
  </si>
  <si>
    <t>Car Purchase Amount</t>
  </si>
  <si>
    <t>Martina Avila</t>
  </si>
  <si>
    <t>cubilia.Curae.Phasellus@quisaccumsanconvallis.edu</t>
  </si>
  <si>
    <t>Bulgaria</t>
  </si>
  <si>
    <t>Harlan Barnes</t>
  </si>
  <si>
    <t>eu.dolor@diam.co.uk</t>
  </si>
  <si>
    <t>Belize</t>
  </si>
  <si>
    <t>Naomi Rodriquez</t>
  </si>
  <si>
    <t>vulputate.mauris.sagittis@ametconsectetueradipiscing.co.uk</t>
  </si>
  <si>
    <t>Algeria</t>
  </si>
  <si>
    <t>Jade Cunningham</t>
  </si>
  <si>
    <t>malesuada@dignissim.com</t>
  </si>
  <si>
    <t>Cook Islands</t>
  </si>
  <si>
    <t>Cedric Leach</t>
  </si>
  <si>
    <t>felis.ullamcorper.viverra@egetmollislectus.net</t>
  </si>
  <si>
    <t>Brazil</t>
  </si>
  <si>
    <t>Carla Hester</t>
  </si>
  <si>
    <t>mi@Aliquamerat.edu</t>
  </si>
  <si>
    <t>Liberia</t>
  </si>
  <si>
    <t>Griffin Rivera</t>
  </si>
  <si>
    <t>vehicula@at.co.uk</t>
  </si>
  <si>
    <t>Syria</t>
  </si>
  <si>
    <t>Orli Casey</t>
  </si>
  <si>
    <t>nunc.est.mollis@Suspendissetristiqueneque.co.uk</t>
  </si>
  <si>
    <t>Czech Republic</t>
  </si>
  <si>
    <t>Marny Obrien</t>
  </si>
  <si>
    <t>Phasellus@sedsemegestas.org</t>
  </si>
  <si>
    <t>Armenia</t>
  </si>
  <si>
    <t>Rhonda Chavez</t>
  </si>
  <si>
    <t>nec@nuncest.com</t>
  </si>
  <si>
    <t>Somalia</t>
  </si>
  <si>
    <t>Jerome Rowe</t>
  </si>
  <si>
    <t>ipsum.cursus@dui.org</t>
  </si>
  <si>
    <t>Sint Maarten</t>
  </si>
  <si>
    <t>Akeem Gibson</t>
  </si>
  <si>
    <t>turpis.egestas.Fusce@purus.edu</t>
  </si>
  <si>
    <t>Greenland</t>
  </si>
  <si>
    <t>Quin Smith</t>
  </si>
  <si>
    <t>nulla@ipsum.edu</t>
  </si>
  <si>
    <t>Nicaragua</t>
  </si>
  <si>
    <t>Tatum Moon</t>
  </si>
  <si>
    <t>Cras.sed.leo@Seddiamlorem.ca</t>
  </si>
  <si>
    <t>Palestine, State of</t>
  </si>
  <si>
    <t>Sharon Sharpe</t>
  </si>
  <si>
    <t>eget.metus@aaliquetvel.co.uk</t>
  </si>
  <si>
    <t>United Arab Emirates</t>
  </si>
  <si>
    <t>Thomas Williams</t>
  </si>
  <si>
    <t>aliquet.molestie@ut.org</t>
  </si>
  <si>
    <t>Gabon</t>
  </si>
  <si>
    <t>Blaine Bender</t>
  </si>
  <si>
    <t>ultrices.posuere.cubilia@pedenonummyut.net</t>
  </si>
  <si>
    <t>Tokelau</t>
  </si>
  <si>
    <t>Stephen Lindsey</t>
  </si>
  <si>
    <t>erat.eget.ipsum@tinciduntpede.org</t>
  </si>
  <si>
    <t>Portugal</t>
  </si>
  <si>
    <t>Sloane Mann</t>
  </si>
  <si>
    <t>at.augue@augue.net</t>
  </si>
  <si>
    <t>Chad</t>
  </si>
  <si>
    <t>Athena Wolf</t>
  </si>
  <si>
    <t>volutpat.Nulla.facilisis@primis.ca</t>
  </si>
  <si>
    <t>Iraq</t>
  </si>
  <si>
    <t>Blythe Romero</t>
  </si>
  <si>
    <t>Sed.eu@risusNuncac.co.uk</t>
  </si>
  <si>
    <t>Sudan</t>
  </si>
  <si>
    <t>Zelenia Byers</t>
  </si>
  <si>
    <t>auctor.non@sapien.co.uk</t>
  </si>
  <si>
    <t>Angola</t>
  </si>
  <si>
    <t>Nola Wiggins</t>
  </si>
  <si>
    <t>Aliquam@augue.edu</t>
  </si>
  <si>
    <t>Nigeria</t>
  </si>
  <si>
    <t>Micah Wheeler</t>
  </si>
  <si>
    <t>arcu.eu@tincidunt.org</t>
  </si>
  <si>
    <t>Madagascar</t>
  </si>
  <si>
    <t>Caryn Hendrix</t>
  </si>
  <si>
    <t>condimentum.Donec@duiCum.com</t>
  </si>
  <si>
    <t>Macedonia</t>
  </si>
  <si>
    <t>Hedda Miranda</t>
  </si>
  <si>
    <t>scelerisque@magnased.com</t>
  </si>
  <si>
    <t>Oman</t>
  </si>
  <si>
    <t>Ulric Lynn</t>
  </si>
  <si>
    <t>sociis@vulputateveliteu.com</t>
  </si>
  <si>
    <t>Colombia</t>
  </si>
  <si>
    <t>Alma Pope</t>
  </si>
  <si>
    <t>Nunc.mauris.Morbi@turpis.org</t>
  </si>
  <si>
    <t>Namibia</t>
  </si>
  <si>
    <t>Gemma Hendrix</t>
  </si>
  <si>
    <t>lobortis@non.co.uk</t>
  </si>
  <si>
    <t>Denmark</t>
  </si>
  <si>
    <t>Castor Wood</t>
  </si>
  <si>
    <t>velit.Pellentesque@Nulla.net</t>
  </si>
  <si>
    <t>Dominican Republic</t>
  </si>
  <si>
    <t>Herman Stevenson</t>
  </si>
  <si>
    <t>sociosqu.ad.litora@erat.com</t>
  </si>
  <si>
    <t>Costa Rica</t>
  </si>
  <si>
    <t>Adrienne Bolton</t>
  </si>
  <si>
    <t>dictum@magnaPraesent.ca</t>
  </si>
  <si>
    <t>Botswana</t>
  </si>
  <si>
    <t>Dahlia Cleveland</t>
  </si>
  <si>
    <t>tincidunt.tempus@idsapien.co.uk</t>
  </si>
  <si>
    <t>Saint Pierre and Miquelon</t>
  </si>
  <si>
    <t>Keane Browning</t>
  </si>
  <si>
    <t>Curabitur@acipsumPhasellus.co.uk</t>
  </si>
  <si>
    <t>France</t>
  </si>
  <si>
    <t>Quon Hull</t>
  </si>
  <si>
    <t>nascetur.ridiculus.mus@dignissim.co.uk</t>
  </si>
  <si>
    <t>Senegal</t>
  </si>
  <si>
    <t>Coby Charles</t>
  </si>
  <si>
    <t>nec@dolornonummyac.com</t>
  </si>
  <si>
    <t>Cambodia</t>
  </si>
  <si>
    <t>Amery Cortez</t>
  </si>
  <si>
    <t>semper.et.lacinia@Morbiquisurna.ca</t>
  </si>
  <si>
    <t>Suriname</t>
  </si>
  <si>
    <t>Uriel Bradshaw</t>
  </si>
  <si>
    <t>ultrices@Integersemelit.com</t>
  </si>
  <si>
    <t>Turkey</t>
  </si>
  <si>
    <t>Fredericka Sanders</t>
  </si>
  <si>
    <t>Curabitur@Infaucibus.ca</t>
  </si>
  <si>
    <t>Ethiopia</t>
  </si>
  <si>
    <t>Christopher Stevens</t>
  </si>
  <si>
    <t>blandit.enim@lacusvariuset.org</t>
  </si>
  <si>
    <t>French Guiana</t>
  </si>
  <si>
    <t>Rachel Ashley</t>
  </si>
  <si>
    <t>tincidunt.tempus.risus@posuerecubiliaCurae.co.uk</t>
  </si>
  <si>
    <t>Lael Wright</t>
  </si>
  <si>
    <t>a@consequatpurusMaecenas.com</t>
  </si>
  <si>
    <t>Bhutan</t>
  </si>
  <si>
    <t>Ryder Shaffer</t>
  </si>
  <si>
    <t>Phasellus.dapibus.quam@inhendrerit.ca</t>
  </si>
  <si>
    <t>Georgia</t>
  </si>
  <si>
    <t>Eric Noel</t>
  </si>
  <si>
    <t>lacinia.at.iaculis@Fuscefermentumfermentum.edu</t>
  </si>
  <si>
    <t>Mozambique</t>
  </si>
  <si>
    <t>Tamara Guy</t>
  </si>
  <si>
    <t>nec.eleifend@orci.org</t>
  </si>
  <si>
    <t>Nauru</t>
  </si>
  <si>
    <t>Quincy Bell</t>
  </si>
  <si>
    <t>in@Duisgravida.co.uk</t>
  </si>
  <si>
    <t>Timor-Leste</t>
  </si>
  <si>
    <t>Lee Taylor</t>
  </si>
  <si>
    <t>Vivamus.nisi.Mauris@miAliquam.co.uk</t>
  </si>
  <si>
    <t>Djibouti</t>
  </si>
  <si>
    <t>Kenneth Pope</t>
  </si>
  <si>
    <t>vitae.sodales.at@molestiearcuSed.org</t>
  </si>
  <si>
    <t>Argentina</t>
  </si>
  <si>
    <t>Reese Vance</t>
  </si>
  <si>
    <t>egestas@malesuadavelvenenatis.com</t>
  </si>
  <si>
    <t>Taiwan</t>
  </si>
  <si>
    <t>Quon Carroll</t>
  </si>
  <si>
    <t>sodales@pharetra.com</t>
  </si>
  <si>
    <t>Åland Islands</t>
  </si>
  <si>
    <t>Magee Davidson</t>
  </si>
  <si>
    <t>Quisque@tempor.net</t>
  </si>
  <si>
    <t>Turks and Caicos Islands</t>
  </si>
  <si>
    <t>Leilani Gross</t>
  </si>
  <si>
    <t>dignissim@mollisDuissit.org</t>
  </si>
  <si>
    <t>Samoa</t>
  </si>
  <si>
    <t>Morgan William</t>
  </si>
  <si>
    <t>sociis.natoque.penatibus@uterat.ca</t>
  </si>
  <si>
    <t>Vanuatu</t>
  </si>
  <si>
    <t>Francesca Cervantes</t>
  </si>
  <si>
    <t>leo@sitametdapibus.edu</t>
  </si>
  <si>
    <t>Mongolia</t>
  </si>
  <si>
    <t>Rafael Peterson</t>
  </si>
  <si>
    <t>lectus.a.sollicitudin@tortorat.net</t>
  </si>
  <si>
    <t>Sri Lanka</t>
  </si>
  <si>
    <t>Roanna Knox</t>
  </si>
  <si>
    <t>dolor.nonummy@metusurnaconvallis.net</t>
  </si>
  <si>
    <t>Guinea-Bissau</t>
  </si>
  <si>
    <t>Marny Vargas</t>
  </si>
  <si>
    <t>nonummy.Fusce.fermentum@ligula.org</t>
  </si>
  <si>
    <t>Egypt</t>
  </si>
  <si>
    <t>Charlotte Waller</t>
  </si>
  <si>
    <t>odio@Nuncac.org</t>
  </si>
  <si>
    <t>Slovenia</t>
  </si>
  <si>
    <t>Dorian Hernandez</t>
  </si>
  <si>
    <t>conubia.nostra.per@diam.co.uk</t>
  </si>
  <si>
    <t>Benin</t>
  </si>
  <si>
    <t>Armando Hensley</t>
  </si>
  <si>
    <t>Class.aptent@torquentper.com</t>
  </si>
  <si>
    <t>Cape Verde</t>
  </si>
  <si>
    <t>Rowan Kidd</t>
  </si>
  <si>
    <t>sapien.Aenean.massa@adipiscing.ca</t>
  </si>
  <si>
    <t>Paraguay</t>
  </si>
  <si>
    <t>Gwendolyn Rice</t>
  </si>
  <si>
    <t>Duis@metusIn.com</t>
  </si>
  <si>
    <t>Laos</t>
  </si>
  <si>
    <t>Gareth Morris</t>
  </si>
  <si>
    <t>est.Nunc.laoreet@nullavulputatedui.edu</t>
  </si>
  <si>
    <t>Iceland</t>
  </si>
  <si>
    <t>Sawyer Carney</t>
  </si>
  <si>
    <t>erat.Sed@Phasellus.ca</t>
  </si>
  <si>
    <t>Raya Shields</t>
  </si>
  <si>
    <t>tincidunt.aliquam@orciluctuset.com</t>
  </si>
  <si>
    <t>Viet Nam</t>
  </si>
  <si>
    <t>Olga Serrano</t>
  </si>
  <si>
    <t>risus@urnasuscipitnonummy.edu</t>
  </si>
  <si>
    <t>Marshall Islands</t>
  </si>
  <si>
    <t>Yuli Craig</t>
  </si>
  <si>
    <t>lobortis.quis.pede@Seddiam.com</t>
  </si>
  <si>
    <t>Germany</t>
  </si>
  <si>
    <t>Lev Kramer</t>
  </si>
  <si>
    <t>eu.odio@tristique.org</t>
  </si>
  <si>
    <t>Kyrgyzstan</t>
  </si>
  <si>
    <t>Nissim Acosta</t>
  </si>
  <si>
    <t>enim@at.net</t>
  </si>
  <si>
    <t>Mauritius</t>
  </si>
  <si>
    <t>Miranda Berry</t>
  </si>
  <si>
    <t>lorem@necmauris.ca</t>
  </si>
  <si>
    <t>Gambia</t>
  </si>
  <si>
    <t>Owen Jacobson</t>
  </si>
  <si>
    <t>ac.orci@Etiamimperdietdictum.edu</t>
  </si>
  <si>
    <t>Marvin Becker</t>
  </si>
  <si>
    <t>congue.elit@vestibulumneceuismod.ca</t>
  </si>
  <si>
    <t>Reunion</t>
  </si>
  <si>
    <t>Davis Scott</t>
  </si>
  <si>
    <t>neque@variusultricesmauris.edu</t>
  </si>
  <si>
    <t>Jordan</t>
  </si>
  <si>
    <t>Matthew Colon</t>
  </si>
  <si>
    <t>facilisis@Nullainterdum.edu</t>
  </si>
  <si>
    <t>Slovakia</t>
  </si>
  <si>
    <t>Quinlan Harris</t>
  </si>
  <si>
    <t>libero.nec@adipiscing.org</t>
  </si>
  <si>
    <t>Kiribati</t>
  </si>
  <si>
    <t>Hedley Greene</t>
  </si>
  <si>
    <t>eleifend@felis.org</t>
  </si>
  <si>
    <t>United States Minor Outlying Islands</t>
  </si>
  <si>
    <t>Orson Kirby</t>
  </si>
  <si>
    <t>cursus@nectellus.co.uk</t>
  </si>
  <si>
    <t>Puerto Rico</t>
  </si>
  <si>
    <t>Adria Mathis</t>
  </si>
  <si>
    <t>Aliquam.rutrum.lorem@Donec.net</t>
  </si>
  <si>
    <t>Guinea</t>
  </si>
  <si>
    <t>Peter Stout</t>
  </si>
  <si>
    <t>dictum.mi.ac@semperrutrumFusce.com</t>
  </si>
  <si>
    <t>Guam</t>
  </si>
  <si>
    <t>Cleo Moore</t>
  </si>
  <si>
    <t>pede.et@Sedeu.com</t>
  </si>
  <si>
    <t>China</t>
  </si>
  <si>
    <t>Cally Montoya</t>
  </si>
  <si>
    <t>sit@pedeCum.ca</t>
  </si>
  <si>
    <t>Sierra Leone</t>
  </si>
  <si>
    <t>Ila Farrell</t>
  </si>
  <si>
    <t>lacus@velit.edu</t>
  </si>
  <si>
    <t>Abel Stanton</t>
  </si>
  <si>
    <t>eu.lacus.Quisque@congue.edu</t>
  </si>
  <si>
    <t>Ecuador</t>
  </si>
  <si>
    <t>Reed Roman</t>
  </si>
  <si>
    <t>laoreet.libero@laoreetlectus.com</t>
  </si>
  <si>
    <t>Anguilla</t>
  </si>
  <si>
    <t>September Puckett</t>
  </si>
  <si>
    <t>tincidunt@consequatpurusMaecenas.net</t>
  </si>
  <si>
    <t>Kazakhstan</t>
  </si>
  <si>
    <t>Teegan Barr</t>
  </si>
  <si>
    <t>non.lorem.vitae@eratVivamus.org</t>
  </si>
  <si>
    <t>Jersey</t>
  </si>
  <si>
    <t>Alexander York</t>
  </si>
  <si>
    <t>eu.odio.Phasellus@ipsumporta.edu</t>
  </si>
  <si>
    <t>Jared Green</t>
  </si>
  <si>
    <t>laoreet@sagittis.edu</t>
  </si>
  <si>
    <t>Macao</t>
  </si>
  <si>
    <t>Eagan Woodward</t>
  </si>
  <si>
    <t>varius.et@Maecenas.edu</t>
  </si>
  <si>
    <t>Indonesia</t>
  </si>
  <si>
    <t>Ferdinand Weber</t>
  </si>
  <si>
    <t>metus.Vivamus@vitaeposuere.org</t>
  </si>
  <si>
    <t>Kitra Kerr</t>
  </si>
  <si>
    <t>scelerisque@Vivamusnon.co.uk</t>
  </si>
  <si>
    <t>Palau</t>
  </si>
  <si>
    <t>Desirae Stone</t>
  </si>
  <si>
    <t>Morbi.sit@Aliquamfringilla.ca</t>
  </si>
  <si>
    <t>Ghana</t>
  </si>
  <si>
    <t>Len Phillips</t>
  </si>
  <si>
    <t>libero.lacus@Suspendisseseddolor.net</t>
  </si>
  <si>
    <t>Cameroon</t>
  </si>
  <si>
    <t>Yen Santana</t>
  </si>
  <si>
    <t>ornare.facilisis@ornarelibero.ca</t>
  </si>
  <si>
    <t>Myanmar</t>
  </si>
  <si>
    <t>Martina Fuentes</t>
  </si>
  <si>
    <t>elit@nequeIn.com</t>
  </si>
  <si>
    <t>Ariana Nash</t>
  </si>
  <si>
    <t>vel.turpis.Aliquam@consequatpurus.edu</t>
  </si>
  <si>
    <t>Central African Republic</t>
  </si>
  <si>
    <t>Glenna Graham</t>
  </si>
  <si>
    <t>sodales@maurisSuspendisse.com</t>
  </si>
  <si>
    <t>Bolivia</t>
  </si>
  <si>
    <t>Holmes Lane</t>
  </si>
  <si>
    <t>ac.orci@accumsaninterdum.co.uk</t>
  </si>
  <si>
    <t>Emerald Hamilton</t>
  </si>
  <si>
    <t>sit.amet.orci@facilisis.edu</t>
  </si>
  <si>
    <t>Gage Marquez</t>
  </si>
  <si>
    <t>malesuada.vel@dictum.co.uk</t>
  </si>
  <si>
    <t>Travis Burks</t>
  </si>
  <si>
    <t>dictum@liberolacusvarius.ca</t>
  </si>
  <si>
    <t>Otto Oneill</t>
  </si>
  <si>
    <t>arcu.Morbi.sit@elementum.ca</t>
  </si>
  <si>
    <t>Brian Mathews</t>
  </si>
  <si>
    <t>vulputate.mauris.sagittis@orciluctus.com</t>
  </si>
  <si>
    <t>Ralph Rich</t>
  </si>
  <si>
    <t>et@tellus.edu</t>
  </si>
  <si>
    <t>Tuvalu</t>
  </si>
  <si>
    <t>Yasir Tyler</t>
  </si>
  <si>
    <t>pharetra.sed.hendrerit@adipiscinglobortisrisus.edu</t>
  </si>
  <si>
    <t>Qatar</t>
  </si>
  <si>
    <t>Dominic Mcintosh</t>
  </si>
  <si>
    <t>Cras.vehicula@nibhPhasellusnulla.net</t>
  </si>
  <si>
    <t>Venezuela</t>
  </si>
  <si>
    <t>Tanner Ward</t>
  </si>
  <si>
    <t>diam@orciUt.ca</t>
  </si>
  <si>
    <t>Togo</t>
  </si>
  <si>
    <t>Wing Gray</t>
  </si>
  <si>
    <t>urna.nec@tempusscelerisquelorem.org</t>
  </si>
  <si>
    <t>Nepal</t>
  </si>
  <si>
    <t>Lionel Mcclure</t>
  </si>
  <si>
    <t>odio.auctor.vitae@placeratorcilacus.edu</t>
  </si>
  <si>
    <t>Saudi Arabia</t>
  </si>
  <si>
    <t>Wing Parks</t>
  </si>
  <si>
    <t>sagittis@magnased.ca</t>
  </si>
  <si>
    <t>San Marino</t>
  </si>
  <si>
    <t>Oleg Gordon</t>
  </si>
  <si>
    <t>Nunc.sollicitudin.commodo@blanditat.co.uk</t>
  </si>
  <si>
    <t>Saint Lucia</t>
  </si>
  <si>
    <t>Jamal Stephenson</t>
  </si>
  <si>
    <t>lorem.lorem@in.edu</t>
  </si>
  <si>
    <t>Kadeem Larsen</t>
  </si>
  <si>
    <t>ornare.lectus.ante@lectusNullam.net</t>
  </si>
  <si>
    <t>Todd Maldonado</t>
  </si>
  <si>
    <t>dui.semper.et@aultricies.net</t>
  </si>
  <si>
    <t>Solomon Islands</t>
  </si>
  <si>
    <t>Victor Yang</t>
  </si>
  <si>
    <t>arcu.Vivamus.sit@egestasSed.com</t>
  </si>
  <si>
    <t>Andorra</t>
  </si>
  <si>
    <t>Quamar Cummings</t>
  </si>
  <si>
    <t>mauris@convallisconvallisdolor.co.uk</t>
  </si>
  <si>
    <t>Falkland Islands</t>
  </si>
  <si>
    <t>Dominic Hughes</t>
  </si>
  <si>
    <t>cursus.vestibulum.Mauris@pedenonummy.com</t>
  </si>
  <si>
    <t>Lamar Hensley</t>
  </si>
  <si>
    <t>erat@pedeac.co.uk</t>
  </si>
  <si>
    <t>Japan</t>
  </si>
  <si>
    <t>Solomon Atkinson</t>
  </si>
  <si>
    <t>Aliquam@laoreet.net</t>
  </si>
  <si>
    <t>Israel</t>
  </si>
  <si>
    <t>Dean Snider</t>
  </si>
  <si>
    <t>tempus@sit.ca</t>
  </si>
  <si>
    <t>Christmas Island</t>
  </si>
  <si>
    <t>Vernon Kidd</t>
  </si>
  <si>
    <t>sapien.imperdiet.ornare@vitaeerat.edu</t>
  </si>
  <si>
    <t>Dolan Clayton</t>
  </si>
  <si>
    <t>justo@est.ca</t>
  </si>
  <si>
    <t>Liechtenstein</t>
  </si>
  <si>
    <t>Marvin Deleon</t>
  </si>
  <si>
    <t>lectus.Nullam@congueelitsed.ca</t>
  </si>
  <si>
    <t>Mayotte</t>
  </si>
  <si>
    <t>Merrill Bailey</t>
  </si>
  <si>
    <t>natoque.penatibus@nislsem.net</t>
  </si>
  <si>
    <t>Adrian Brock</t>
  </si>
  <si>
    <t>Cras.lorem@nonvestibulumnec.net</t>
  </si>
  <si>
    <t>Rigel Craft</t>
  </si>
  <si>
    <t>diam.eu.dolor@Proin.com</t>
  </si>
  <si>
    <t>Chaim Lewis</t>
  </si>
  <si>
    <t>luctus@ut.org</t>
  </si>
  <si>
    <t>Kyle Evans</t>
  </si>
  <si>
    <t>magnis@vitaenibh.org</t>
  </si>
  <si>
    <t>Saint Kitts and Nevis</t>
  </si>
  <si>
    <t>Ulysses Craig</t>
  </si>
  <si>
    <t>sit.amet@orci.ca</t>
  </si>
  <si>
    <t>Nolan Nixon</t>
  </si>
  <si>
    <t>arcu@etultricesposuere.co.uk</t>
  </si>
  <si>
    <t>Oren Rosario</t>
  </si>
  <si>
    <t>ultrices.Vivamus.rhoncus@lacusMauris.net</t>
  </si>
  <si>
    <t>Hector Bowers</t>
  </si>
  <si>
    <t>eget@Morbiquisurna.co.uk</t>
  </si>
  <si>
    <t>Maldives</t>
  </si>
  <si>
    <t>Tate Molina</t>
  </si>
  <si>
    <t>erat@sitamet.ca</t>
  </si>
  <si>
    <t>Julian Alexander</t>
  </si>
  <si>
    <t>Integer.id.magna@consequatenimdiam.co.uk</t>
  </si>
  <si>
    <t>Lucian Medina</t>
  </si>
  <si>
    <t>rutrum@temporbibendum.com</t>
  </si>
  <si>
    <t>Aruba</t>
  </si>
  <si>
    <t>Todd Bass</t>
  </si>
  <si>
    <t>Lorem.ipsum.dolor@et.edu</t>
  </si>
  <si>
    <t>Lebanon</t>
  </si>
  <si>
    <t>Mannix Snow</t>
  </si>
  <si>
    <t>elit@euismodenim.net</t>
  </si>
  <si>
    <t>Monaco</t>
  </si>
  <si>
    <t>Benedict Serrano</t>
  </si>
  <si>
    <t>blandit.viverra@mollisDuis.co.uk</t>
  </si>
  <si>
    <t>Yoshio Potter</t>
  </si>
  <si>
    <t>fringilla.cursus.purus@dolorvitae.ca</t>
  </si>
  <si>
    <t>Martinique</t>
  </si>
  <si>
    <t>Stone Koch</t>
  </si>
  <si>
    <t>facilisis.Suspendisse@Duissit.ca</t>
  </si>
  <si>
    <t>Guadeloupe</t>
  </si>
  <si>
    <t>Elliott Horne</t>
  </si>
  <si>
    <t>sollicitudin.adipiscing.ligula@Sedeu.co.uk</t>
  </si>
  <si>
    <t>Tanner Johnson</t>
  </si>
  <si>
    <t>blandit.at@vulputateullamcorpermagna.org</t>
  </si>
  <si>
    <t>Gabriel Carson</t>
  </si>
  <si>
    <t>et@venenatis.co.uk</t>
  </si>
  <si>
    <t>Equatorial Guinea</t>
  </si>
  <si>
    <t>Cain Love</t>
  </si>
  <si>
    <t>est.mollis.non@placerat.com</t>
  </si>
  <si>
    <t>South Africa</t>
  </si>
  <si>
    <t>Barry Larsen</t>
  </si>
  <si>
    <t>Praesent.eu.dui@bibendumsed.com</t>
  </si>
  <si>
    <t>Wallis and Futuna</t>
  </si>
  <si>
    <t>Lawrence Ryan</t>
  </si>
  <si>
    <t>condimentum@duilectus.co.uk</t>
  </si>
  <si>
    <t>Tunisia</t>
  </si>
  <si>
    <t>Allen Burke</t>
  </si>
  <si>
    <t>eu.ultrices@In.edu</t>
  </si>
  <si>
    <t>Pakistan</t>
  </si>
  <si>
    <t>Nero Morgan</t>
  </si>
  <si>
    <t>non.sapien@seddictumeleifend.edu</t>
  </si>
  <si>
    <t>Bahrain</t>
  </si>
  <si>
    <t>Reuben Holden</t>
  </si>
  <si>
    <t>pede.nonummy@Vivamusnonlorem.co.uk</t>
  </si>
  <si>
    <t>Orson Hyde</t>
  </si>
  <si>
    <t>gravida.sit@eget.net</t>
  </si>
  <si>
    <t>Nolan Conner</t>
  </si>
  <si>
    <t>feugiat@felisNulla.org</t>
  </si>
  <si>
    <t>Stuart Reed</t>
  </si>
  <si>
    <t>elementum@SeddictumProin.net</t>
  </si>
  <si>
    <t>Serbia</t>
  </si>
  <si>
    <t>Rashad Harper</t>
  </si>
  <si>
    <t>auctor@arcuimperdiet.ca</t>
  </si>
  <si>
    <t>Dieter Delaney</t>
  </si>
  <si>
    <t>sit.amet.risus@ipsum.ca</t>
  </si>
  <si>
    <t>Peru</t>
  </si>
  <si>
    <t>Hop Farley</t>
  </si>
  <si>
    <t>in@et.co.uk</t>
  </si>
  <si>
    <t>Austria</t>
  </si>
  <si>
    <t>Darius Herring</t>
  </si>
  <si>
    <t>imperdiet@sem.edu</t>
  </si>
  <si>
    <t>Baker Saunders</t>
  </si>
  <si>
    <t>Aliquam.nisl@hendreritidante.org</t>
  </si>
  <si>
    <t>Lithuania</t>
  </si>
  <si>
    <t>Kermit Fuentes</t>
  </si>
  <si>
    <t>ac@sedpedeCum.org</t>
  </si>
  <si>
    <t>Curaçao</t>
  </si>
  <si>
    <t>Marvin Garner</t>
  </si>
  <si>
    <t>in@sed.org</t>
  </si>
  <si>
    <t>Sebastian Marks</t>
  </si>
  <si>
    <t>et.eros@feugiatmetussit.net</t>
  </si>
  <si>
    <t>Zimbabwe</t>
  </si>
  <si>
    <t>Hector Price</t>
  </si>
  <si>
    <t>Aliquam.nisl@semegetmassa.co.uk</t>
  </si>
  <si>
    <t>Holmes Irwin</t>
  </si>
  <si>
    <t>Nunc.sed.orci@Namligulaelit.net</t>
  </si>
  <si>
    <t>Trevor Faulkner</t>
  </si>
  <si>
    <t>ut@vitaesodales.net</t>
  </si>
  <si>
    <t>Uganda</t>
  </si>
  <si>
    <t>Gannon Nguyen</t>
  </si>
  <si>
    <t>et.rutrum.eu@congue.net</t>
  </si>
  <si>
    <t>Kenya</t>
  </si>
  <si>
    <t>Quentin Randall</t>
  </si>
  <si>
    <t>Fusce.aliquet@egetmassa.co.uk</t>
  </si>
  <si>
    <t>Baker Norton</t>
  </si>
  <si>
    <t>convallis@purus.net</t>
  </si>
  <si>
    <t>Hakeem Mendoza</t>
  </si>
  <si>
    <t>Maecenas@scelerisquelorem.ca</t>
  </si>
  <si>
    <t>Kuwait</t>
  </si>
  <si>
    <t>Peter Maynard</t>
  </si>
  <si>
    <t>vel.est.tempor@egetvenenatisa.com</t>
  </si>
  <si>
    <t>Devin Humphrey</t>
  </si>
  <si>
    <t>sodales.Mauris@ametornare.ca</t>
  </si>
  <si>
    <t>Greece</t>
  </si>
  <si>
    <t>Isaiah Harding</t>
  </si>
  <si>
    <t>pede.blandit@disparturient.net</t>
  </si>
  <si>
    <t>Bouvet Island</t>
  </si>
  <si>
    <t>Graiden Powell</t>
  </si>
  <si>
    <t>pellentesque.tellus@faucibusidlibero.com</t>
  </si>
  <si>
    <t>Thailand</t>
  </si>
  <si>
    <t>Chancellor Padilla</t>
  </si>
  <si>
    <t>pharetra@nuncsedlibero.edu</t>
  </si>
  <si>
    <t>Bahamas</t>
  </si>
  <si>
    <t>Philip Barnes</t>
  </si>
  <si>
    <t>senectus.et.netus@nibhDonecest.net</t>
  </si>
  <si>
    <t>Latvia</t>
  </si>
  <si>
    <t>Cameron Cash</t>
  </si>
  <si>
    <t>auctor@ipsum.org</t>
  </si>
  <si>
    <t>Hong Kong</t>
  </si>
  <si>
    <t>Eric Green</t>
  </si>
  <si>
    <t>arcu.vel.quam@magnaPraesentinterdum.co.uk</t>
  </si>
  <si>
    <t>French Polynesia</t>
  </si>
  <si>
    <t>Tanek Koch</t>
  </si>
  <si>
    <t>blandit@nunc.org</t>
  </si>
  <si>
    <t>Alan Browning</t>
  </si>
  <si>
    <t>purus@Sed.ca</t>
  </si>
  <si>
    <t>Phelan Montoya</t>
  </si>
  <si>
    <t>magna.tellus.faucibus@etmalesuadafames.co.uk</t>
  </si>
  <si>
    <t>Yemen</t>
  </si>
  <si>
    <t>Chancellor Patel</t>
  </si>
  <si>
    <t>metus.eu.erat@suscipitnonummy.com</t>
  </si>
  <si>
    <t>Heard Island and Mcdonald Islands</t>
  </si>
  <si>
    <t>Palmer Cohen</t>
  </si>
  <si>
    <t>non.leo@mollis.net</t>
  </si>
  <si>
    <t>Virgin Islands, British</t>
  </si>
  <si>
    <t>Ahmed Wright</t>
  </si>
  <si>
    <t>consectetuer@auctorodio.com</t>
  </si>
  <si>
    <t>Singapore</t>
  </si>
  <si>
    <t>Burton Carroll</t>
  </si>
  <si>
    <t>rhoncus.id.mollis@Maurisvel.org</t>
  </si>
  <si>
    <t>Nero Miranda</t>
  </si>
  <si>
    <t>semper@vulputateposuere.net</t>
  </si>
  <si>
    <t>Ali Strong</t>
  </si>
  <si>
    <t>dis.parturient.montes@eratvel.com</t>
  </si>
  <si>
    <t>Nasim Ryan</t>
  </si>
  <si>
    <t>est.congue.a@convalliserat.net</t>
  </si>
  <si>
    <t>Cocos (Keeling) Islands</t>
  </si>
  <si>
    <t>August Duncan</t>
  </si>
  <si>
    <t>tempor.bibendum@Nuncpulvinar.co.uk</t>
  </si>
  <si>
    <t>Saint Martin</t>
  </si>
  <si>
    <t>Kieran Gilliam</t>
  </si>
  <si>
    <t>ac.nulla@consectetueripsumnunc.co.uk</t>
  </si>
  <si>
    <t>Stone Hunt</t>
  </si>
  <si>
    <t>convallis.erat@eratvel.org</t>
  </si>
  <si>
    <t>Northern Mariana Islands</t>
  </si>
  <si>
    <t>Malachi Henson</t>
  </si>
  <si>
    <t>adipiscing.elit@Nunc.com</t>
  </si>
  <si>
    <t>Croatia</t>
  </si>
  <si>
    <t>Seth Massey</t>
  </si>
  <si>
    <t>in.aliquet@fermentumvel.com</t>
  </si>
  <si>
    <t>Ulric Robles</t>
  </si>
  <si>
    <t>fringilla@ornare.edu</t>
  </si>
  <si>
    <t>Malta</t>
  </si>
  <si>
    <t>Gannon Marquez</t>
  </si>
  <si>
    <t>Aliquam@porttitor.net</t>
  </si>
  <si>
    <t>Mauritania</t>
  </si>
  <si>
    <t>Marshall Armstrong</t>
  </si>
  <si>
    <t>ipsum.cursus.vestibulum@a.com</t>
  </si>
  <si>
    <t>Guyana</t>
  </si>
  <si>
    <t>Christian Huffman</t>
  </si>
  <si>
    <t>dignissim.Maecenas@tinciduntnuncac.co.uk</t>
  </si>
  <si>
    <t>Gil Sanders</t>
  </si>
  <si>
    <t>eu.ultrices@cursuset.net</t>
  </si>
  <si>
    <t>Haiti</t>
  </si>
  <si>
    <t>Otto Thomas</t>
  </si>
  <si>
    <t>orci.tincidunt.adipiscing@erat.edu</t>
  </si>
  <si>
    <t>Moses Blackburn</t>
  </si>
  <si>
    <t>et.malesuada.fames@musProin.edu</t>
  </si>
  <si>
    <t>Drake Chen</t>
  </si>
  <si>
    <t>enim.commodo@consequatenimdiam.com</t>
  </si>
  <si>
    <t>Faroe Islands</t>
  </si>
  <si>
    <t>Christian Hernandez</t>
  </si>
  <si>
    <t>dolor@vehiculaPellentesque.co.uk</t>
  </si>
  <si>
    <t>Jelani F. Pace</t>
  </si>
  <si>
    <t>Morbi@atarcuVestibulum.co.uk</t>
  </si>
  <si>
    <t>Saint Barthélemy</t>
  </si>
  <si>
    <t>Tiger I. Melton</t>
  </si>
  <si>
    <t>rhoncus@nisl.net</t>
  </si>
  <si>
    <t>Quail D. Horne</t>
  </si>
  <si>
    <t>sit.amet@FuscemollisDuis.org</t>
  </si>
  <si>
    <t>Hammett A. Manning</t>
  </si>
  <si>
    <t>sapien.cursus.in@netus.edu</t>
  </si>
  <si>
    <t>Lamar V. Guthrie</t>
  </si>
  <si>
    <t>vel@arcuVestibulumante.com</t>
  </si>
  <si>
    <t>Abra D. Golden</t>
  </si>
  <si>
    <t>odio@Duis.com</t>
  </si>
  <si>
    <t>Poland</t>
  </si>
  <si>
    <t>Vaughan L. Mathis</t>
  </si>
  <si>
    <t>eu@iaculis.org</t>
  </si>
  <si>
    <t>Alfreda V. Harrell</t>
  </si>
  <si>
    <t>molestie@mi.net</t>
  </si>
  <si>
    <t>Nora X. Decker</t>
  </si>
  <si>
    <t>non.enim@diam.org</t>
  </si>
  <si>
    <t>Congo (Brazzaville)</t>
  </si>
  <si>
    <t>Jeanette Q. Leach</t>
  </si>
  <si>
    <t>vitae@nisl.net</t>
  </si>
  <si>
    <t>Keiko O. Whitaker</t>
  </si>
  <si>
    <t>est@porttitortellus.com</t>
  </si>
  <si>
    <t>Hector F. Leblanc</t>
  </si>
  <si>
    <t>Curabitur@maurisaliquameu.net</t>
  </si>
  <si>
    <t>Guernsey</t>
  </si>
  <si>
    <t>Emerald R. Cohen</t>
  </si>
  <si>
    <t>in.consequat.enim@consectetuer.edu</t>
  </si>
  <si>
    <t>Sao Tome and Principe</t>
  </si>
  <si>
    <t>Cathleen E. Ortega</t>
  </si>
  <si>
    <t>lectus@aliquamenim.org</t>
  </si>
  <si>
    <t>Velma K. Moses</t>
  </si>
  <si>
    <t>augue.scelerisque@luctuslobortis.com</t>
  </si>
  <si>
    <t>Lael W. Sheppard</t>
  </si>
  <si>
    <t>eu.metus@sodalespurusin.net</t>
  </si>
  <si>
    <t>Indigo P. Dejesus</t>
  </si>
  <si>
    <t>quam.Pellentesque.habitant@felis.com</t>
  </si>
  <si>
    <t>Quinlan S. Cantu</t>
  </si>
  <si>
    <t>pede.Praesent.eu@Aliquam.net</t>
  </si>
  <si>
    <t>Mariam I. Montgomery</t>
  </si>
  <si>
    <t>vel.mauris@accumsanneque.co.uk</t>
  </si>
  <si>
    <t>Grenada</t>
  </si>
  <si>
    <t>Pamela M. Cantu</t>
  </si>
  <si>
    <t>posuere.enim.nisl@lectusNullam.ca</t>
  </si>
  <si>
    <t>Hanna C. Martinez</t>
  </si>
  <si>
    <t>Maecenas.mi.felis@amet.co.uk</t>
  </si>
  <si>
    <t>Lynn S. Avery</t>
  </si>
  <si>
    <t>dui.Suspendisse.ac@Sedegetlacus.net</t>
  </si>
  <si>
    <t>Laurel H. Snow</t>
  </si>
  <si>
    <t>dui.Suspendisse.ac@tacitisociosqu.org</t>
  </si>
  <si>
    <t>Keegan Q. Ramirez</t>
  </si>
  <si>
    <t>aliquet@volutpatNulla.edu</t>
  </si>
  <si>
    <t>Shad K. Hancock</t>
  </si>
  <si>
    <t>sit.amet@Proin.org</t>
  </si>
  <si>
    <t>United States</t>
  </si>
  <si>
    <t>Harding E. York</t>
  </si>
  <si>
    <t>quis.lectus.Nullam@egestas.org</t>
  </si>
  <si>
    <t>Indira A. Aguilar</t>
  </si>
  <si>
    <t>erat.Sed.nunc@aneque.ca</t>
  </si>
  <si>
    <t>Virgin Islands, United States</t>
  </si>
  <si>
    <t>Bell K. Romero</t>
  </si>
  <si>
    <t>non.sapien.molestie@rhoncus.edu</t>
  </si>
  <si>
    <t>Cassady L. Foreman</t>
  </si>
  <si>
    <t>magna.Suspendisse@tincidunt.edu</t>
  </si>
  <si>
    <t>Samson N. Wagner</t>
  </si>
  <si>
    <t>magna@sagittisaugueeu.org</t>
  </si>
  <si>
    <t>Wade O. Diaz</t>
  </si>
  <si>
    <t>vel.sapien.imperdiet@dolorsit.co.uk</t>
  </si>
  <si>
    <t>Len B. Finley</t>
  </si>
  <si>
    <t>dis@dis.edu</t>
  </si>
  <si>
    <t>Emerald U. Hanson</t>
  </si>
  <si>
    <t>dui.quis.accumsan@pedeCrasvulputate.co.uk</t>
  </si>
  <si>
    <t>Cody G. Gill</t>
  </si>
  <si>
    <t>sagittis.Nullam@acrisus.com</t>
  </si>
  <si>
    <t>Kyle R. Kaufman</t>
  </si>
  <si>
    <t>Morbi.vehicula@mattis.org</t>
  </si>
  <si>
    <t>Drake D. Gray</t>
  </si>
  <si>
    <t>orci.consectetuer@porttitor.com</t>
  </si>
  <si>
    <t>Honorato M. Butler</t>
  </si>
  <si>
    <t>Cum.sociis.natoque@purus.ca</t>
  </si>
  <si>
    <t>Tate C. Foster</t>
  </si>
  <si>
    <t>dignissim.magna@Maurisvel.edu</t>
  </si>
  <si>
    <t>Zelenia L. Lowe</t>
  </si>
  <si>
    <t>Nunc.mauris.elit@Curabiturvel.edu</t>
  </si>
  <si>
    <t>Bermuda</t>
  </si>
  <si>
    <t>Callum U. Sweet</t>
  </si>
  <si>
    <t>sem.ut@odio.edu</t>
  </si>
  <si>
    <t>Zane I. Boone</t>
  </si>
  <si>
    <t>blandit@Cum.edu</t>
  </si>
  <si>
    <t>Timothy J. Terrell</t>
  </si>
  <si>
    <t>orci@lobortis.com</t>
  </si>
  <si>
    <t>Zahir A. Estes</t>
  </si>
  <si>
    <t>eleifend.vitae@Pellentesquehabitantmorbi.ca</t>
  </si>
  <si>
    <t>Norfolk Island</t>
  </si>
  <si>
    <t>Michelle W. Ryan</t>
  </si>
  <si>
    <t>ante.lectus@duiCum.net</t>
  </si>
  <si>
    <t>Italy</t>
  </si>
  <si>
    <t>Serena B. Moody</t>
  </si>
  <si>
    <t>vitae.risus.Duis@hymenaeos.edu</t>
  </si>
  <si>
    <t>Mark V. Vaughn</t>
  </si>
  <si>
    <t>Morbi.vehicula@ac.net</t>
  </si>
  <si>
    <t>Anjolie A. Galloway</t>
  </si>
  <si>
    <t>consequat.nec.mollis@nec.ca</t>
  </si>
  <si>
    <t>Kylee O. Warner</t>
  </si>
  <si>
    <t>cursus.in@neque.co.uk</t>
  </si>
  <si>
    <t>MacKenzie O. Fowler</t>
  </si>
  <si>
    <t>Aliquam.nec.enim@nec.co.uk</t>
  </si>
  <si>
    <t>Lana S. Pace</t>
  </si>
  <si>
    <t>augue@orci.com</t>
  </si>
  <si>
    <t>Wilma L. Stevenson</t>
  </si>
  <si>
    <t>non.vestibulum@consectetuer.ca</t>
  </si>
  <si>
    <t>Sandra J. Huber</t>
  </si>
  <si>
    <t>enim@famesac.org</t>
  </si>
  <si>
    <t>Octavius C. Spencer</t>
  </si>
  <si>
    <t>Curabitur.consequat@miDuisrisus.com</t>
  </si>
  <si>
    <t>Bangladesh</t>
  </si>
  <si>
    <t>Brendan G. Kelley</t>
  </si>
  <si>
    <t>vel@lorem.org</t>
  </si>
  <si>
    <t>Shaeleigh M. Mckenzie</t>
  </si>
  <si>
    <t>diam.lorem.auctor@estmollisnon.net</t>
  </si>
  <si>
    <t>Rooney R. Padilla</t>
  </si>
  <si>
    <t>eu.turpis@accumsansed.co.uk</t>
  </si>
  <si>
    <t>Philippines</t>
  </si>
  <si>
    <t>Damon K. Boone</t>
  </si>
  <si>
    <t>nec@ad.net</t>
  </si>
  <si>
    <t>French Southern Territories</t>
  </si>
  <si>
    <t>Taylor A. Patel</t>
  </si>
  <si>
    <t>erat.vitae.risus@temporarcu.edu</t>
  </si>
  <si>
    <t>Jamaica</t>
  </si>
  <si>
    <t>Lillith H. Larsen</t>
  </si>
  <si>
    <t>dignissim.lacus.Aliquam@maurissapien.com</t>
  </si>
  <si>
    <t>Tobias L. Sullivan</t>
  </si>
  <si>
    <t>tempus.non@nasceturridiculus.ca</t>
  </si>
  <si>
    <t>Quincy Q. Ayers</t>
  </si>
  <si>
    <t>nisl.Nulla@Donecelementumlorem.net</t>
  </si>
  <si>
    <t>Belarus</t>
  </si>
  <si>
    <t>Ulysses X. Burch</t>
  </si>
  <si>
    <t>Sed.nunc.est@arcuMorbi.edu</t>
  </si>
  <si>
    <t>Jorden I. Whitley</t>
  </si>
  <si>
    <t>turpis@orci.com</t>
  </si>
  <si>
    <t>Heather G. Goodwin</t>
  </si>
  <si>
    <t>semper.egestas@maurissapien.co.uk</t>
  </si>
  <si>
    <t>Yardley W. Jacobson</t>
  </si>
  <si>
    <t>enim.non.nisi@Ut.net</t>
  </si>
  <si>
    <t>Gray F. Walker</t>
  </si>
  <si>
    <t>lobortis.Class.aptent@iaculis.com</t>
  </si>
  <si>
    <t>Turkmenistan</t>
  </si>
  <si>
    <t>Piper S. Houston</t>
  </si>
  <si>
    <t>risus@enimconsequat.org</t>
  </si>
  <si>
    <t>Chester X. Carrillo</t>
  </si>
  <si>
    <t>tempor.erat.neque@ac.com</t>
  </si>
  <si>
    <t>Nathaniel P. Stephens</t>
  </si>
  <si>
    <t>Cras.dictum.ultricies@conubia.ca</t>
  </si>
  <si>
    <t>Guatemala</t>
  </si>
  <si>
    <t>Jennifer C. Williamson</t>
  </si>
  <si>
    <t>rutrum@fermentumconvallisligula.ca</t>
  </si>
  <si>
    <t>Rae C. Hodge</t>
  </si>
  <si>
    <t>lacus@massaSuspendisse.ca</t>
  </si>
  <si>
    <t>Urielle M. Contreras</t>
  </si>
  <si>
    <t>elit.Aliquam.auctor@dolor.org</t>
  </si>
  <si>
    <t>Mechelle W. Stanton</t>
  </si>
  <si>
    <t>Pellentesque.habitant@auctorquistristique.org</t>
  </si>
  <si>
    <t>Leila F. Hubbard</t>
  </si>
  <si>
    <t>ultrices.posuere.cubilia@magnisdis.com</t>
  </si>
  <si>
    <t>Tanisha H. Foster</t>
  </si>
  <si>
    <t>sem.vitae@malesuadafringillaest.net</t>
  </si>
  <si>
    <t>Hammett F. Marsh</t>
  </si>
  <si>
    <t>tempus.scelerisque@maurisaliquam.ca</t>
  </si>
  <si>
    <t>Calvin A. Lancaster</t>
  </si>
  <si>
    <t>ante.bibendum.ullamcorper@fringilla.net</t>
  </si>
  <si>
    <t>Rachel H. Ballard</t>
  </si>
  <si>
    <t>ipsum.leo.elementum@amet.org</t>
  </si>
  <si>
    <t>Saint Vincent and The Grenadines</t>
  </si>
  <si>
    <t>Solomon P. Randolph</t>
  </si>
  <si>
    <t>orci.luctus.et@lacus.com</t>
  </si>
  <si>
    <t>Kasimir Q. Cherry</t>
  </si>
  <si>
    <t>risus@in.net</t>
  </si>
  <si>
    <t>Dominic I. Faulkner</t>
  </si>
  <si>
    <t>pharetra.Nam@sociisnatoque.org</t>
  </si>
  <si>
    <t>Tonga</t>
  </si>
  <si>
    <t>Pascale I. Key</t>
  </si>
  <si>
    <t>urna.suscipit@enim.ca</t>
  </si>
  <si>
    <t>Nola L. Sweeney</t>
  </si>
  <si>
    <t>eu@necmaurisblandit.co.uk</t>
  </si>
  <si>
    <t>Clementine X. Powell</t>
  </si>
  <si>
    <t>quis.pede@Aliquamfringilla.ca</t>
  </si>
  <si>
    <t>Papua New Guinea</t>
  </si>
  <si>
    <t>Quinlan U. Sears</t>
  </si>
  <si>
    <t>magna@velarcueu.ca</t>
  </si>
  <si>
    <t>Canada</t>
  </si>
  <si>
    <t>Odette Q. Sherman</t>
  </si>
  <si>
    <t>Mauris.molestie@Intincidunt.co.uk</t>
  </si>
  <si>
    <t>Kirestin F. Yang</t>
  </si>
  <si>
    <t>eleifend.egestas.Sed@tempus.net</t>
  </si>
  <si>
    <t>Colleen S. Mcguire</t>
  </si>
  <si>
    <t>tincidunt@Proinsedturpis.edu</t>
  </si>
  <si>
    <t>Dennis N. Thompson</t>
  </si>
  <si>
    <t>vitae.erat@urnaNullamlobortis.ca</t>
  </si>
  <si>
    <t>Lester J. Burch</t>
  </si>
  <si>
    <t>Nunc.mauris@commodo.com</t>
  </si>
  <si>
    <t>Madeson R. Salinas</t>
  </si>
  <si>
    <t>Cum.sociis.natoque@acnullaIn.edu</t>
  </si>
  <si>
    <t>Bonaire, Sint Eustatius and Saba</t>
  </si>
  <si>
    <t>Abigail X. Lindsey</t>
  </si>
  <si>
    <t>dui@nondui.ca</t>
  </si>
  <si>
    <t>Rachel E. Suarez</t>
  </si>
  <si>
    <t>non.vestibulum.nec@euturpis.co.uk</t>
  </si>
  <si>
    <t>Derek X. Richards</t>
  </si>
  <si>
    <t>tincidunt@porttitor.com</t>
  </si>
  <si>
    <t>Evangeline G. Cooper</t>
  </si>
  <si>
    <t>Integer.id.magna@Sedidrisus.org</t>
  </si>
  <si>
    <t>Kieran G. Justice</t>
  </si>
  <si>
    <t>in@Sed.co.uk</t>
  </si>
  <si>
    <t>Zenia H. Patel</t>
  </si>
  <si>
    <t>dis@tortor.com</t>
  </si>
  <si>
    <t>Michelle R. Burke</t>
  </si>
  <si>
    <t>dui@justo.ca</t>
  </si>
  <si>
    <t>Florence U. Hunter</t>
  </si>
  <si>
    <t>diam@tellus.org</t>
  </si>
  <si>
    <t>Jelani A. Wall</t>
  </si>
  <si>
    <t>aliquet@Duisa.co.uk</t>
  </si>
  <si>
    <t>England, Abel D.</t>
  </si>
  <si>
    <t>enim.commodo@parturientmontesnascetur.org</t>
  </si>
  <si>
    <t>Oconnor, Linus Q.</t>
  </si>
  <si>
    <t>Donec.elementum@Fuscemilorem.co.uk</t>
  </si>
  <si>
    <t>Herman, Griffith P.</t>
  </si>
  <si>
    <t>ligula.Nullam.enim@nibhlacinia.edu</t>
  </si>
  <si>
    <t>Knapp, Quamar P.</t>
  </si>
  <si>
    <t>Maecenas.libero.est@miacmattis.com</t>
  </si>
  <si>
    <t>El Salvador</t>
  </si>
  <si>
    <t>Chambers, Avram C.</t>
  </si>
  <si>
    <t>Nunc.pulvinar.arcu@ultricesaauctor.ca</t>
  </si>
  <si>
    <t>Isle of Man</t>
  </si>
  <si>
    <t>Cervantes, Rylee Q.</t>
  </si>
  <si>
    <t>luctus.lobortis.Class@sitametdapibus.co.uk</t>
  </si>
  <si>
    <t>Ashley, Macon Z.</t>
  </si>
  <si>
    <t>metus.Vivamus.euismod@arcuVivamus.co.uk</t>
  </si>
  <si>
    <t>Bosnia and Herzegovina</t>
  </si>
  <si>
    <t>Jimenez, Joel G.</t>
  </si>
  <si>
    <t>faucibus.lectus.a@ut.net</t>
  </si>
  <si>
    <t>Bond, Caryn Y.</t>
  </si>
  <si>
    <t>libero.Proin@acnulla.net</t>
  </si>
  <si>
    <t>Gross, Cedric D.</t>
  </si>
  <si>
    <t>aliquam.adipiscing@maurissapien.edu</t>
  </si>
  <si>
    <t>Dyer, Aline L.</t>
  </si>
  <si>
    <t>convallis@scelerisque.net</t>
  </si>
  <si>
    <t>Rivers, Sonya A.</t>
  </si>
  <si>
    <t>vel.lectus@Praesent.net</t>
  </si>
  <si>
    <t>India</t>
  </si>
  <si>
    <t>Frazier, Kai O.</t>
  </si>
  <si>
    <t>Cras@quamelementum.com</t>
  </si>
  <si>
    <t>Bond, Nyssa S.</t>
  </si>
  <si>
    <t>fringilla.euismod.enim@aauctornon.net</t>
  </si>
  <si>
    <t>Rush, Jarrod T.</t>
  </si>
  <si>
    <t>vestibulum.nec.euismod@netusetmalesuada.ca</t>
  </si>
  <si>
    <t>Stephens, Tanner E.</t>
  </si>
  <si>
    <t>egestas@turpisnecmauris.com</t>
  </si>
  <si>
    <t>Cameron, Kimberley P.</t>
  </si>
  <si>
    <t>nec.tellus@lacinia.co.uk</t>
  </si>
  <si>
    <t>Mcdowell, Victoria J.</t>
  </si>
  <si>
    <t>risus.Duis@ornareFuscemollis.net</t>
  </si>
  <si>
    <t>Trinidad and Tobago</t>
  </si>
  <si>
    <t>Dalton, Grant D.</t>
  </si>
  <si>
    <t>velit@doloregestas.net</t>
  </si>
  <si>
    <t>Moldova</t>
  </si>
  <si>
    <t>Gregory, Reuben Z.</t>
  </si>
  <si>
    <t>fermentum@blanditviverra.ca</t>
  </si>
  <si>
    <t>Schultz, Lee I.</t>
  </si>
  <si>
    <t>velit.eget.laoreet@quis.ca</t>
  </si>
  <si>
    <t>Wise, Mechelle E.</t>
  </si>
  <si>
    <t>est.mollis@dui.ca</t>
  </si>
  <si>
    <t>Mcclure, Avye L.</t>
  </si>
  <si>
    <t>dictum@lorem.org</t>
  </si>
  <si>
    <t>Livingston, Blaze Y.</t>
  </si>
  <si>
    <t>montes.nascetur@liberoet.co.uk</t>
  </si>
  <si>
    <t>Fuentes, Dora E.</t>
  </si>
  <si>
    <t>nonummy@ornareelitelit.org</t>
  </si>
  <si>
    <t>Thompson, Alvin R.</t>
  </si>
  <si>
    <t>interdum.ligula@Phasellus.edu</t>
  </si>
  <si>
    <t>Armstrong, Hedda N.</t>
  </si>
  <si>
    <t>magnis.dis@aliquam.org</t>
  </si>
  <si>
    <t>Casey, Sylvia E.</t>
  </si>
  <si>
    <t>Integer.vitae.nibh@a.org</t>
  </si>
  <si>
    <t>Tanzania</t>
  </si>
  <si>
    <t>Shaw, Rooney Q.</t>
  </si>
  <si>
    <t>Curabitur.vel@Nullam.net</t>
  </si>
  <si>
    <t>Sexton, Shaeleigh H.</t>
  </si>
  <si>
    <t>Cras.convallis.convallis@Fuscealiquam.net</t>
  </si>
  <si>
    <t>Niue</t>
  </si>
  <si>
    <t>Langley, Skyler J.</t>
  </si>
  <si>
    <t>mi.eleifend.egestas@cursuset.net</t>
  </si>
  <si>
    <t>Caldwell, Yolanda F.</t>
  </si>
  <si>
    <t>ac.facilisis.facilisis@necmalesuada.com</t>
  </si>
  <si>
    <t>Olson, Riley O.</t>
  </si>
  <si>
    <t>ornare.sagittis@hendrerit.ca</t>
  </si>
  <si>
    <t>Irwin, Dillon J.</t>
  </si>
  <si>
    <t>arcu@dictummiac.edu</t>
  </si>
  <si>
    <t>Terry, Mollie K.</t>
  </si>
  <si>
    <t>quam.dignissim.pharetra@aauctornon.ca</t>
  </si>
  <si>
    <t>Hudson, Maxwell F.</t>
  </si>
  <si>
    <t>metus.eu.erat@non.org</t>
  </si>
  <si>
    <t>Levy, Irma P.</t>
  </si>
  <si>
    <t>lacus.varius@sitamet.ca</t>
  </si>
  <si>
    <t>Brady, Oscar Y.</t>
  </si>
  <si>
    <t>erat@urnaUttincidunt.com</t>
  </si>
  <si>
    <t>Rwanda</t>
  </si>
  <si>
    <t>Dudley, Ryder M.</t>
  </si>
  <si>
    <t>sed@sedtortor.co.uk</t>
  </si>
  <si>
    <t>Morales, Halla M.</t>
  </si>
  <si>
    <t>elit.elit.fermentum@erosturpisnon.org</t>
  </si>
  <si>
    <t>Holloway, Brennan Q.</t>
  </si>
  <si>
    <t>fringilla.purus.mauris@risusatfringilla.ca</t>
  </si>
  <si>
    <t>Morocco</t>
  </si>
  <si>
    <t>Powers, Naomi B.</t>
  </si>
  <si>
    <t>Cras.eu@vitaevelitegestas.net</t>
  </si>
  <si>
    <t>Armstrong, Naomi D.</t>
  </si>
  <si>
    <t>nunc.sed.pede@Quisqueporttitor.net</t>
  </si>
  <si>
    <t>Flores, Caldwell U.</t>
  </si>
  <si>
    <t>ut@Etiamvestibulum.ca</t>
  </si>
  <si>
    <t>Western Sahara</t>
  </si>
  <si>
    <t>Russo, Fleur N.</t>
  </si>
  <si>
    <t>erat@at.edu</t>
  </si>
  <si>
    <t>Reese, Sylvia H.</t>
  </si>
  <si>
    <t>Proin.nisl.sem@Maecenasmalesuada.co.uk</t>
  </si>
  <si>
    <t>Burke, Simon H.</t>
  </si>
  <si>
    <t>lacinia@Nullam.com</t>
  </si>
  <si>
    <t>Mayer, Paki D.</t>
  </si>
  <si>
    <t>Nunc.lectus.pede@egestasrhoncus.com</t>
  </si>
  <si>
    <t>Bush, Jessica C.</t>
  </si>
  <si>
    <t>dolor.sit.amet@iaculisneceleifend.ca</t>
  </si>
  <si>
    <t>Micronesia</t>
  </si>
  <si>
    <t>West, April J.</t>
  </si>
  <si>
    <t>ante@nisi.org</t>
  </si>
  <si>
    <t>Levy, Wesley S.</t>
  </si>
  <si>
    <t>facilisis.vitae.orci@sociosquad.co.uk</t>
  </si>
  <si>
    <t>Nieves, Bertha O.</t>
  </si>
  <si>
    <t>dolor@velitegestas.org</t>
  </si>
  <si>
    <t>American Samoa</t>
  </si>
  <si>
    <t>Patrick, Merritt L.</t>
  </si>
  <si>
    <t>ut@nonummyut.net</t>
  </si>
  <si>
    <t>United Kingdom (Great Britain)</t>
  </si>
  <si>
    <t>Mcdaniel, Marcia Z.</t>
  </si>
  <si>
    <t>non.nisi.Aenean@etmagnis.co.uk</t>
  </si>
  <si>
    <t>Ortiz, Drew P.</t>
  </si>
  <si>
    <t>tincidunt@vel.edu</t>
  </si>
  <si>
    <t>Seychelles</t>
  </si>
  <si>
    <t>Oneill, Tiger A.</t>
  </si>
  <si>
    <t>orci.Phasellus@ut.org</t>
  </si>
  <si>
    <t>Sims, Tashya J.</t>
  </si>
  <si>
    <t>aliquam@anteNuncmauris.ca</t>
  </si>
  <si>
    <t>Lawrence, Hope Z.</t>
  </si>
  <si>
    <t>metus.vitae@Morbisitamet.ca</t>
  </si>
  <si>
    <t>Switzerland</t>
  </si>
  <si>
    <t>Jenkins, Hasad P.</t>
  </si>
  <si>
    <t>adipiscing.elit.Aliquam@Utsagittislobortis.co.uk</t>
  </si>
  <si>
    <t>Rodriguez, Basia D.</t>
  </si>
  <si>
    <t>Vestibulum@lobortis.org</t>
  </si>
  <si>
    <t>Blair, Abra U.</t>
  </si>
  <si>
    <t>montes@Loremipsum.edu</t>
  </si>
  <si>
    <t>Rosario, Elijah N.</t>
  </si>
  <si>
    <t>In@non.com</t>
  </si>
  <si>
    <t>Beach, Victor S.</t>
  </si>
  <si>
    <t>consequat.auctor@lacuspede.co.uk</t>
  </si>
  <si>
    <t>Chile</t>
  </si>
  <si>
    <t>Ruiz, Rafael L.</t>
  </si>
  <si>
    <t>sed.pede@volutpatNulladignissim.net</t>
  </si>
  <si>
    <t>Uruguay</t>
  </si>
  <si>
    <t>Macdonald, Rahim B.</t>
  </si>
  <si>
    <t>augue.eu@nisi.edu</t>
  </si>
  <si>
    <t>South Georgia and The South Sandwich Islands</t>
  </si>
  <si>
    <t>Valdez, Joy U.</t>
  </si>
  <si>
    <t>lobortis.quam@velarcueu.org</t>
  </si>
  <si>
    <t>Watson, Moana M.</t>
  </si>
  <si>
    <t>ipsum.Suspendisse@diamDuismi.org</t>
  </si>
  <si>
    <t>Afghanistan</t>
  </si>
  <si>
    <t>Cote, Evangeline F.</t>
  </si>
  <si>
    <t>lorem.tristique.aliquet@estNunclaoreet.net</t>
  </si>
  <si>
    <t>Belgium</t>
  </si>
  <si>
    <t>Delgado, Jasper U.</t>
  </si>
  <si>
    <t>lacinia@posuere.ca</t>
  </si>
  <si>
    <t>Hardy, Hilary R.</t>
  </si>
  <si>
    <t>egestas.Fusce@orciDonecnibh.com</t>
  </si>
  <si>
    <t>Stafford, Berk Y.</t>
  </si>
  <si>
    <t>Quisque@ultriciessem.net</t>
  </si>
  <si>
    <t>Daugherty, Veda M.</t>
  </si>
  <si>
    <t>venenatis.vel.faucibus@iaculisnec.net</t>
  </si>
  <si>
    <t>Harmon, David N.</t>
  </si>
  <si>
    <t>aliquet.diam.Sed@posuere.org</t>
  </si>
  <si>
    <t>Houston, Grant O.</t>
  </si>
  <si>
    <t>ut.aliquam@egetlacusMauris.ca</t>
  </si>
  <si>
    <t>Collier, Xerxes Q.</t>
  </si>
  <si>
    <t>eu@magnaLorem.org</t>
  </si>
  <si>
    <t>Lewis, Jackson U.</t>
  </si>
  <si>
    <t>pellentesque.a.facilisis@nonlacinia.co.uk</t>
  </si>
  <si>
    <t>Smith, Nola H.</t>
  </si>
  <si>
    <t>orci.lacus.vestibulum@gravidasit.co.uk</t>
  </si>
  <si>
    <t>Jensen, Ebony Y.</t>
  </si>
  <si>
    <t>ac@sagittisNullam.net</t>
  </si>
  <si>
    <t>Kim, Claudia W.</t>
  </si>
  <si>
    <t>sit.amet@dignissimmagnaa.edu</t>
  </si>
  <si>
    <t>Livingston, Lucas K.</t>
  </si>
  <si>
    <t>porttitor.scelerisque@Aliquam.ca</t>
  </si>
  <si>
    <t>Bradford, Daquan F.</t>
  </si>
  <si>
    <t>Nunc@euarcuMorbi.ca</t>
  </si>
  <si>
    <t>Park, Quincy A.</t>
  </si>
  <si>
    <t>amet.consectetuer@orciinconsequat.ca</t>
  </si>
  <si>
    <t>Antarctica</t>
  </si>
  <si>
    <t>Dillon, Lynn W.</t>
  </si>
  <si>
    <t>ornare.egestas.ligula@urnaVivamusmolestie.com</t>
  </si>
  <si>
    <t>Blackburn, Joel Y.</t>
  </si>
  <si>
    <t>semper@tristique.co.uk</t>
  </si>
  <si>
    <t>Korea, South</t>
  </si>
  <si>
    <t>Sanders, Selma F.</t>
  </si>
  <si>
    <t>velit.Pellentesque@Nullam.org</t>
  </si>
  <si>
    <t>Solis, Melissa T.</t>
  </si>
  <si>
    <t>placerat.eget@placeratorcilacus.com</t>
  </si>
  <si>
    <t>Holmes, Ross Y.</t>
  </si>
  <si>
    <t>velit@Pellentesquetincidunttempus.net</t>
  </si>
  <si>
    <t>Sutton, Michelle D.</t>
  </si>
  <si>
    <t>enim.Mauris@Namac.net</t>
  </si>
  <si>
    <t>Munoz, Kennedy K.</t>
  </si>
  <si>
    <t>dolor@nislelementumpurus.edu</t>
  </si>
  <si>
    <t>Little, Hayley R.</t>
  </si>
  <si>
    <t>nunc.est@purusmaurisa.co.uk</t>
  </si>
  <si>
    <t>Cayman Islands</t>
  </si>
  <si>
    <t>Church, Lareina E.</t>
  </si>
  <si>
    <t>lectus.rutrum.urna@nisinibh.co.uk</t>
  </si>
  <si>
    <t>Honduras</t>
  </si>
  <si>
    <t>Wolf, Tashya X.</t>
  </si>
  <si>
    <t>nulla.Integer.vulputate@eutelluseu.edu</t>
  </si>
  <si>
    <t>Barr, Hyatt D.</t>
  </si>
  <si>
    <t>sem@odiovel.edu</t>
  </si>
  <si>
    <t>Mexico</t>
  </si>
  <si>
    <t>Hopper, Orson W.</t>
  </si>
  <si>
    <t>luctus@magnaseddui.net</t>
  </si>
  <si>
    <t>Decker, Jolie T.</t>
  </si>
  <si>
    <t>pellentesque.massa.lobortis@facilisis.net</t>
  </si>
  <si>
    <t>Chaney, Reuben I.</t>
  </si>
  <si>
    <t>Integer@vulputate.net</t>
  </si>
  <si>
    <t>Ross, Kermit D.</t>
  </si>
  <si>
    <t>Donec@lacusQuisquepurus.net</t>
  </si>
  <si>
    <t>Australia</t>
  </si>
  <si>
    <t>Hampton, Venus Q.</t>
  </si>
  <si>
    <t>elit@faucibusMorbivehicula.net</t>
  </si>
  <si>
    <t>Chavez, Ralph U.</t>
  </si>
  <si>
    <t>Aenean@interdum.edu</t>
  </si>
  <si>
    <t>Whitaker, Adena B.</t>
  </si>
  <si>
    <t>pharetra.sed.hendrerit@accumsanneque.com</t>
  </si>
  <si>
    <t>Nola</t>
  </si>
  <si>
    <t>elit@Fuscealiquamenim.ca</t>
  </si>
  <si>
    <t>Montenegro</t>
  </si>
  <si>
    <t>Melodie</t>
  </si>
  <si>
    <t>facilisi.Sed@tortordictum.com</t>
  </si>
  <si>
    <t>Seth</t>
  </si>
  <si>
    <t>dignissim@nibhPhasellus.com</t>
  </si>
  <si>
    <t>Kyra</t>
  </si>
  <si>
    <t>Etiam@diamluctus.org</t>
  </si>
  <si>
    <t>Caldwell</t>
  </si>
  <si>
    <t>amet@congue.edu</t>
  </si>
  <si>
    <t>Benjamin</t>
  </si>
  <si>
    <t>nisi.Mauris.nulla@vitaeodiosagittis.ca</t>
  </si>
  <si>
    <t>Florence</t>
  </si>
  <si>
    <t>eros@faucibus.com</t>
  </si>
  <si>
    <t>Oleg</t>
  </si>
  <si>
    <t>Aenean.gravida@mifelis.com</t>
  </si>
  <si>
    <t>Donovan</t>
  </si>
  <si>
    <t>iaculis.odio.Nam@sedfacilisis.org</t>
  </si>
  <si>
    <t>Blaze</t>
  </si>
  <si>
    <t>vitae.semper.egestas@montesnascetur.co.uk</t>
  </si>
  <si>
    <t>Illana</t>
  </si>
  <si>
    <t>mi.pede.nonummy@euismodetcommodo.org</t>
  </si>
  <si>
    <t>Yvette</t>
  </si>
  <si>
    <t>justo@pedeCras.ca</t>
  </si>
  <si>
    <t>Walter</t>
  </si>
  <si>
    <t>metus.vitae.velit@CuraePhasellus.co.uk</t>
  </si>
  <si>
    <t>Dexter</t>
  </si>
  <si>
    <t>est.arcu@in.org</t>
  </si>
  <si>
    <t>Cameran</t>
  </si>
  <si>
    <t>tristique@ligulaAliquam.net</t>
  </si>
  <si>
    <t>Penelope</t>
  </si>
  <si>
    <t>vestibulum@metus.org</t>
  </si>
  <si>
    <t>Luxembourg</t>
  </si>
  <si>
    <t>Hyatt</t>
  </si>
  <si>
    <t>erat.Vivamus@ligula.co.uk</t>
  </si>
  <si>
    <t>Stone</t>
  </si>
  <si>
    <t>neque.non@iaculisaliquet.edu</t>
  </si>
  <si>
    <t>Irma</t>
  </si>
  <si>
    <t>placerat.eget.venenatis@elitpharetraut.edu</t>
  </si>
  <si>
    <t>Josiah</t>
  </si>
  <si>
    <t>Phasellus@Aliquamadipiscing.co.uk</t>
  </si>
  <si>
    <t>Nathan</t>
  </si>
  <si>
    <t>Nam.interdum.enim@et.com</t>
  </si>
  <si>
    <t>Stacy</t>
  </si>
  <si>
    <t>aliquet.odio@fermentumvel.edu</t>
  </si>
  <si>
    <t>Kane</t>
  </si>
  <si>
    <t>iaculis.quis.pede@adipiscingenim.net</t>
  </si>
  <si>
    <t>Reed</t>
  </si>
  <si>
    <t>diam.nunc@lectusconvallisest.org</t>
  </si>
  <si>
    <t>Lani</t>
  </si>
  <si>
    <t>odio.Phasellus@fringilla.co.uk</t>
  </si>
  <si>
    <t>Curran</t>
  </si>
  <si>
    <t>risus@Sedmalesuada.net</t>
  </si>
  <si>
    <t>Rhonda</t>
  </si>
  <si>
    <t>Sed.congue.elit@faucibusleo.ca</t>
  </si>
  <si>
    <t>Hungary</t>
  </si>
  <si>
    <t>Leroy</t>
  </si>
  <si>
    <t>arcu.et.pede@Morbinequetellus.org</t>
  </si>
  <si>
    <t>Adrienne</t>
  </si>
  <si>
    <t>mauris.Morbi@ligulatortordictum.net</t>
  </si>
  <si>
    <t>Aileen</t>
  </si>
  <si>
    <t>venenatis.lacus@nuncQuisque.edu</t>
  </si>
  <si>
    <t>Rafael</t>
  </si>
  <si>
    <t>nonummy.Fusce@sem.net</t>
  </si>
  <si>
    <t>Olivia</t>
  </si>
  <si>
    <t>lacus.vestibulum.lorem@gravidaAliquamtincidunt.ca</t>
  </si>
  <si>
    <t>Hiram</t>
  </si>
  <si>
    <t>ipsum.non.arcu@placeratorci.com</t>
  </si>
  <si>
    <t>Jelani</t>
  </si>
  <si>
    <t>consectetuer.adipiscing.elit@vestibulumneceuismod.net</t>
  </si>
  <si>
    <t>Madeson</t>
  </si>
  <si>
    <t>libero.et@Crasdictum.ca</t>
  </si>
  <si>
    <t>Uriah</t>
  </si>
  <si>
    <t>molestie@commodoauctorvelit.co.uk</t>
  </si>
  <si>
    <t>Niger</t>
  </si>
  <si>
    <t>Brady</t>
  </si>
  <si>
    <t>massa@nec.co.uk</t>
  </si>
  <si>
    <t>Denise</t>
  </si>
  <si>
    <t>montes@inconsectetuer.edu</t>
  </si>
  <si>
    <t>Lyle</t>
  </si>
  <si>
    <t>nascetur@amet.org</t>
  </si>
  <si>
    <t>New Caledonia</t>
  </si>
  <si>
    <t>Victor</t>
  </si>
  <si>
    <t>lectus.a@nonhendreritid.org</t>
  </si>
  <si>
    <t>Demetria</t>
  </si>
  <si>
    <t>Donec.at@sedlibero.net</t>
  </si>
  <si>
    <t>Ora</t>
  </si>
  <si>
    <t>bibendum.Donec.felis@liberoestcongue.org</t>
  </si>
  <si>
    <t>Trevor</t>
  </si>
  <si>
    <t>Sed@Pellentesquetincidunttempus.edu</t>
  </si>
  <si>
    <t>Kristen</t>
  </si>
  <si>
    <t>urna@vitaeodiosagittis.ca</t>
  </si>
  <si>
    <t>Aristotle</t>
  </si>
  <si>
    <t>ac@non.com</t>
  </si>
  <si>
    <t>Camden</t>
  </si>
  <si>
    <t>Aliquam.adipiscing.lobortis@loremut.net</t>
  </si>
  <si>
    <t>Urielle</t>
  </si>
  <si>
    <t>est.congue@Nunc.edu</t>
  </si>
  <si>
    <t>Jolene</t>
  </si>
  <si>
    <t>erat.neque.non@elit.com</t>
  </si>
  <si>
    <t>Holly</t>
  </si>
  <si>
    <t>accumsan@parturientmontes.net</t>
  </si>
  <si>
    <t>Wayne</t>
  </si>
  <si>
    <t>molestie.orci@condimentum.com</t>
  </si>
  <si>
    <t>Judith</t>
  </si>
  <si>
    <t>vel.nisl.Quisque@mollisPhasellus.co.uk</t>
  </si>
  <si>
    <t>Dennis</t>
  </si>
  <si>
    <t>nunc.nulla.vulputate@dignissimmagnaa.edu</t>
  </si>
  <si>
    <t>Kaitlin</t>
  </si>
  <si>
    <t>parturient@Nuncsollicitudincommodo.co.uk</t>
  </si>
  <si>
    <t>Harriet</t>
  </si>
  <si>
    <t>amet.orci@tellus.net</t>
  </si>
  <si>
    <t>Mali</t>
  </si>
  <si>
    <t>Tatyana</t>
  </si>
  <si>
    <t>sem@parturientmontesnascetur.net</t>
  </si>
  <si>
    <t>Paula</t>
  </si>
  <si>
    <t>Nam@enimmitempor.com</t>
  </si>
  <si>
    <t>Tamekah</t>
  </si>
  <si>
    <t>ut.pharetra@ametultricies.net</t>
  </si>
  <si>
    <t>Brandon</t>
  </si>
  <si>
    <t>non@purusaccumsaninterdum.com</t>
  </si>
  <si>
    <t>Veda</t>
  </si>
  <si>
    <t>et.euismod@Duis.co.uk</t>
  </si>
  <si>
    <t>Nulla.aliquet@sedturpisnec.co.uk</t>
  </si>
  <si>
    <t>Kai</t>
  </si>
  <si>
    <t>velit@molestie.com</t>
  </si>
  <si>
    <t>Piper</t>
  </si>
  <si>
    <t>erat.neque@mattisvelitjusto.org</t>
  </si>
  <si>
    <t>Malawi</t>
  </si>
  <si>
    <t>Hillary</t>
  </si>
  <si>
    <t>ut.mi.Duis@quisarcu.com</t>
  </si>
  <si>
    <t>South Sudan</t>
  </si>
  <si>
    <t>Francis</t>
  </si>
  <si>
    <t>Phasellus@estcongue.ca</t>
  </si>
  <si>
    <t>Rogan</t>
  </si>
  <si>
    <t>pulvinar@porttitortellus.ca</t>
  </si>
  <si>
    <t>Kyle</t>
  </si>
  <si>
    <t>a.feugiat@enimnisl.com</t>
  </si>
  <si>
    <t>Vaughan</t>
  </si>
  <si>
    <t>Aliquam@aaliquet.com</t>
  </si>
  <si>
    <t>Ukraine</t>
  </si>
  <si>
    <t>risus.at.fringilla@feugiat.ca</t>
  </si>
  <si>
    <t>Edward</t>
  </si>
  <si>
    <t>rutrum.urna@faucibusidlibero.co.uk</t>
  </si>
  <si>
    <t>Laurel</t>
  </si>
  <si>
    <t>felis@orciconsectetuereuismod.ca</t>
  </si>
  <si>
    <t>Igor</t>
  </si>
  <si>
    <t>Proin.eget@aliquetnecimperdiet.org</t>
  </si>
  <si>
    <t>Diana</t>
  </si>
  <si>
    <t>purus.ac.tellus@parturientmontesnascetur.org</t>
  </si>
  <si>
    <t>Todd</t>
  </si>
  <si>
    <t>egestas.a@vel.ca</t>
  </si>
  <si>
    <t>New Zealand</t>
  </si>
  <si>
    <t>Zephania</t>
  </si>
  <si>
    <t>montes@sedsem.ca</t>
  </si>
  <si>
    <t>Brock</t>
  </si>
  <si>
    <t>Vivamus.nisi@elitpharetraut.ca</t>
  </si>
  <si>
    <t>Avye</t>
  </si>
  <si>
    <t>Cras@eros.net</t>
  </si>
  <si>
    <t>Serena</t>
  </si>
  <si>
    <t>odio.Nam@estac.ca</t>
  </si>
  <si>
    <t>Barclay</t>
  </si>
  <si>
    <t>diam.Proin@ut.edu</t>
  </si>
  <si>
    <t>Saint Helena, Ascension and Tristan da Cunha</t>
  </si>
  <si>
    <t>Isabella</t>
  </si>
  <si>
    <t>et.magnis@necmetus.ca</t>
  </si>
  <si>
    <t>Mia</t>
  </si>
  <si>
    <t>sed.est@afelisullamcorper.edu</t>
  </si>
  <si>
    <t>Chester</t>
  </si>
  <si>
    <t>Integer@odioauctor.co.uk</t>
  </si>
  <si>
    <t>Isaac</t>
  </si>
  <si>
    <t>pretium.aliquet.metus@pretiumneque.com</t>
  </si>
  <si>
    <t>Heather</t>
  </si>
  <si>
    <t>erat.Etiam@elementum.org</t>
  </si>
  <si>
    <t>Justine</t>
  </si>
  <si>
    <t>orci.adipiscing@penatibuset.com</t>
  </si>
  <si>
    <t>Bert</t>
  </si>
  <si>
    <t>sem.Pellentesque@quis.net</t>
  </si>
  <si>
    <t>Gil</t>
  </si>
  <si>
    <t>Phasellus.fermentum@dictumplacerataugue.net</t>
  </si>
  <si>
    <t>Dolan</t>
  </si>
  <si>
    <t>ipsum.Phasellus@egestasblanditNam.edu</t>
  </si>
  <si>
    <t>Cheryl</t>
  </si>
  <si>
    <t>iaculis.enim@nislelementum.edu</t>
  </si>
  <si>
    <t>Courtney</t>
  </si>
  <si>
    <t>porttitor.tellus@elitelit.org</t>
  </si>
  <si>
    <t>Malaysia</t>
  </si>
  <si>
    <t>Neville</t>
  </si>
  <si>
    <t>felis.Nulla@mi.ca</t>
  </si>
  <si>
    <t>Gloria</t>
  </si>
  <si>
    <t>Curabitur.egestas.nunc@fermentumfermentum.ca</t>
  </si>
  <si>
    <t>Jonah</t>
  </si>
  <si>
    <t>augue@risusNuncac.co.uk</t>
  </si>
  <si>
    <t>Merrill</t>
  </si>
  <si>
    <t>dolor.sit@turpisIn.com</t>
  </si>
  <si>
    <t>Nolan</t>
  </si>
  <si>
    <t>Donec.at@neccursus.co.uk</t>
  </si>
  <si>
    <t>Winter</t>
  </si>
  <si>
    <t>egestas.urna.justo@maurissagittis.edu</t>
  </si>
  <si>
    <t>Rigel</t>
  </si>
  <si>
    <t>egestas.blandit.Nam@semvitaealiquam.com</t>
  </si>
  <si>
    <t>ligula@Cumsociis.ca</t>
  </si>
  <si>
    <t>Vanna</t>
  </si>
  <si>
    <t>Cum.sociis.natoque@Sedmolestie.edu</t>
  </si>
  <si>
    <t>Pearl</t>
  </si>
  <si>
    <t>penatibus.et@massanonante.com</t>
  </si>
  <si>
    <t>Nell</t>
  </si>
  <si>
    <t>Quisque.varius@arcuVivamussit.net</t>
  </si>
  <si>
    <t>Marla</t>
  </si>
  <si>
    <t>Camaron.marla@hotmail.com</t>
  </si>
  <si>
    <t>marlal</t>
  </si>
  <si>
    <t>Mackenzie O. Fowler</t>
  </si>
  <si>
    <t>Palestine, State Of</t>
  </si>
  <si>
    <t>Saint Pierre And Miquelon</t>
  </si>
  <si>
    <t>Turks And Caicos Islands</t>
  </si>
  <si>
    <t>Saint Kitts And Nevis</t>
  </si>
  <si>
    <t>Wallis And Futuna</t>
  </si>
  <si>
    <t>Heard Island And Mcdonald Islands</t>
  </si>
  <si>
    <t>Sao Tome And Principe</t>
  </si>
  <si>
    <t>Saint Vincent And The Grenadines</t>
  </si>
  <si>
    <t>Bonaire, Sint Eustatius And Saba</t>
  </si>
  <si>
    <t>Isle Of Man</t>
  </si>
  <si>
    <t>Bosnia And Herzegovina</t>
  </si>
  <si>
    <t>Trinidad And Tobago</t>
  </si>
  <si>
    <t>South Georgia And The South Sandwich Islands</t>
  </si>
  <si>
    <t>Saint Helena, Ascension And Tristan Da Cunha</t>
  </si>
  <si>
    <t>Marlal</t>
  </si>
  <si>
    <t>Female</t>
  </si>
  <si>
    <t>Male</t>
  </si>
  <si>
    <t>Row Labels</t>
  </si>
  <si>
    <t>Grand Total</t>
  </si>
  <si>
    <t>Sum of Credit Card Debt</t>
  </si>
  <si>
    <t>Sum of Net Worth</t>
  </si>
  <si>
    <t>Average of Age</t>
  </si>
  <si>
    <t>Column Labels</t>
  </si>
  <si>
    <t>Sum of Car Purchase Amount</t>
  </si>
  <si>
    <t>% Car Purchase</t>
  </si>
  <si>
    <t>% Credit</t>
  </si>
  <si>
    <t>Age Group</t>
  </si>
  <si>
    <t>Average of Car Purchase Amount</t>
  </si>
  <si>
    <t>Debt Catergory</t>
  </si>
  <si>
    <t>High</t>
  </si>
  <si>
    <t>Low</t>
  </si>
  <si>
    <t>avarage networth</t>
  </si>
  <si>
    <t>less is poor</t>
  </si>
  <si>
    <t>Walter (Male)</t>
  </si>
  <si>
    <t>Walter(Female)</t>
  </si>
  <si>
    <t>Seth(Male)</t>
  </si>
  <si>
    <t>Seth(Female)</t>
  </si>
  <si>
    <t>Adults</t>
  </si>
  <si>
    <t>Seniors</t>
  </si>
  <si>
    <t>Young Adults</t>
  </si>
  <si>
    <t>Debt Check</t>
  </si>
  <si>
    <t>Fail</t>
  </si>
  <si>
    <t>Pass</t>
  </si>
  <si>
    <t>Count of Car Purchase Amount</t>
  </si>
  <si>
    <t>Average of Annual Salary</t>
  </si>
  <si>
    <t>Average of Net Worth</t>
  </si>
  <si>
    <t>&gt;50%</t>
  </si>
  <si>
    <t>(All)</t>
  </si>
  <si>
    <t>Average of Credit Card Debt</t>
  </si>
  <si>
    <t>Analysis for Car Purchasing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</si>
</sst>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409]* #,##0.00_ ;_-[$$-409]* \-#,##0.00\ ;_-[$$-409]* &quot;-&quot;??_ ;_-@_ "/>
    <numFmt numFmtId="165" formatCode="[$$-409]#,##0.00"/>
    <numFmt numFmtId="166" formatCode="[$$-409]#,##0.00_);\([$$-409]#,##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theme="0"/>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6">
    <xf numFmtId="0" fontId="0" fillId="0" borderId="0" xfId="0"/>
    <xf numFmtId="49" fontId="0" fillId="0" borderId="0" xfId="0" applyNumberFormat="1"/>
    <xf numFmtId="164" fontId="0" fillId="0" borderId="0" xfId="0" applyNumberFormat="1"/>
    <xf numFmtId="1" fontId="0" fillId="0" borderId="0" xfId="0" applyNumberFormat="1"/>
    <xf numFmtId="49" fontId="0" fillId="0" borderId="0" xfId="0" pivotButton="1" applyNumberFormat="1"/>
    <xf numFmtId="49" fontId="0" fillId="0" borderId="0" xfId="0" applyNumberFormat="1" applyAlignment="1">
      <alignment horizontal="left"/>
    </xf>
    <xf numFmtId="165" fontId="0" fillId="0" borderId="0" xfId="0" applyNumberFormat="1"/>
    <xf numFmtId="0" fontId="0" fillId="0" borderId="0" xfId="0" pivotButton="1"/>
    <xf numFmtId="0" fontId="0" fillId="0" borderId="0" xfId="0" applyAlignment="1">
      <alignment horizontal="left"/>
    </xf>
    <xf numFmtId="9" fontId="0" fillId="0" borderId="0" xfId="43" applyFont="1"/>
    <xf numFmtId="9" fontId="0" fillId="0" borderId="0" xfId="42" applyNumberFormat="1" applyFont="1"/>
    <xf numFmtId="166" fontId="0" fillId="0" borderId="0" xfId="0" applyNumberFormat="1"/>
    <xf numFmtId="0" fontId="0" fillId="0" borderId="0" xfId="0" applyNumberFormat="1"/>
    <xf numFmtId="0" fontId="0" fillId="33" borderId="0" xfId="0" applyFill="1"/>
    <xf numFmtId="0" fontId="0" fillId="34" borderId="0" xfId="0" applyFill="1"/>
    <xf numFmtId="0" fontId="18" fillId="34" borderId="0" xfId="0" applyFont="1" applyFill="1" applyAlignment="1">
      <alignment horizontal="center"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 cent" xfId="43" builtinId="5"/>
    <cellStyle name="Title" xfId="1" builtinId="15" customBuiltin="1"/>
    <cellStyle name="Total" xfId="17" builtinId="25" customBuiltin="1"/>
    <cellStyle name="Warning Text" xfId="14" builtinId="11" customBuiltin="1"/>
  </cellStyles>
  <dxfs count="59">
    <dxf>
      <numFmt numFmtId="165" formatCode="[$$-409]#,##0.00"/>
    </dxf>
    <dxf>
      <numFmt numFmtId="165" formatCode="[$$-409]#,##0.00"/>
    </dxf>
    <dxf>
      <numFmt numFmtId="165" formatCode="[$$-409]#,##0.00"/>
    </dxf>
    <dxf>
      <numFmt numFmtId="2" formatCode="0.00"/>
    </dxf>
    <dxf>
      <numFmt numFmtId="1" formatCode="0"/>
    </dxf>
    <dxf>
      <numFmt numFmtId="1" formatCode="0"/>
    </dxf>
    <dxf>
      <numFmt numFmtId="165" formatCode="[$$-409]#,##0.00"/>
    </dxf>
    <dxf>
      <numFmt numFmtId="30" formatCode="@"/>
    </dxf>
    <dxf>
      <numFmt numFmtId="30" formatCode="@"/>
    </dxf>
    <dxf>
      <numFmt numFmtId="30" formatCode="@"/>
    </dxf>
    <dxf>
      <numFmt numFmtId="165" formatCode="[$$-409]#,##0.00"/>
    </dxf>
    <dxf>
      <numFmt numFmtId="166" formatCode="[$$-409]#,##0.00_);\([$$-409]#,##0.00\)"/>
    </dxf>
    <dxf>
      <numFmt numFmtId="165" formatCode="[$$-409]#,##0.00"/>
    </dxf>
    <dxf>
      <numFmt numFmtId="167" formatCode="&quot;R&quot;#,##0.00"/>
    </dxf>
    <dxf>
      <numFmt numFmtId="165" formatCode="[$$-409]#,##0.00"/>
    </dxf>
    <dxf>
      <numFmt numFmtId="165" formatCode="[$$-409]#,##0.00"/>
    </dxf>
    <dxf>
      <numFmt numFmtId="1" formatCode="0"/>
    </dxf>
    <dxf>
      <numFmt numFmtId="1" formatCode="0"/>
    </dxf>
    <dxf>
      <numFmt numFmtId="2" formatCode="0.00"/>
    </dxf>
    <dxf>
      <numFmt numFmtId="166" formatCode="[$$-409]#,##0.00_);\([$$-409]#,##0.00\)"/>
    </dxf>
    <dxf>
      <numFmt numFmtId="165" formatCode="[$$-409]#,##0.00"/>
    </dxf>
    <dxf>
      <numFmt numFmtId="165" formatCode="[$$-409]#,##0.00"/>
    </dxf>
    <dxf>
      <numFmt numFmtId="166" formatCode="[$$-409]#,##0.00_);\([$$-409]#,##0.00\)"/>
    </dxf>
    <dxf>
      <numFmt numFmtId="166" formatCode="[$$-409]#,##0.00_);\([$$-409]#,##0.00\)"/>
    </dxf>
    <dxf>
      <numFmt numFmtId="165" formatCode="[$$-409]#,##0.00"/>
    </dxf>
    <dxf>
      <numFmt numFmtId="30" formatCode="@"/>
    </dxf>
    <dxf>
      <numFmt numFmtId="30" formatCode="@"/>
    </dxf>
    <dxf>
      <numFmt numFmtId="30" formatCode="@"/>
    </dxf>
    <dxf>
      <numFmt numFmtId="13" formatCode="0%"/>
    </dxf>
    <dxf>
      <numFmt numFmtId="166" formatCode="[$$-409]#,##0.00_);\([$$-409]#,##0.00\)"/>
    </dxf>
    <dxf>
      <numFmt numFmtId="166" formatCode="[$$-409]#,##0.00_);\([$$-409]#,##0.00\)"/>
    </dxf>
    <dxf>
      <numFmt numFmtId="166" formatCode="[$$-409]#,##0.00_);\([$$-409]#,##0.00\)"/>
    </dxf>
    <dxf>
      <numFmt numFmtId="166" formatCode="[$$-409]#,##0.00_);\([$$-409]#,##0.00\)"/>
    </dxf>
    <dxf>
      <numFmt numFmtId="1" formatCode="0"/>
    </dxf>
    <dxf>
      <numFmt numFmtId="30" formatCode="@"/>
    </dxf>
    <dxf>
      <numFmt numFmtId="30" formatCode="@"/>
    </dxf>
    <dxf>
      <numFmt numFmtId="30" formatCode="@"/>
    </dxf>
    <dxf>
      <numFmt numFmtId="164" formatCode="_-[$$-409]* #,##0.00_ ;_-[$$-409]* \-#,##0.00\ ;_-[$$-409]* &quot;-&quot;??_ ;_-@_ "/>
    </dxf>
    <dxf>
      <numFmt numFmtId="165" formatCode="[$$-409]#,##0.00"/>
    </dxf>
    <dxf>
      <numFmt numFmtId="165" formatCode="[$$-409]#,##0.00"/>
    </dxf>
    <dxf>
      <numFmt numFmtId="165" formatCode="[$$-409]#,##0.00"/>
    </dxf>
    <dxf>
      <numFmt numFmtId="167" formatCode="&quot;R&quot;#,##0.00"/>
    </dxf>
    <dxf>
      <numFmt numFmtId="167" formatCode="&quot;R&quot;#,##0.00"/>
    </dxf>
    <dxf>
      <numFmt numFmtId="167" formatCode="&quot;R&quot;#,##0.00"/>
    </dxf>
    <dxf>
      <numFmt numFmtId="30" formatCode="@"/>
    </dxf>
    <dxf>
      <numFmt numFmtId="30" formatCode="@"/>
    </dxf>
    <dxf>
      <numFmt numFmtId="30" formatCode="@"/>
    </dxf>
    <dxf>
      <numFmt numFmtId="165" formatCode="[$$-409]#,##0.00"/>
    </dxf>
    <dxf>
      <numFmt numFmtId="165" formatCode="[$$-409]#,##0.00"/>
    </dxf>
    <dxf>
      <numFmt numFmtId="165" formatCode="[$$-409]#,##0.00"/>
    </dxf>
    <dxf>
      <numFmt numFmtId="167" formatCode="&quot;R&quot;#,##0.00"/>
    </dxf>
    <dxf>
      <numFmt numFmtId="167" formatCode="&quot;R&quot;#,##0.00"/>
    </dxf>
    <dxf>
      <numFmt numFmtId="167" formatCode="&quot;R&quot;#,##0.00"/>
    </dxf>
    <dxf>
      <numFmt numFmtId="30" formatCode="@"/>
    </dxf>
    <dxf>
      <numFmt numFmtId="30" formatCode="@"/>
    </dxf>
    <dxf>
      <numFmt numFmtId="30" formatCode="@"/>
    </dxf>
    <dxf>
      <numFmt numFmtId="167" formatCode="&quot;R&quot;#,##0.00"/>
    </dxf>
    <dxf>
      <numFmt numFmtId="167" formatCode="&quot;R&quot;#,##0.00"/>
    </dxf>
    <dxf>
      <numFmt numFmtId="167" formatCode="&quot;R&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[Car_Purchasing_Data.xlsx]Credit Card Debt by gender!PivotTable4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Credit card Debt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'Credit Card Debt by gender'!$B$3</c:f>
              <c:strCache>
                <c:ptCount val="1"/>
                <c:pt idx="0">
                  <c:v>Total</c:v>
                </c:pt>
              </c:strCache>
            </c:strRef>
          </c:tx>
          <c:spPr>
            <a:solidFill>
              <a:schemeClr val="accent1"/>
            </a:solidFill>
            <a:ln>
              <a:noFill/>
            </a:ln>
            <a:effectLst/>
          </c:spPr>
          <c:invertIfNegative val="0"/>
          <c:cat>
            <c:strRef>
              <c:f>'Credit Card Debt by gender'!$A$4:$A$6</c:f>
              <c:strCache>
                <c:ptCount val="2"/>
                <c:pt idx="0">
                  <c:v>Female</c:v>
                </c:pt>
                <c:pt idx="1">
                  <c:v>Male</c:v>
                </c:pt>
              </c:strCache>
            </c:strRef>
          </c:cat>
          <c:val>
            <c:numRef>
              <c:f>'Credit Card Debt by gender'!$B$4:$B$6</c:f>
              <c:numCache>
                <c:formatCode>[$$-409]#,##0.00</c:formatCode>
                <c:ptCount val="2"/>
                <c:pt idx="0">
                  <c:v>2352007.7841142002</c:v>
                </c:pt>
                <c:pt idx="1">
                  <c:v>2451814.7402004008</c:v>
                </c:pt>
              </c:numCache>
            </c:numRef>
          </c:val>
          <c:extLst>
            <c:ext xmlns:c16="http://schemas.microsoft.com/office/drawing/2014/chart" uri="{C3380CC4-5D6E-409C-BE32-E72D297353CC}">
              <c16:uniqueId val="{00000000-F634-1147-921E-AEE5406F4B51}"/>
            </c:ext>
          </c:extLst>
        </c:ser>
        <c:dLbls>
          <c:showLegendKey val="0"/>
          <c:showVal val="0"/>
          <c:showCatName val="0"/>
          <c:showSerName val="0"/>
          <c:showPercent val="0"/>
          <c:showBubbleSize val="0"/>
        </c:dLbls>
        <c:gapWidth val="219"/>
        <c:overlap val="-27"/>
        <c:axId val="583327215"/>
        <c:axId val="546077007"/>
      </c:barChart>
      <c:catAx>
        <c:axId val="583327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077007"/>
        <c:crosses val="autoZero"/>
        <c:auto val="1"/>
        <c:lblAlgn val="ctr"/>
        <c:lblOffset val="100"/>
        <c:noMultiLvlLbl val="0"/>
      </c:catAx>
      <c:valAx>
        <c:axId val="546077007"/>
        <c:scaling>
          <c:orientation val="minMax"/>
        </c:scaling>
        <c:delete val="1"/>
        <c:axPos val="l"/>
        <c:numFmt formatCode="[$$-409]#,##0.00" sourceLinked="1"/>
        <c:majorTickMark val="none"/>
        <c:minorTickMark val="none"/>
        <c:tickLblPos val="nextTo"/>
        <c:crossAx val="583327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[Car_Purchasing_Data.xlsx]Impact of CC_3!PivotTable39</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b="0">
                <a:effectLst/>
              </a:rPr>
              <a:t>Impact of Credit Card Debt</a:t>
            </a:r>
            <a:endParaRPr lang="en-ZA" sz="1600" b="0">
              <a:effectLst/>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'Impact of CC_3'!$B$3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'Impact of CC_3'!$A$4:$A$6</c:f>
              <c:strCache>
                <c:ptCount val="2"/>
                <c:pt idx="0">
                  <c:v>High</c:v>
                </c:pt>
                <c:pt idx="1">
                  <c:v>Low</c:v>
                </c:pt>
              </c:strCache>
            </c:strRef>
          </c:cat>
          <c:val>
            <c:numRef>
              <c:f>'Impact of CC_3'!$B$4:$B$6</c:f>
              <c:numCache>
                <c:formatCode>[$$-409]#,##0.00_);\([$$-409]#,##0.00\)</c:formatCode>
                <c:ptCount val="2"/>
                <c:pt idx="0">
                  <c:v>44184.122781277576</c:v>
                </c:pt>
                <c:pt idx="1">
                  <c:v>44231.149222930442</c:v>
                </c:pt>
              </c:numCache>
            </c:numRef>
          </c:val>
          <c:extLst>
            <c:ext xmlns:c16="http://schemas.microsoft.com/office/drawing/2014/chart" uri="{C3380CC4-5D6E-409C-BE32-E72D297353CC}">
              <c16:uniqueId val="{00000000-E7DB-4E43-9F96-1E9F1ADCCF6B}"/>
            </c:ext>
          </c:extLst>
        </c:ser>
        <c:dLbls>
          <c:showLegendKey val="0"/>
          <c:showVal val="0"/>
          <c:showCatName val="0"/>
          <c:showSerName val="0"/>
          <c:showPercent val="0"/>
          <c:showBubbleSize val="0"/>
        </c:dLbls>
        <c:gapWidth val="219"/>
        <c:overlap val="-27"/>
        <c:axId val="926280591"/>
        <c:axId val="1748843727"/>
      </c:barChart>
      <c:catAx>
        <c:axId val="926280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843727"/>
        <c:crosses val="autoZero"/>
        <c:auto val="1"/>
        <c:lblAlgn val="ctr"/>
        <c:lblOffset val="100"/>
        <c:noMultiLvlLbl val="0"/>
      </c:catAx>
      <c:valAx>
        <c:axId val="1748843727"/>
        <c:scaling>
          <c:orientation val="minMax"/>
        </c:scaling>
        <c:delete val="1"/>
        <c:axPos val="l"/>
        <c:numFmt formatCode="[$$-409]#,##0.00_);\([$$-409]#,##0.00\)" sourceLinked="1"/>
        <c:majorTickMark val="none"/>
        <c:minorTickMark val="none"/>
        <c:tickLblPos val="nextTo"/>
        <c:crossAx val="926280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[Car_Purchasing_Data.xlsx]Networth vs Car Purc_4!PivotTable37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a:effectLst/>
              </a:rPr>
              <a:t>Net Worth vs Car Purchase</a:t>
            </a:r>
            <a:endParaRPr lang="en-ZA" sz="18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'Networth vs Car Purc_4'!$B$3</c:f>
              <c:strCache>
                <c:ptCount val="1"/>
                <c:pt idx="0">
                  <c:v>Sum of Car Purchase Amount</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'Networth vs Car Purc_4'!$A$4:$A$13</c:f>
              <c:strCache>
                <c:ptCount val="10"/>
                <c:pt idx="0">
                  <c:v>Cameron, Kimberley P.</c:v>
                </c:pt>
                <c:pt idx="1">
                  <c:v>Madeson R. Salinas</c:v>
                </c:pt>
                <c:pt idx="2">
                  <c:v>Melodie</c:v>
                </c:pt>
                <c:pt idx="3">
                  <c:v>Diana</c:v>
                </c:pt>
                <c:pt idx="4">
                  <c:v>Quincy Bell</c:v>
                </c:pt>
                <c:pt idx="5">
                  <c:v>Tamara Guy</c:v>
                </c:pt>
                <c:pt idx="6">
                  <c:v>Jade Cunningham</c:v>
                </c:pt>
                <c:pt idx="7">
                  <c:v>Quamar Cummings</c:v>
                </c:pt>
                <c:pt idx="8">
                  <c:v>Chambers, Avram C.</c:v>
                </c:pt>
                <c:pt idx="9">
                  <c:v>Rae C. Hodge</c:v>
                </c:pt>
              </c:strCache>
            </c:strRef>
          </c:cat>
          <c:val>
            <c:numRef>
              <c:f>'Networth vs Car Purc_4'!$B$4:$B$13</c:f>
              <c:numCache>
                <c:formatCode>[$$-409]#,##0.00_);\([$$-409]#,##0.00\)</c:formatCode>
                <c:ptCount val="10"/>
                <c:pt idx="0">
                  <c:v>80000</c:v>
                </c:pt>
                <c:pt idx="1">
                  <c:v>70878.29664</c:v>
                </c:pt>
                <c:pt idx="2">
                  <c:v>70598.967680000002</c:v>
                </c:pt>
                <c:pt idx="3">
                  <c:v>69669.474019999994</c:v>
                </c:pt>
                <c:pt idx="4">
                  <c:v>68925.094469999996</c:v>
                </c:pt>
                <c:pt idx="5">
                  <c:v>68678.435200000007</c:v>
                </c:pt>
                <c:pt idx="6">
                  <c:v>67422.363129999998</c:v>
                </c:pt>
                <c:pt idx="7">
                  <c:v>67120.898780000003</c:v>
                </c:pt>
                <c:pt idx="8">
                  <c:v>67092.232759999999</c:v>
                </c:pt>
                <c:pt idx="9">
                  <c:v>66888.93694</c:v>
                </c:pt>
              </c:numCache>
            </c:numRef>
          </c:val>
          <c:extLst>
            <c:ext xmlns:c16="http://schemas.microsoft.com/office/drawing/2014/chart" uri="{C3380CC4-5D6E-409C-BE32-E72D297353CC}">
              <c16:uniqueId val="{00000000-D746-5343-8D7B-F893A5F3C478}"/>
            </c:ext>
          </c:extLst>
        </c:ser>
        <c:ser>
          <c:idx val="1"/>
          <c:order val="1"/>
          <c:tx>
            <c:strRef>
              <c:f>'Networth vs Car Purc_4'!$C$3</c:f>
              <c:strCache>
                <c:ptCount val="1"/>
                <c:pt idx="0">
                  <c:v>Sum of Net Worth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'Networth vs Car Purc_4'!$A$4:$A$13</c:f>
              <c:strCache>
                <c:ptCount val="10"/>
                <c:pt idx="0">
                  <c:v>Cameron, Kimberley P.</c:v>
                </c:pt>
                <c:pt idx="1">
                  <c:v>Madeson R. Salinas</c:v>
                </c:pt>
                <c:pt idx="2">
                  <c:v>Melodie</c:v>
                </c:pt>
                <c:pt idx="3">
                  <c:v>Diana</c:v>
                </c:pt>
                <c:pt idx="4">
                  <c:v>Quincy Bell</c:v>
                </c:pt>
                <c:pt idx="5">
                  <c:v>Tamara Guy</c:v>
                </c:pt>
                <c:pt idx="6">
                  <c:v>Jade Cunningham</c:v>
                </c:pt>
                <c:pt idx="7">
                  <c:v>Quamar Cummings</c:v>
                </c:pt>
                <c:pt idx="8">
                  <c:v>Chambers, Avram C.</c:v>
                </c:pt>
                <c:pt idx="9">
                  <c:v>Rae C. Hodge</c:v>
                </c:pt>
              </c:strCache>
            </c:strRef>
          </c:cat>
          <c:val>
            <c:numRef>
              <c:f>'Networth vs Car Purc_4'!$C$4:$C$13</c:f>
              <c:numCache>
                <c:formatCode>[$$-409]#,##0.00_);\([$$-409]#,##0.00\)</c:formatCode>
                <c:ptCount val="10"/>
                <c:pt idx="0">
                  <c:v>1000000</c:v>
                </c:pt>
                <c:pt idx="1">
                  <c:v>819002.17480000004</c:v>
                </c:pt>
                <c:pt idx="2">
                  <c:v>805075.51969999995</c:v>
                </c:pt>
                <c:pt idx="3">
                  <c:v>544291.95039999997</c:v>
                </c:pt>
                <c:pt idx="4">
                  <c:v>853913.85320000001</c:v>
                </c:pt>
                <c:pt idx="5">
                  <c:v>497950.29330000002</c:v>
                </c:pt>
                <c:pt idx="6">
                  <c:v>548599.05240000004</c:v>
                </c:pt>
                <c:pt idx="7">
                  <c:v>659279.20109999995</c:v>
                </c:pt>
                <c:pt idx="8">
                  <c:v>474485.66590000002</c:v>
                </c:pt>
                <c:pt idx="9">
                  <c:v>779143.60049999994</c:v>
                </c:pt>
              </c:numCache>
            </c:numRef>
          </c:val>
          <c:extLst>
            <c:ext xmlns:c16="http://schemas.microsoft.com/office/drawing/2014/chart" uri="{C3380CC4-5D6E-409C-BE32-E72D297353CC}">
              <c16:uniqueId val="{00000001-D746-5343-8D7B-F893A5F3C478}"/>
            </c:ext>
          </c:extLst>
        </c:ser>
        <c:dLbls>
          <c:showLegendKey val="0"/>
          <c:showVal val="0"/>
          <c:showCatName val="0"/>
          <c:showSerName val="0"/>
          <c:showPercent val="0"/>
          <c:showBubbleSize val="0"/>
        </c:dLbls>
        <c:gapWidth val="219"/>
        <c:axId val="959102287"/>
        <c:axId val="926788335"/>
      </c:barChart>
      <c:catAx>
        <c:axId val="959102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788335"/>
        <c:crosses val="autoZero"/>
        <c:auto val="1"/>
        <c:lblAlgn val="ctr"/>
        <c:lblOffset val="100"/>
        <c:noMultiLvlLbl val="0"/>
      </c:catAx>
      <c:valAx>
        <c:axId val="926788335"/>
        <c:scaling>
          <c:orientation val="minMax"/>
        </c:scaling>
        <c:delete val="1"/>
        <c:axPos val="b"/>
        <c:numFmt formatCode="[$$-409]#,##0.00_);\([$$-409]#,##0.00\)" sourceLinked="1"/>
        <c:majorTickMark val="none"/>
        <c:minorTickMark val="none"/>
        <c:tickLblPos val="nextTo"/>
        <c:crossAx val="959102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[Car_Purchasing_Data.xlsx]Gender Spending_5!PivotTable40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effectLst/>
              </a:rPr>
              <a:t>Gender-Average Spending </a:t>
            </a:r>
            <a:endParaRPr lang="en-GB"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Spending_5'!$B$27</c:f>
              <c:strCache>
                <c:ptCount val="1"/>
                <c:pt idx="0">
                  <c:v>Total</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Spending_5'!$A$28:$A$30</c:f>
              <c:strCache>
                <c:ptCount val="2"/>
                <c:pt idx="0">
                  <c:v>Female</c:v>
                </c:pt>
                <c:pt idx="1">
                  <c:v>Male</c:v>
                </c:pt>
              </c:strCache>
            </c:strRef>
          </c:cat>
          <c:val>
            <c:numRef>
              <c:f>'Gender Spending_5'!$B$28:$B$30</c:f>
              <c:numCache>
                <c:formatCode>[$$-409]#,##0.00_);\([$$-409]#,##0.00\)</c:formatCode>
                <c:ptCount val="2"/>
                <c:pt idx="0">
                  <c:v>44933.131927975723</c:v>
                </c:pt>
                <c:pt idx="1">
                  <c:v>43503.620644268849</c:v>
                </c:pt>
              </c:numCache>
            </c:numRef>
          </c:val>
          <c:extLst>
            <c:ext xmlns:c16="http://schemas.microsoft.com/office/drawing/2014/chart" uri="{C3380CC4-5D6E-409C-BE32-E72D297353CC}">
              <c16:uniqueId val="{00000000-EB3D-A547-AF59-E99460055A36}"/>
            </c:ext>
          </c:extLst>
        </c:ser>
        <c:dLbls>
          <c:showLegendKey val="0"/>
          <c:showVal val="0"/>
          <c:showCatName val="0"/>
          <c:showSerName val="0"/>
          <c:showPercent val="0"/>
          <c:showBubbleSize val="0"/>
        </c:dLbls>
        <c:gapWidth val="219"/>
        <c:overlap val="-27"/>
        <c:axId val="1775507935"/>
        <c:axId val="1621788127"/>
      </c:barChart>
      <c:catAx>
        <c:axId val="177550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788127"/>
        <c:crosses val="autoZero"/>
        <c:auto val="1"/>
        <c:lblAlgn val="ctr"/>
        <c:lblOffset val="100"/>
        <c:noMultiLvlLbl val="0"/>
      </c:catAx>
      <c:valAx>
        <c:axId val="1621788127"/>
        <c:scaling>
          <c:orientation val="minMax"/>
        </c:scaling>
        <c:delete val="1"/>
        <c:axPos val="l"/>
        <c:numFmt formatCode="[$$-409]#,##0.00_);\([$$-409]#,##0.00\)" sourceLinked="1"/>
        <c:majorTickMark val="none"/>
        <c:minorTickMark val="none"/>
        <c:tickLblPos val="nextTo"/>
        <c:crossAx val="177550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[Car_Purchasing_Data.xlsx]Group Age_6!PivotTable38</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Age group</a:t>
            </a:r>
          </a:p>
        </c:rich>
      </c:tx>
      <c:layout>
        <c:manualLayout>
          <c:xMode val="edge"/>
          <c:yMode val="edge"/>
          <c:x val="0.57961493737333469"/>
          <c:y val="1.3114754098360656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'Group Age_6'!$B$3:$B$4</c:f>
              <c:strCache>
                <c:ptCount val="1"/>
                <c:pt idx="0">
                  <c:v>Female</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'Group Age_6'!$A$5:$A$7</c:f>
              <c:strCache>
                <c:ptCount val="3"/>
                <c:pt idx="0">
                  <c:v>Young Adults</c:v>
                </c:pt>
                <c:pt idx="1">
                  <c:v>Seniors</c:v>
                </c:pt>
                <c:pt idx="2">
                  <c:v>Adults</c:v>
                </c:pt>
              </c:strCache>
            </c:strRef>
          </c:cat>
          <c:val>
            <c:numRef>
              <c:f>'Group Age_6'!$B$5:$B$7</c:f>
              <c:numCache>
                <c:formatCode>[$$-409]#,##0.00</c:formatCode>
                <c:ptCount val="3"/>
                <c:pt idx="0">
                  <c:v>31717.442346470587</c:v>
                </c:pt>
                <c:pt idx="1">
                  <c:v>53410.609884489786</c:v>
                </c:pt>
                <c:pt idx="2">
                  <c:v>43879.376696022133</c:v>
                </c:pt>
              </c:numCache>
            </c:numRef>
          </c:val>
          <c:extLst>
            <c:ext xmlns:c16="http://schemas.microsoft.com/office/drawing/2014/chart" uri="{C3380CC4-5D6E-409C-BE32-E72D297353CC}">
              <c16:uniqueId val="{00000000-E8DD-D642-810A-9B1378113067}"/>
            </c:ext>
          </c:extLst>
        </c:ser>
        <c:ser>
          <c:idx val="1"/>
          <c:order val="1"/>
          <c:tx>
            <c:strRef>
              <c:f>'Group Age_6'!$C$3:$C$4</c:f>
              <c:strCache>
                <c:ptCount val="1"/>
                <c:pt idx="0">
                  <c:v>Male</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'Group Age_6'!$A$5:$A$7</c:f>
              <c:strCache>
                <c:ptCount val="3"/>
                <c:pt idx="0">
                  <c:v>Young Adults</c:v>
                </c:pt>
                <c:pt idx="1">
                  <c:v>Seniors</c:v>
                </c:pt>
                <c:pt idx="2">
                  <c:v>Adults</c:v>
                </c:pt>
              </c:strCache>
            </c:strRef>
          </c:cat>
          <c:val>
            <c:numRef>
              <c:f>'Group Age_6'!$C$5:$C$7</c:f>
              <c:numCache>
                <c:formatCode>[$$-409]#,##0.00</c:formatCode>
                <c:ptCount val="3"/>
                <c:pt idx="0">
                  <c:v>30023.789798823527</c:v>
                </c:pt>
                <c:pt idx="1">
                  <c:v>55898.148517499991</c:v>
                </c:pt>
                <c:pt idx="2">
                  <c:v>42143.29416183674</c:v>
                </c:pt>
              </c:numCache>
            </c:numRef>
          </c:val>
          <c:extLst>
            <c:ext xmlns:c16="http://schemas.microsoft.com/office/drawing/2014/chart" uri="{C3380CC4-5D6E-409C-BE32-E72D297353CC}">
              <c16:uniqueId val="{00000007-E8DD-D642-810A-9B1378113067}"/>
            </c:ext>
          </c:extLst>
        </c:ser>
        <c:dLbls>
          <c:dLblPos val="outEnd"/>
          <c:showLegendKey val="0"/>
          <c:showVal val="1"/>
          <c:showCatName val="0"/>
          <c:showSerName val="0"/>
          <c:showPercent val="0"/>
          <c:showBubbleSize val="0"/>
        </c:dLbls>
        <c:gapWidth val="444"/>
        <c:overlap val="-90"/>
        <c:axId val="1437787023"/>
        <c:axId val="511782351"/>
      </c:barChart>
      <c:catAx>
        <c:axId val="14377870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11782351"/>
        <c:crosses val="autoZero"/>
        <c:auto val="1"/>
        <c:lblAlgn val="ctr"/>
        <c:lblOffset val="100"/>
        <c:noMultiLvlLbl val="0"/>
      </c:catAx>
      <c:valAx>
        <c:axId val="511782351"/>
        <c:scaling>
          <c:orientation val="minMax"/>
        </c:scaling>
        <c:delete val="1"/>
        <c:axPos val="l"/>
        <c:numFmt formatCode="[$$-409]#,##0.00" sourceLinked="1"/>
        <c:majorTickMark val="none"/>
        <c:minorTickMark val="none"/>
        <c:tickLblPos val="nextTo"/>
        <c:crossAx val="143778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[Car_Purchasing_Data.xlsx]Regional Trends_7!PivotTable36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 purchase by Country</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'Regional Trends_7'!$B$3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 Trends_7'!$A$4:$A$13</c:f>
              <c:strCache>
                <c:ptCount val="10"/>
                <c:pt idx="0">
                  <c:v>Denmark</c:v>
                </c:pt>
                <c:pt idx="1">
                  <c:v>San Marino</c:v>
                </c:pt>
                <c:pt idx="2">
                  <c:v>Moldova</c:v>
                </c:pt>
                <c:pt idx="3">
                  <c:v>Liberia</c:v>
                </c:pt>
                <c:pt idx="4">
                  <c:v>Trinidad And Tobago</c:v>
                </c:pt>
                <c:pt idx="5">
                  <c:v>Ukraine</c:v>
                </c:pt>
                <c:pt idx="6">
                  <c:v>Korea, South</c:v>
                </c:pt>
                <c:pt idx="7">
                  <c:v>Cook Islands</c:v>
                </c:pt>
                <c:pt idx="8">
                  <c:v>Nauru</c:v>
                </c:pt>
                <c:pt idx="9">
                  <c:v>Bonaire, Sint Eustatius And Saba</c:v>
                </c:pt>
              </c:strCache>
            </c:strRef>
          </c:cat>
          <c:val>
            <c:numRef>
              <c:f>'Regional Trends_7'!$B$4:$B$13</c:f>
              <c:numCache>
                <c:formatCode>[$$-409]#,##0.00</c:formatCode>
                <c:ptCount val="10"/>
                <c:pt idx="0">
                  <c:v>58350.318090000001</c:v>
                </c:pt>
                <c:pt idx="1">
                  <c:v>58918.727530000004</c:v>
                </c:pt>
                <c:pt idx="2">
                  <c:v>59758.732470000003</c:v>
                </c:pt>
                <c:pt idx="3">
                  <c:v>60501.84345</c:v>
                </c:pt>
                <c:pt idx="4">
                  <c:v>60526.977879999999</c:v>
                </c:pt>
                <c:pt idx="5">
                  <c:v>61404.225780000001</c:v>
                </c:pt>
                <c:pt idx="6">
                  <c:v>65583.078024999995</c:v>
                </c:pt>
                <c:pt idx="7">
                  <c:v>67422.363129999998</c:v>
                </c:pt>
                <c:pt idx="8">
                  <c:v>68678.435200000007</c:v>
                </c:pt>
                <c:pt idx="9">
                  <c:v>70878.29664</c:v>
                </c:pt>
              </c:numCache>
            </c:numRef>
          </c:val>
          <c:extLst>
            <c:ext xmlns:c16="http://schemas.microsoft.com/office/drawing/2014/chart" uri="{C3380CC4-5D6E-409C-BE32-E72D297353CC}">
              <c16:uniqueId val="{00000000-7150-E140-A0B2-0C28AB280334}"/>
            </c:ext>
          </c:extLst>
        </c:ser>
        <c:dLbls>
          <c:showLegendKey val="0"/>
          <c:showVal val="0"/>
          <c:showCatName val="0"/>
          <c:showSerName val="0"/>
          <c:showPercent val="0"/>
          <c:showBubbleSize val="0"/>
        </c:dLbls>
        <c:gapWidth val="75"/>
        <c:overlap val="-25"/>
        <c:axId val="1461232495"/>
        <c:axId val="1476698207"/>
      </c:barChart>
      <c:catAx>
        <c:axId val="146123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698207"/>
        <c:crosses val="autoZero"/>
        <c:auto val="1"/>
        <c:lblAlgn val="ctr"/>
        <c:lblOffset val="100"/>
        <c:noMultiLvlLbl val="0"/>
      </c:catAx>
      <c:valAx>
        <c:axId val="1476698207"/>
        <c:scaling>
          <c:orientation val="minMax"/>
        </c:scaling>
        <c:delete val="1"/>
        <c:axPos val="l"/>
        <c:numFmt formatCode="[$$-409]#,##0.00" sourceLinked="1"/>
        <c:majorTickMark val="none"/>
        <c:minorTickMark val="none"/>
        <c:tickLblPos val="nextTo"/>
        <c:crossAx val="1461232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[Car_Purchasing_Data.xlsx]Debt and Net relationship_8!PivotTable41</c:name>
    <c:fmtId val="9"/>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Debt and net relationship</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'Debt and Net relationship_8'!$B$3</c:f>
              <c:strCache>
                <c:ptCount val="1"/>
                <c:pt idx="0">
                  <c:v>Average of Net Worth</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'Debt and Net relationship_8'!$A$4:$A$6</c:f>
              <c:strCache>
                <c:ptCount val="3"/>
                <c:pt idx="0">
                  <c:v>Adults</c:v>
                </c:pt>
                <c:pt idx="1">
                  <c:v>Seniors</c:v>
                </c:pt>
                <c:pt idx="2">
                  <c:v>Young Adults</c:v>
                </c:pt>
              </c:strCache>
            </c:strRef>
          </c:cat>
          <c:val>
            <c:numRef>
              <c:f>'Debt and Net relationship_8'!$B$4:$B$6</c:f>
              <c:numCache>
                <c:formatCode>[$$-409]#,##0.00_);\([$$-409]#,##0.00\)</c:formatCode>
                <c:ptCount val="3"/>
                <c:pt idx="0">
                  <c:v>424638.15435793088</c:v>
                </c:pt>
                <c:pt idx="1">
                  <c:v>459649.97548191017</c:v>
                </c:pt>
                <c:pt idx="2">
                  <c:v>433541.90593235288</c:v>
                </c:pt>
              </c:numCache>
            </c:numRef>
          </c:val>
          <c:extLst>
            <c:ext xmlns:c16="http://schemas.microsoft.com/office/drawing/2014/chart" uri="{C3380CC4-5D6E-409C-BE32-E72D297353CC}">
              <c16:uniqueId val="{00000000-EF25-0E42-B41B-E20A89B2A9A0}"/>
            </c:ext>
          </c:extLst>
        </c:ser>
        <c:ser>
          <c:idx val="1"/>
          <c:order val="1"/>
          <c:tx>
            <c:strRef>
              <c:f>'Debt and Net relationship_8'!$C$3</c:f>
              <c:strCache>
                <c:ptCount val="1"/>
                <c:pt idx="0">
                  <c:v>Average of Credit Card Debt</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'Debt and Net relationship_8'!$A$4:$A$6</c:f>
              <c:strCache>
                <c:ptCount val="3"/>
                <c:pt idx="0">
                  <c:v>Adults</c:v>
                </c:pt>
                <c:pt idx="1">
                  <c:v>Seniors</c:v>
                </c:pt>
                <c:pt idx="2">
                  <c:v>Young Adults</c:v>
                </c:pt>
              </c:strCache>
            </c:strRef>
          </c:cat>
          <c:val>
            <c:numRef>
              <c:f>'Debt and Net relationship_8'!$C$4:$C$6</c:f>
              <c:numCache>
                <c:formatCode>[$$-409]#,##0.00_);\([$$-409]#,##0.00\)</c:formatCode>
                <c:ptCount val="3"/>
                <c:pt idx="0">
                  <c:v>9509.069489375599</c:v>
                </c:pt>
                <c:pt idx="1">
                  <c:v>10146.414296471912</c:v>
                </c:pt>
                <c:pt idx="2">
                  <c:v>9290.3663068823553</c:v>
                </c:pt>
              </c:numCache>
            </c:numRef>
          </c:val>
          <c:extLst>
            <c:ext xmlns:c16="http://schemas.microsoft.com/office/drawing/2014/chart" uri="{C3380CC4-5D6E-409C-BE32-E72D297353CC}">
              <c16:uniqueId val="{00000001-EF25-0E42-B41B-E20A89B2A9A0}"/>
            </c:ext>
          </c:extLst>
        </c:ser>
        <c:ser>
          <c:idx val="2"/>
          <c:order val="2"/>
          <c:tx>
            <c:strRef>
              <c:f>'Debt and Net relationship_8'!$D$3</c:f>
              <c:strCache>
                <c:ptCount val="1"/>
                <c:pt idx="0">
                  <c:v>Average of Car Purchase Amount</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'Debt and Net relationship_8'!$A$4:$A$6</c:f>
              <c:strCache>
                <c:ptCount val="3"/>
                <c:pt idx="0">
                  <c:v>Adults</c:v>
                </c:pt>
                <c:pt idx="1">
                  <c:v>Seniors</c:v>
                </c:pt>
                <c:pt idx="2">
                  <c:v>Young Adults</c:v>
                </c:pt>
              </c:strCache>
            </c:strRef>
          </c:cat>
          <c:val>
            <c:numRef>
              <c:f>'Debt and Net relationship_8'!$D$4:$D$6</c:f>
              <c:numCache>
                <c:formatCode>[$$-409]#,##0.00_);\([$$-409]#,##0.00\)</c:formatCode>
                <c:ptCount val="3"/>
                <c:pt idx="0">
                  <c:v>42976.797977984126</c:v>
                </c:pt>
                <c:pt idx="1">
                  <c:v>54528.604775730353</c:v>
                </c:pt>
                <c:pt idx="2">
                  <c:v>30870.616072647063</c:v>
                </c:pt>
              </c:numCache>
            </c:numRef>
          </c:val>
          <c:extLst>
            <c:ext xmlns:c16="http://schemas.microsoft.com/office/drawing/2014/chart" uri="{C3380CC4-5D6E-409C-BE32-E72D297353CC}">
              <c16:uniqueId val="{00000002-EF25-0E42-B41B-E20A89B2A9A0}"/>
            </c:ext>
          </c:extLst>
        </c:ser>
        <c:dLbls>
          <c:showLegendKey val="0"/>
          <c:showVal val="0"/>
          <c:showCatName val="0"/>
          <c:showSerName val="0"/>
          <c:showPercent val="0"/>
          <c:showBubbleSize val="0"/>
        </c:dLbls>
        <c:gapWidth val="0"/>
        <c:axId val="1202024719"/>
        <c:axId val="895587168"/>
      </c:barChart>
      <c:catAx>
        <c:axId val="120202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895587168"/>
        <c:crosses val="autoZero"/>
        <c:auto val="1"/>
        <c:lblAlgn val="ctr"/>
        <c:lblOffset val="100"/>
        <c:noMultiLvlLbl val="0"/>
      </c:catAx>
      <c:valAx>
        <c:axId val="895587168"/>
        <c:scaling>
          <c:orientation val="minMax"/>
        </c:scaling>
        <c:delete val="1"/>
        <c:axPos val="l"/>
        <c:numFmt formatCode="[$$-409]#,##0.00_);\([$$-409]#,##0.00\)" sourceLinked="1"/>
        <c:majorTickMark val="out"/>
        <c:minorTickMark val="none"/>
        <c:tickLblPos val="nextTo"/>
        <c:crossAx val="1202024719"/>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[Car_Purchasing_Data.xlsx]High Spender_9!PivotTable42</c:name>
    <c:fmtId val="8"/>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HIGHER SPENDERS</a:t>
            </a:r>
          </a:p>
        </c:rich>
      </c:tx>
      <c:overlay val="0"/>
      <c:spPr>
        <a:noFill/>
        <a:ln>
          <a:noFill/>
        </a:ln>
        <a:effectLst/>
      </c:sp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pivotFmt>
      <c:pivotFmt>
        <c:idx val="2"/>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x"/>
          <c:size val="6"/>
          <c:spPr>
            <a:noFill/>
            <a:ln w="9525">
              <a:solidFill>
                <a:schemeClr val="accent4"/>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2"/>
          </a:solidFill>
          <a:ln>
            <a:noFill/>
          </a:ln>
          <a:effectLst/>
        </c:spPr>
      </c:pivotFmt>
      <c:pivotFmt>
        <c:idx val="6"/>
        <c:spPr>
          <a:solidFill>
            <a:schemeClr val="accent3"/>
          </a:solidFill>
          <a:ln>
            <a:noFill/>
          </a:ln>
          <a:effectLst/>
        </c:spPr>
      </c:pivotFmt>
      <c:pivotFmt>
        <c:idx val="7"/>
        <c:spPr>
          <a:solidFill>
            <a:schemeClr val="accent4"/>
          </a:solidFill>
          <a:ln>
            <a:noFill/>
          </a:ln>
          <a:effectLst/>
        </c:spPr>
      </c:pivotFmt>
      <c:pivotFmt>
        <c:idx val="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6"/>
        <c:spPr>
          <a:solidFill>
            <a:schemeClr val="accent3"/>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4"/>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5.630281690140844E-2"/>
          <c:y val="0.13851258581235698"/>
          <c:w val="0.67575232893423531"/>
          <c:h val="0.81499612605632532"/>
        </c:manualLayout>
      </c:layout>
      <c:barChart>
        <c:barDir val="col"/>
        <c:grouping val="clustered"/>
        <c:varyColors val="0"/>
        <c:ser>
          <c:idx val="0"/>
          <c:order val="0"/>
          <c:tx>
            <c:strRef>
              <c:f>'High Spender_9'!$B$3:$B$5</c:f>
              <c:strCache>
                <c:ptCount val="1"/>
                <c:pt idx="0">
                  <c:v>Average of Annual Salary - Female</c:v>
                </c:pt>
              </c:strCache>
            </c:strRef>
          </c:tx>
          <c:spPr>
            <a:solidFill>
              <a:schemeClr val="accent1"/>
            </a:solidFill>
            <a:ln>
              <a:noFill/>
            </a:ln>
            <a:effectLst/>
          </c:spPr>
          <c:invertIfNegative val="0"/>
          <c:cat>
            <c:strRef>
              <c:f>'High Spender_9'!$A$6:$A$8</c:f>
              <c:strCache>
                <c:ptCount val="3"/>
                <c:pt idx="0">
                  <c:v>Adults</c:v>
                </c:pt>
                <c:pt idx="1">
                  <c:v>Seniors</c:v>
                </c:pt>
                <c:pt idx="2">
                  <c:v>Young Adults</c:v>
                </c:pt>
              </c:strCache>
            </c:strRef>
          </c:cat>
          <c:val>
            <c:numRef>
              <c:f>'High Spender_9'!$B$6:$B$8</c:f>
              <c:numCache>
                <c:formatCode>[$$-409]#,##0.00</c:formatCode>
                <c:ptCount val="3"/>
                <c:pt idx="0">
                  <c:v>63309.456812099466</c:v>
                </c:pt>
                <c:pt idx="1">
                  <c:v>59781.531435306119</c:v>
                </c:pt>
                <c:pt idx="2">
                  <c:v>62576.351171176473</c:v>
                </c:pt>
              </c:numCache>
            </c:numRef>
          </c:val>
          <c:extLst>
            <c:ext xmlns:c16="http://schemas.microsoft.com/office/drawing/2014/chart" uri="{C3380CC4-5D6E-409C-BE32-E72D297353CC}">
              <c16:uniqueId val="{0000000F-872B-454F-A081-E8C2747F6615}"/>
            </c:ext>
          </c:extLst>
        </c:ser>
        <c:ser>
          <c:idx val="1"/>
          <c:order val="1"/>
          <c:tx>
            <c:strRef>
              <c:f>'High Spender_9'!$C$3:$C$5</c:f>
              <c:strCache>
                <c:ptCount val="1"/>
                <c:pt idx="0">
                  <c:v>Average of Annual Salary - Male</c:v>
                </c:pt>
              </c:strCache>
            </c:strRef>
          </c:tx>
          <c:spPr>
            <a:solidFill>
              <a:schemeClr val="accent2"/>
            </a:solidFill>
            <a:ln>
              <a:noFill/>
            </a:ln>
            <a:effectLst/>
          </c:spPr>
          <c:invertIfNegative val="0"/>
          <c:cat>
            <c:strRef>
              <c:f>'High Spender_9'!$A$6:$A$8</c:f>
              <c:strCache>
                <c:ptCount val="3"/>
                <c:pt idx="0">
                  <c:v>Adults</c:v>
                </c:pt>
                <c:pt idx="1">
                  <c:v>Seniors</c:v>
                </c:pt>
                <c:pt idx="2">
                  <c:v>Young Adults</c:v>
                </c:pt>
              </c:strCache>
            </c:strRef>
          </c:cat>
          <c:val>
            <c:numRef>
              <c:f>'High Spender_9'!$C$6:$C$8</c:f>
              <c:numCache>
                <c:formatCode>[$$-409]#,##0.00</c:formatCode>
                <c:ptCount val="3"/>
                <c:pt idx="0">
                  <c:v>61564.769655612232</c:v>
                </c:pt>
                <c:pt idx="1">
                  <c:v>63302.312889749985</c:v>
                </c:pt>
                <c:pt idx="2">
                  <c:v>59572.220144705898</c:v>
                </c:pt>
              </c:numCache>
            </c:numRef>
          </c:val>
          <c:extLst>
            <c:ext xmlns:c16="http://schemas.microsoft.com/office/drawing/2014/chart" uri="{C3380CC4-5D6E-409C-BE32-E72D297353CC}">
              <c16:uniqueId val="{00000010-872B-454F-A081-E8C2747F6615}"/>
            </c:ext>
          </c:extLst>
        </c:ser>
        <c:ser>
          <c:idx val="2"/>
          <c:order val="2"/>
          <c:tx>
            <c:strRef>
              <c:f>'High Spender_9'!$D$3:$D$5</c:f>
              <c:strCache>
                <c:ptCount val="1"/>
                <c:pt idx="0">
                  <c:v>Average of Net Worth - Female</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'High Spender_9'!$A$6:$A$8</c:f>
              <c:strCache>
                <c:ptCount val="3"/>
                <c:pt idx="0">
                  <c:v>Adults</c:v>
                </c:pt>
                <c:pt idx="1">
                  <c:v>Seniors</c:v>
                </c:pt>
                <c:pt idx="2">
                  <c:v>Young Adults</c:v>
                </c:pt>
              </c:strCache>
            </c:strRef>
          </c:cat>
          <c:val>
            <c:numRef>
              <c:f>'High Spender_9'!$D$6:$D$8</c:f>
              <c:numCache>
                <c:formatCode>[$$-409]#,##0.00</c:formatCode>
                <c:ptCount val="3"/>
                <c:pt idx="0">
                  <c:v>427706.41076176777</c:v>
                </c:pt>
                <c:pt idx="1">
                  <c:v>457040.03092224494</c:v>
                </c:pt>
                <c:pt idx="2">
                  <c:v>419324.2503588234</c:v>
                </c:pt>
              </c:numCache>
            </c:numRef>
          </c:val>
          <c:extLst>
            <c:ext xmlns:c16="http://schemas.microsoft.com/office/drawing/2014/chart" uri="{C3380CC4-5D6E-409C-BE32-E72D297353CC}">
              <c16:uniqueId val="{00000011-872B-454F-A081-E8C2747F6615}"/>
            </c:ext>
          </c:extLst>
        </c:ser>
        <c:ser>
          <c:idx val="3"/>
          <c:order val="3"/>
          <c:tx>
            <c:strRef>
              <c:f>'High Spender_9'!$E$3:$E$5</c:f>
              <c:strCache>
                <c:ptCount val="1"/>
                <c:pt idx="0">
                  <c:v>Average of Net Worth - Male</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'High Spender_9'!$A$6:$A$8</c:f>
              <c:strCache>
                <c:ptCount val="3"/>
                <c:pt idx="0">
                  <c:v>Adults</c:v>
                </c:pt>
                <c:pt idx="1">
                  <c:v>Seniors</c:v>
                </c:pt>
                <c:pt idx="2">
                  <c:v>Young Adults</c:v>
                </c:pt>
              </c:strCache>
            </c:strRef>
          </c:cat>
          <c:val>
            <c:numRef>
              <c:f>'High Spender_9'!$E$6:$E$8</c:f>
              <c:numCache>
                <c:formatCode>[$$-409]#,##0.00</c:formatCode>
                <c:ptCount val="3"/>
                <c:pt idx="0">
                  <c:v>421804.71349520393</c:v>
                </c:pt>
                <c:pt idx="1">
                  <c:v>462847.15756749996</c:v>
                </c:pt>
                <c:pt idx="2">
                  <c:v>447759.56150588236</c:v>
                </c:pt>
              </c:numCache>
            </c:numRef>
          </c:val>
          <c:extLst>
            <c:ext xmlns:c16="http://schemas.microsoft.com/office/drawing/2014/chart" uri="{C3380CC4-5D6E-409C-BE32-E72D297353CC}">
              <c16:uniqueId val="{00000012-872B-454F-A081-E8C2747F6615}"/>
            </c:ext>
          </c:extLst>
        </c:ser>
        <c:dLbls>
          <c:showLegendKey val="0"/>
          <c:showVal val="0"/>
          <c:showCatName val="0"/>
          <c:showSerName val="0"/>
          <c:showPercent val="0"/>
          <c:showBubbleSize val="0"/>
        </c:dLbls>
        <c:gapWidth val="300"/>
        <c:axId val="1438304799"/>
        <c:axId val="896440592"/>
      </c:barChart>
      <c:catAx>
        <c:axId val="143830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896440592"/>
        <c:crosses val="autoZero"/>
        <c:auto val="1"/>
        <c:lblAlgn val="ctr"/>
        <c:lblOffset val="100"/>
        <c:noMultiLvlLbl val="0"/>
      </c:catAx>
      <c:valAx>
        <c:axId val="896440592"/>
        <c:scaling>
          <c:orientation val="minMax"/>
        </c:scaling>
        <c:delete val="1"/>
        <c:axPos val="l"/>
        <c:numFmt formatCode="[$$-409]#,##0.00" sourceLinked="1"/>
        <c:majorTickMark val="out"/>
        <c:minorTickMark val="none"/>
        <c:tickLblPos val="nextTo"/>
        <c:crossAx val="1438304799"/>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[Car_Purchasing_Data.xlsx]Income to debts_10!PivotTable43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Credit Card Debt &gt; 50% </a:t>
            </a:r>
            <a:endParaRPr lang="en-US" i="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pivotFmt>
    </c:pivotFmts>
    <c:plotArea>
      <c:layout/>
      <c:barChart>
        <c:barDir val="bar"/>
        <c:grouping val="clustered"/>
        <c:varyColors val="0"/>
        <c:ser>
          <c:idx val="0"/>
          <c:order val="0"/>
          <c:tx>
            <c:strRef>
              <c:f>'Income to debts_10'!$B$3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 to debts_10'!$A$4:$A$5</c:f>
              <c:strCache>
                <c:ptCount val="2"/>
                <c:pt idx="0">
                  <c:v>Fail</c:v>
                </c:pt>
                <c:pt idx="1">
                  <c:v>Pass</c:v>
                </c:pt>
              </c:strCache>
            </c:strRef>
          </c:cat>
          <c:val>
            <c:numRef>
              <c:f>'Income to debts_10'!$B$4:$B$5</c:f>
              <c:numCache>
                <c:formatCode>General</c:formatCode>
                <c:ptCount val="2"/>
                <c:pt idx="0">
                  <c:v>1</c:v>
                </c:pt>
                <c:pt idx="1">
                  <c:v>499</c:v>
                </c:pt>
              </c:numCache>
            </c:numRef>
          </c:val>
          <c:extLst>
            <c:ext xmlns:c16="http://schemas.microsoft.com/office/drawing/2014/chart" uri="{C3380CC4-5D6E-409C-BE32-E72D297353CC}">
              <c16:uniqueId val="{00000006-2DA0-B645-9693-6F13DF7D9D48}"/>
            </c:ext>
          </c:extLst>
        </c:ser>
        <c:dLbls>
          <c:showLegendKey val="0"/>
          <c:showVal val="0"/>
          <c:showCatName val="0"/>
          <c:showSerName val="0"/>
          <c:showPercent val="0"/>
          <c:showBubbleSize val="0"/>
        </c:dLbls>
        <c:gapWidth val="219"/>
        <c:axId val="1202454991"/>
        <c:axId val="1135232911"/>
      </c:barChart>
      <c:catAx>
        <c:axId val="1202454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232911"/>
        <c:crosses val="autoZero"/>
        <c:auto val="1"/>
        <c:lblAlgn val="ctr"/>
        <c:lblOffset val="100"/>
        <c:noMultiLvlLbl val="0"/>
      </c:catAx>
      <c:valAx>
        <c:axId val="1135232911"/>
        <c:scaling>
          <c:orientation val="minMax"/>
        </c:scaling>
        <c:delete val="1"/>
        <c:axPos val="b"/>
        <c:numFmt formatCode="General" sourceLinked="1"/>
        <c:majorTickMark val="none"/>
        <c:minorTickMark val="none"/>
        <c:tickLblPos val="nextTo"/>
        <c:crossAx val="1202454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[Car_Purchasing_Data.xlsx]Regional Trends_7!PivotTable36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 purchase by Country</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pivotFmt>
    </c:pivotFmts>
    <c:plotArea>
      <c:layout/>
      <c:barChart>
        <c:barDir val="col"/>
        <c:grouping val="clustered"/>
        <c:varyColors val="0"/>
        <c:ser>
          <c:idx val="0"/>
          <c:order val="0"/>
          <c:tx>
            <c:strRef>
              <c:f>'Regional Trends_7'!$B$3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 Trends_7'!$A$4:$A$13</c:f>
              <c:strCache>
                <c:ptCount val="10"/>
                <c:pt idx="0">
                  <c:v>Denmark</c:v>
                </c:pt>
                <c:pt idx="1">
                  <c:v>San Marino</c:v>
                </c:pt>
                <c:pt idx="2">
                  <c:v>Moldova</c:v>
                </c:pt>
                <c:pt idx="3">
                  <c:v>Liberia</c:v>
                </c:pt>
                <c:pt idx="4">
                  <c:v>Trinidad And Tobago</c:v>
                </c:pt>
                <c:pt idx="5">
                  <c:v>Ukraine</c:v>
                </c:pt>
                <c:pt idx="6">
                  <c:v>Korea, South</c:v>
                </c:pt>
                <c:pt idx="7">
                  <c:v>Cook Islands</c:v>
                </c:pt>
                <c:pt idx="8">
                  <c:v>Nauru</c:v>
                </c:pt>
                <c:pt idx="9">
                  <c:v>Bonaire, Sint Eustatius And Saba</c:v>
                </c:pt>
              </c:strCache>
            </c:strRef>
          </c:cat>
          <c:val>
            <c:numRef>
              <c:f>'Regional Trends_7'!$B$4:$B$13</c:f>
              <c:numCache>
                <c:formatCode>[$$-409]#,##0.00</c:formatCode>
                <c:ptCount val="10"/>
                <c:pt idx="0">
                  <c:v>58350.318090000001</c:v>
                </c:pt>
                <c:pt idx="1">
                  <c:v>58918.727530000004</c:v>
                </c:pt>
                <c:pt idx="2">
                  <c:v>59758.732470000003</c:v>
                </c:pt>
                <c:pt idx="3">
                  <c:v>60501.84345</c:v>
                </c:pt>
                <c:pt idx="4">
                  <c:v>60526.977879999999</c:v>
                </c:pt>
                <c:pt idx="5">
                  <c:v>61404.225780000001</c:v>
                </c:pt>
                <c:pt idx="6">
                  <c:v>65583.078024999995</c:v>
                </c:pt>
                <c:pt idx="7">
                  <c:v>67422.363129999998</c:v>
                </c:pt>
                <c:pt idx="8">
                  <c:v>68678.435200000007</c:v>
                </c:pt>
                <c:pt idx="9">
                  <c:v>70878.29664</c:v>
                </c:pt>
              </c:numCache>
            </c:numRef>
          </c:val>
          <c:extLst>
            <c:ext xmlns:c16="http://schemas.microsoft.com/office/drawing/2014/chart" uri="{C3380CC4-5D6E-409C-BE32-E72D297353CC}">
              <c16:uniqueId val="{00000000-C10C-344F-AAC8-41A976EEFC4D}"/>
            </c:ext>
          </c:extLst>
        </c:ser>
        <c:dLbls>
          <c:showLegendKey val="0"/>
          <c:showVal val="0"/>
          <c:showCatName val="0"/>
          <c:showSerName val="0"/>
          <c:showPercent val="0"/>
          <c:showBubbleSize val="0"/>
        </c:dLbls>
        <c:gapWidth val="75"/>
        <c:overlap val="-25"/>
        <c:axId val="1461232495"/>
        <c:axId val="1476698207"/>
      </c:barChart>
      <c:catAx>
        <c:axId val="146123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698207"/>
        <c:crosses val="autoZero"/>
        <c:auto val="1"/>
        <c:lblAlgn val="ctr"/>
        <c:lblOffset val="100"/>
        <c:noMultiLvlLbl val="0"/>
      </c:catAx>
      <c:valAx>
        <c:axId val="1476698207"/>
        <c:scaling>
          <c:orientation val="minMax"/>
        </c:scaling>
        <c:delete val="1"/>
        <c:axPos val="l"/>
        <c:numFmt formatCode="[$$-409]#,##0.00" sourceLinked="1"/>
        <c:majorTickMark val="none"/>
        <c:minorTickMark val="none"/>
        <c:tickLblPos val="nextTo"/>
        <c:crossAx val="14612324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[Car_Purchasing_Data.xlsx]Debt and Net relationship_8!PivotTable41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Debt and net relationship</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'Debt and Net relationship_8'!$B$3</c:f>
              <c:strCache>
                <c:ptCount val="1"/>
                <c:pt idx="0">
                  <c:v>Average of Net Worth</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'Debt and Net relationship_8'!$A$4:$A$6</c:f>
              <c:strCache>
                <c:ptCount val="3"/>
                <c:pt idx="0">
                  <c:v>Adults</c:v>
                </c:pt>
                <c:pt idx="1">
                  <c:v>Seniors</c:v>
                </c:pt>
                <c:pt idx="2">
                  <c:v>Young Adults</c:v>
                </c:pt>
              </c:strCache>
            </c:strRef>
          </c:cat>
          <c:val>
            <c:numRef>
              <c:f>'Debt and Net relationship_8'!$B$4:$B$6</c:f>
              <c:numCache>
                <c:formatCode>[$$-409]#,##0.00_);\([$$-409]#,##0.00\)</c:formatCode>
                <c:ptCount val="3"/>
                <c:pt idx="0">
                  <c:v>424638.15435793088</c:v>
                </c:pt>
                <c:pt idx="1">
                  <c:v>459649.97548191017</c:v>
                </c:pt>
                <c:pt idx="2">
                  <c:v>433541.90593235288</c:v>
                </c:pt>
              </c:numCache>
            </c:numRef>
          </c:val>
          <c:extLst>
            <c:ext xmlns:c16="http://schemas.microsoft.com/office/drawing/2014/chart" uri="{C3380CC4-5D6E-409C-BE32-E72D297353CC}">
              <c16:uniqueId val="{00000000-F2B6-2344-87CB-53A45016E22D}"/>
            </c:ext>
          </c:extLst>
        </c:ser>
        <c:ser>
          <c:idx val="1"/>
          <c:order val="1"/>
          <c:tx>
            <c:strRef>
              <c:f>'Debt and Net relationship_8'!$C$3</c:f>
              <c:strCache>
                <c:ptCount val="1"/>
                <c:pt idx="0">
                  <c:v>Average of Credit Card Debt</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'Debt and Net relationship_8'!$A$4:$A$6</c:f>
              <c:strCache>
                <c:ptCount val="3"/>
                <c:pt idx="0">
                  <c:v>Adults</c:v>
                </c:pt>
                <c:pt idx="1">
                  <c:v>Seniors</c:v>
                </c:pt>
                <c:pt idx="2">
                  <c:v>Young Adults</c:v>
                </c:pt>
              </c:strCache>
            </c:strRef>
          </c:cat>
          <c:val>
            <c:numRef>
              <c:f>'Debt and Net relationship_8'!$C$4:$C$6</c:f>
              <c:numCache>
                <c:formatCode>[$$-409]#,##0.00_);\([$$-409]#,##0.00\)</c:formatCode>
                <c:ptCount val="3"/>
                <c:pt idx="0">
                  <c:v>9509.069489375599</c:v>
                </c:pt>
                <c:pt idx="1">
                  <c:v>10146.414296471912</c:v>
                </c:pt>
                <c:pt idx="2">
                  <c:v>9290.3663068823553</c:v>
                </c:pt>
              </c:numCache>
            </c:numRef>
          </c:val>
          <c:extLst>
            <c:ext xmlns:c16="http://schemas.microsoft.com/office/drawing/2014/chart" uri="{C3380CC4-5D6E-409C-BE32-E72D297353CC}">
              <c16:uniqueId val="{00000001-F2B6-2344-87CB-53A45016E22D}"/>
            </c:ext>
          </c:extLst>
        </c:ser>
        <c:ser>
          <c:idx val="2"/>
          <c:order val="2"/>
          <c:tx>
            <c:strRef>
              <c:f>'Debt and Net relationship_8'!$D$3</c:f>
              <c:strCache>
                <c:ptCount val="1"/>
                <c:pt idx="0">
                  <c:v>Average of Car Purchase Amount</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'Debt and Net relationship_8'!$A$4:$A$6</c:f>
              <c:strCache>
                <c:ptCount val="3"/>
                <c:pt idx="0">
                  <c:v>Adults</c:v>
                </c:pt>
                <c:pt idx="1">
                  <c:v>Seniors</c:v>
                </c:pt>
                <c:pt idx="2">
                  <c:v>Young Adults</c:v>
                </c:pt>
              </c:strCache>
            </c:strRef>
          </c:cat>
          <c:val>
            <c:numRef>
              <c:f>'Debt and Net relationship_8'!$D$4:$D$6</c:f>
              <c:numCache>
                <c:formatCode>[$$-409]#,##0.00_);\([$$-409]#,##0.00\)</c:formatCode>
                <c:ptCount val="3"/>
                <c:pt idx="0">
                  <c:v>42976.797977984126</c:v>
                </c:pt>
                <c:pt idx="1">
                  <c:v>54528.604775730353</c:v>
                </c:pt>
                <c:pt idx="2">
                  <c:v>30870.616072647063</c:v>
                </c:pt>
              </c:numCache>
            </c:numRef>
          </c:val>
          <c:extLst>
            <c:ext xmlns:c16="http://schemas.microsoft.com/office/drawing/2014/chart" uri="{C3380CC4-5D6E-409C-BE32-E72D297353CC}">
              <c16:uniqueId val="{00000002-F2B6-2344-87CB-53A45016E22D}"/>
            </c:ext>
          </c:extLst>
        </c:ser>
        <c:dLbls>
          <c:dLblPos val="outEnd"/>
          <c:showLegendKey val="0"/>
          <c:showVal val="0"/>
          <c:showCatName val="0"/>
          <c:showSerName val="0"/>
          <c:showPercent val="0"/>
          <c:showBubbleSize val="0"/>
        </c:dLbls>
        <c:gapWidth val="0"/>
        <c:axId val="1202024719"/>
        <c:axId val="895587168"/>
      </c:barChart>
      <c:catAx>
        <c:axId val="120202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895587168"/>
        <c:crosses val="autoZero"/>
        <c:auto val="1"/>
        <c:lblAlgn val="ctr"/>
        <c:lblOffset val="100"/>
        <c:noMultiLvlLbl val="0"/>
      </c:catAx>
      <c:valAx>
        <c:axId val="895587168"/>
        <c:scaling>
          <c:orientation val="minMax"/>
        </c:scaling>
        <c:delete val="1"/>
        <c:axPos val="l"/>
        <c:numFmt formatCode="[$$-409]#,##0.00_);\([$$-409]#,##0.00\)" sourceLinked="1"/>
        <c:majorTickMark val="out"/>
        <c:minorTickMark val="none"/>
        <c:tickLblPos val="nextTo"/>
        <c:crossAx val="1202024719"/>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[Car_Purchasing_Data.xlsx]Sum of Net Worth!PivotTable6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Net Worth'!$B$3</c:f>
              <c:strCache>
                <c:ptCount val="1"/>
                <c:pt idx="0">
                  <c:v>Total</c:v>
                </c:pt>
              </c:strCache>
            </c:strRef>
          </c:tx>
          <c:spPr>
            <a:solidFill>
              <a:schemeClr val="accent1"/>
            </a:solidFill>
            <a:ln>
              <a:noFill/>
            </a:ln>
            <a:effectLst/>
          </c:spPr>
          <c:invertIfNegative val="0"/>
          <c:cat>
            <c:strRef>
              <c:f>'Sum of Net Worth'!$A$4:$A$6</c:f>
              <c:strCache>
                <c:ptCount val="2"/>
                <c:pt idx="0">
                  <c:v>Female</c:v>
                </c:pt>
                <c:pt idx="1">
                  <c:v>Male</c:v>
                </c:pt>
              </c:strCache>
            </c:strRef>
          </c:cat>
          <c:val>
            <c:numRef>
              <c:f>'Sum of Net Worth'!$B$4:$B$6</c:f>
              <c:numCache>
                <c:formatCode>[$$-409]#,##0.00</c:formatCode>
                <c:ptCount val="2"/>
                <c:pt idx="0">
                  <c:v>106938334.11916998</c:v>
                </c:pt>
                <c:pt idx="1">
                  <c:v>108799522.69336002</c:v>
                </c:pt>
              </c:numCache>
            </c:numRef>
          </c:val>
          <c:extLst>
            <c:ext xmlns:c16="http://schemas.microsoft.com/office/drawing/2014/chart" uri="{C3380CC4-5D6E-409C-BE32-E72D297353CC}">
              <c16:uniqueId val="{00000000-948D-004D-8387-72767ED885EB}"/>
            </c:ext>
          </c:extLst>
        </c:ser>
        <c:dLbls>
          <c:showLegendKey val="0"/>
          <c:showVal val="0"/>
          <c:showCatName val="0"/>
          <c:showSerName val="0"/>
          <c:showPercent val="0"/>
          <c:showBubbleSize val="0"/>
        </c:dLbls>
        <c:gapWidth val="150"/>
        <c:axId val="415659247"/>
        <c:axId val="414607551"/>
      </c:barChart>
      <c:catAx>
        <c:axId val="41565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607551"/>
        <c:crosses val="autoZero"/>
        <c:auto val="1"/>
        <c:lblAlgn val="ctr"/>
        <c:lblOffset val="100"/>
        <c:noMultiLvlLbl val="0"/>
      </c:catAx>
      <c:valAx>
        <c:axId val="414607551"/>
        <c:scaling>
          <c:orientation val="minMax"/>
        </c:scaling>
        <c:delete val="1"/>
        <c:axPos val="l"/>
        <c:numFmt formatCode="[$$-409]#,##0.00" sourceLinked="1"/>
        <c:majorTickMark val="none"/>
        <c:minorTickMark val="none"/>
        <c:tickLblPos val="nextTo"/>
        <c:crossAx val="415659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[Car_Purchasing_Data.xlsx]High Spender_9!PivotTable42</c:name>
    <c:fmtId val="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high spenders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x"/>
          <c:size val="6"/>
          <c:spPr>
            <a:noFill/>
            <a:ln w="9525">
              <a:solidFill>
                <a:schemeClr val="accent4"/>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2"/>
          </a:solidFill>
          <a:ln>
            <a:noFill/>
          </a:ln>
          <a:effectLst/>
        </c:spPr>
      </c:pivotFmt>
      <c:pivotFmt>
        <c:idx val="6"/>
        <c:spPr>
          <a:solidFill>
            <a:schemeClr val="accent3"/>
          </a:solidFill>
          <a:ln>
            <a:noFill/>
          </a:ln>
          <a:effectLst/>
        </c:spPr>
      </c:pivotFmt>
      <c:pivotFmt>
        <c:idx val="7"/>
        <c:spPr>
          <a:solidFill>
            <a:schemeClr val="accent4"/>
          </a:solidFill>
          <a:ln>
            <a:noFill/>
          </a:ln>
          <a:effectLst/>
        </c:spPr>
      </c:pivotFmt>
      <c:pivotFmt>
        <c:idx val="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30281690140844E-2"/>
          <c:y val="0.13851258581235698"/>
          <c:w val="0.67575232893423531"/>
          <c:h val="0.81499612605632532"/>
        </c:manualLayout>
      </c:layout>
      <c:barChart>
        <c:barDir val="col"/>
        <c:grouping val="clustered"/>
        <c:varyColors val="0"/>
        <c:ser>
          <c:idx val="0"/>
          <c:order val="0"/>
          <c:tx>
            <c:strRef>
              <c:f>'High Spender_9'!$B$3:$B$5</c:f>
              <c:strCache>
                <c:ptCount val="1"/>
                <c:pt idx="0">
                  <c:v>Average of Annual Salary - Female</c:v>
                </c:pt>
              </c:strCache>
            </c:strRef>
          </c:tx>
          <c:spPr>
            <a:solidFill>
              <a:schemeClr val="accent1"/>
            </a:solidFill>
            <a:ln>
              <a:noFill/>
            </a:ln>
            <a:effectLst/>
          </c:spPr>
          <c:invertIfNegative val="0"/>
          <c:cat>
            <c:strRef>
              <c:f>'High Spender_9'!$A$6:$A$8</c:f>
              <c:strCache>
                <c:ptCount val="3"/>
                <c:pt idx="0">
                  <c:v>Adults</c:v>
                </c:pt>
                <c:pt idx="1">
                  <c:v>Seniors</c:v>
                </c:pt>
                <c:pt idx="2">
                  <c:v>Young Adults</c:v>
                </c:pt>
              </c:strCache>
            </c:strRef>
          </c:cat>
          <c:val>
            <c:numRef>
              <c:f>'High Spender_9'!$B$6:$B$8</c:f>
              <c:numCache>
                <c:formatCode>[$$-409]#,##0.00</c:formatCode>
                <c:ptCount val="3"/>
                <c:pt idx="0">
                  <c:v>63309.456812099466</c:v>
                </c:pt>
                <c:pt idx="1">
                  <c:v>59781.531435306119</c:v>
                </c:pt>
                <c:pt idx="2">
                  <c:v>62576.351171176473</c:v>
                </c:pt>
              </c:numCache>
            </c:numRef>
          </c:val>
          <c:extLst>
            <c:ext xmlns:c16="http://schemas.microsoft.com/office/drawing/2014/chart" uri="{C3380CC4-5D6E-409C-BE32-E72D297353CC}">
              <c16:uniqueId val="{00000013-14F5-9D4B-A43B-B3AC680DCB03}"/>
            </c:ext>
          </c:extLst>
        </c:ser>
        <c:ser>
          <c:idx val="1"/>
          <c:order val="1"/>
          <c:tx>
            <c:strRef>
              <c:f>'High Spender_9'!$C$3:$C$5</c:f>
              <c:strCache>
                <c:ptCount val="1"/>
                <c:pt idx="0">
                  <c:v>Average of Annual Salary - Male</c:v>
                </c:pt>
              </c:strCache>
            </c:strRef>
          </c:tx>
          <c:spPr>
            <a:solidFill>
              <a:schemeClr val="accent2"/>
            </a:solidFill>
            <a:ln>
              <a:noFill/>
            </a:ln>
            <a:effectLst/>
          </c:spPr>
          <c:invertIfNegative val="0"/>
          <c:cat>
            <c:strRef>
              <c:f>'High Spender_9'!$A$6:$A$8</c:f>
              <c:strCache>
                <c:ptCount val="3"/>
                <c:pt idx="0">
                  <c:v>Adults</c:v>
                </c:pt>
                <c:pt idx="1">
                  <c:v>Seniors</c:v>
                </c:pt>
                <c:pt idx="2">
                  <c:v>Young Adults</c:v>
                </c:pt>
              </c:strCache>
            </c:strRef>
          </c:cat>
          <c:val>
            <c:numRef>
              <c:f>'High Spender_9'!$C$6:$C$8</c:f>
              <c:numCache>
                <c:formatCode>[$$-409]#,##0.00</c:formatCode>
                <c:ptCount val="3"/>
                <c:pt idx="0">
                  <c:v>61564.769655612232</c:v>
                </c:pt>
                <c:pt idx="1">
                  <c:v>63302.312889749985</c:v>
                </c:pt>
                <c:pt idx="2">
                  <c:v>59572.220144705898</c:v>
                </c:pt>
              </c:numCache>
            </c:numRef>
          </c:val>
          <c:extLst>
            <c:ext xmlns:c16="http://schemas.microsoft.com/office/drawing/2014/chart" uri="{C3380CC4-5D6E-409C-BE32-E72D297353CC}">
              <c16:uniqueId val="{00000014-14F5-9D4B-A43B-B3AC680DCB03}"/>
            </c:ext>
          </c:extLst>
        </c:ser>
        <c:ser>
          <c:idx val="2"/>
          <c:order val="2"/>
          <c:tx>
            <c:strRef>
              <c:f>'High Spender_9'!$D$3:$D$5</c:f>
              <c:strCache>
                <c:ptCount val="1"/>
                <c:pt idx="0">
                  <c:v>Average of Net Worth - Female</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'High Spender_9'!$A$6:$A$8</c:f>
              <c:strCache>
                <c:ptCount val="3"/>
                <c:pt idx="0">
                  <c:v>Adults</c:v>
                </c:pt>
                <c:pt idx="1">
                  <c:v>Seniors</c:v>
                </c:pt>
                <c:pt idx="2">
                  <c:v>Young Adults</c:v>
                </c:pt>
              </c:strCache>
            </c:strRef>
          </c:cat>
          <c:val>
            <c:numRef>
              <c:f>'High Spender_9'!$D$6:$D$8</c:f>
              <c:numCache>
                <c:formatCode>[$$-409]#,##0.00</c:formatCode>
                <c:ptCount val="3"/>
                <c:pt idx="0">
                  <c:v>427706.41076176777</c:v>
                </c:pt>
                <c:pt idx="1">
                  <c:v>457040.03092224494</c:v>
                </c:pt>
                <c:pt idx="2">
                  <c:v>419324.2503588234</c:v>
                </c:pt>
              </c:numCache>
            </c:numRef>
          </c:val>
          <c:extLst>
            <c:ext xmlns:c16="http://schemas.microsoft.com/office/drawing/2014/chart" uri="{C3380CC4-5D6E-409C-BE32-E72D297353CC}">
              <c16:uniqueId val="{00000015-14F5-9D4B-A43B-B3AC680DCB03}"/>
            </c:ext>
          </c:extLst>
        </c:ser>
        <c:ser>
          <c:idx val="3"/>
          <c:order val="3"/>
          <c:tx>
            <c:strRef>
              <c:f>'High Spender_9'!$E$3:$E$5</c:f>
              <c:strCache>
                <c:ptCount val="1"/>
                <c:pt idx="0">
                  <c:v>Average of Net Worth - Male</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'High Spender_9'!$A$6:$A$8</c:f>
              <c:strCache>
                <c:ptCount val="3"/>
                <c:pt idx="0">
                  <c:v>Adults</c:v>
                </c:pt>
                <c:pt idx="1">
                  <c:v>Seniors</c:v>
                </c:pt>
                <c:pt idx="2">
                  <c:v>Young Adults</c:v>
                </c:pt>
              </c:strCache>
            </c:strRef>
          </c:cat>
          <c:val>
            <c:numRef>
              <c:f>'High Spender_9'!$E$6:$E$8</c:f>
              <c:numCache>
                <c:formatCode>[$$-409]#,##0.00</c:formatCode>
                <c:ptCount val="3"/>
                <c:pt idx="0">
                  <c:v>421804.71349520393</c:v>
                </c:pt>
                <c:pt idx="1">
                  <c:v>462847.15756749996</c:v>
                </c:pt>
                <c:pt idx="2">
                  <c:v>447759.56150588236</c:v>
                </c:pt>
              </c:numCache>
            </c:numRef>
          </c:val>
          <c:extLst>
            <c:ext xmlns:c16="http://schemas.microsoft.com/office/drawing/2014/chart" uri="{C3380CC4-5D6E-409C-BE32-E72D297353CC}">
              <c16:uniqueId val="{00000016-14F5-9D4B-A43B-B3AC680DCB03}"/>
            </c:ext>
          </c:extLst>
        </c:ser>
        <c:dLbls>
          <c:showLegendKey val="0"/>
          <c:showVal val="0"/>
          <c:showCatName val="0"/>
          <c:showSerName val="0"/>
          <c:showPercent val="0"/>
          <c:showBubbleSize val="0"/>
        </c:dLbls>
        <c:gapWidth val="300"/>
        <c:axId val="1438304799"/>
        <c:axId val="896440592"/>
      </c:barChart>
      <c:catAx>
        <c:axId val="143830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896440592"/>
        <c:crosses val="autoZero"/>
        <c:auto val="1"/>
        <c:lblAlgn val="ctr"/>
        <c:lblOffset val="100"/>
        <c:noMultiLvlLbl val="0"/>
      </c:catAx>
      <c:valAx>
        <c:axId val="896440592"/>
        <c:scaling>
          <c:orientation val="minMax"/>
        </c:scaling>
        <c:delete val="1"/>
        <c:axPos val="l"/>
        <c:numFmt formatCode="[$$-409]#,##0.00" sourceLinked="1"/>
        <c:majorTickMark val="out"/>
        <c:minorTickMark val="none"/>
        <c:tickLblPos val="nextTo"/>
        <c:crossAx val="143830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[Car_Purchasing_Data.xlsx]Income to debts_10!PivotTable43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Credit Card Debt &gt; 50% </a:t>
            </a:r>
            <a:endParaRPr lang="en-US" i="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pivotFmt>
    </c:pivotFmts>
    <c:plotArea>
      <c:layout/>
      <c:barChart>
        <c:barDir val="bar"/>
        <c:grouping val="clustered"/>
        <c:varyColors val="0"/>
        <c:ser>
          <c:idx val="0"/>
          <c:order val="0"/>
          <c:tx>
            <c:strRef>
              <c:f>'Income to debts_10'!$B$3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 to debts_10'!$A$4:$A$5</c:f>
              <c:strCache>
                <c:ptCount val="2"/>
                <c:pt idx="0">
                  <c:v>Fail</c:v>
                </c:pt>
                <c:pt idx="1">
                  <c:v>Pass</c:v>
                </c:pt>
              </c:strCache>
            </c:strRef>
          </c:cat>
          <c:val>
            <c:numRef>
              <c:f>'Income to debts_10'!$B$4:$B$5</c:f>
              <c:numCache>
                <c:formatCode>General</c:formatCode>
                <c:ptCount val="2"/>
                <c:pt idx="0">
                  <c:v>1</c:v>
                </c:pt>
                <c:pt idx="1">
                  <c:v>499</c:v>
                </c:pt>
              </c:numCache>
            </c:numRef>
          </c:val>
          <c:extLst>
            <c:ext xmlns:c16="http://schemas.microsoft.com/office/drawing/2014/chart" uri="{C3380CC4-5D6E-409C-BE32-E72D297353CC}">
              <c16:uniqueId val="{0000000A-2E90-7241-ABF3-F8D5F8AFFD47}"/>
            </c:ext>
          </c:extLst>
        </c:ser>
        <c:dLbls>
          <c:showLegendKey val="0"/>
          <c:showVal val="0"/>
          <c:showCatName val="0"/>
          <c:showSerName val="0"/>
          <c:showPercent val="0"/>
          <c:showBubbleSize val="0"/>
        </c:dLbls>
        <c:gapWidth val="219"/>
        <c:axId val="1202454991"/>
        <c:axId val="1135232911"/>
      </c:barChart>
      <c:catAx>
        <c:axId val="1202454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232911"/>
        <c:crosses val="autoZero"/>
        <c:auto val="1"/>
        <c:lblAlgn val="ctr"/>
        <c:lblOffset val="100"/>
        <c:noMultiLvlLbl val="0"/>
      </c:catAx>
      <c:valAx>
        <c:axId val="1135232911"/>
        <c:scaling>
          <c:orientation val="minMax"/>
        </c:scaling>
        <c:delete val="1"/>
        <c:axPos val="b"/>
        <c:numFmt formatCode="General" sourceLinked="1"/>
        <c:majorTickMark val="none"/>
        <c:minorTickMark val="none"/>
        <c:tickLblPos val="nextTo"/>
        <c:crossAx val="1202454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[Car_Purchasing_Data.xlsx]Average Age_1!PivotTable28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Age distribution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'Average Age_1'!$B$3:$B$4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Age_1'!$A$5:$A$14</c:f>
              <c:strCache>
                <c:ptCount val="10"/>
                <c:pt idx="0">
                  <c:v>Cook Islands</c:v>
                </c:pt>
                <c:pt idx="1">
                  <c:v>France</c:v>
                </c:pt>
                <c:pt idx="2">
                  <c:v>Ghana</c:v>
                </c:pt>
                <c:pt idx="3">
                  <c:v>Guernsey</c:v>
                </c:pt>
                <c:pt idx="4">
                  <c:v>Haiti</c:v>
                </c:pt>
                <c:pt idx="5">
                  <c:v>Korea, South</c:v>
                </c:pt>
                <c:pt idx="6">
                  <c:v>Liberia</c:v>
                </c:pt>
                <c:pt idx="7">
                  <c:v>Nauru</c:v>
                </c:pt>
                <c:pt idx="8">
                  <c:v>Saint Helena, Ascension And Tristan Da Cunha</c:v>
                </c:pt>
                <c:pt idx="9">
                  <c:v>Viet Nam</c:v>
                </c:pt>
              </c:strCache>
            </c:strRef>
          </c:cat>
          <c:val>
            <c:numRef>
              <c:f>'Average Age_1'!$B$5:$B$14</c:f>
              <c:numCache>
                <c:formatCode>0</c:formatCode>
                <c:ptCount val="10"/>
                <c:pt idx="1">
                  <c:v>56.775675470000003</c:v>
                </c:pt>
                <c:pt idx="2">
                  <c:v>55.049012660000002</c:v>
                </c:pt>
                <c:pt idx="3">
                  <c:v>56.377713290000003</c:v>
                </c:pt>
                <c:pt idx="4">
                  <c:v>70</c:v>
                </c:pt>
                <c:pt idx="6">
                  <c:v>59.462152920000001</c:v>
                </c:pt>
                <c:pt idx="8">
                  <c:v>56.287508860000003</c:v>
                </c:pt>
                <c:pt idx="9">
                  <c:v>53.057690180000002</c:v>
                </c:pt>
              </c:numCache>
            </c:numRef>
          </c:val>
          <c:extLst>
            <c:ext xmlns:c16="http://schemas.microsoft.com/office/drawing/2014/chart" uri="{C3380CC4-5D6E-409C-BE32-E72D297353CC}">
              <c16:uniqueId val="{00000000-46A2-5546-A0CF-E4BF93E2F73E}"/>
            </c:ext>
          </c:extLst>
        </c:ser>
        <c:ser>
          <c:idx val="1"/>
          <c:order val="1"/>
          <c:tx>
            <c:strRef>
              <c:f>'Average Age_1'!$C$3:$C$4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Age_1'!$A$5:$A$14</c:f>
              <c:strCache>
                <c:ptCount val="10"/>
                <c:pt idx="0">
                  <c:v>Cook Islands</c:v>
                </c:pt>
                <c:pt idx="1">
                  <c:v>France</c:v>
                </c:pt>
                <c:pt idx="2">
                  <c:v>Ghana</c:v>
                </c:pt>
                <c:pt idx="3">
                  <c:v>Guernsey</c:v>
                </c:pt>
                <c:pt idx="4">
                  <c:v>Haiti</c:v>
                </c:pt>
                <c:pt idx="5">
                  <c:v>Korea, South</c:v>
                </c:pt>
                <c:pt idx="6">
                  <c:v>Liberia</c:v>
                </c:pt>
                <c:pt idx="7">
                  <c:v>Nauru</c:v>
                </c:pt>
                <c:pt idx="8">
                  <c:v>Saint Helena, Ascension And Tristan Da Cunha</c:v>
                </c:pt>
                <c:pt idx="9">
                  <c:v>Viet Nam</c:v>
                </c:pt>
              </c:strCache>
            </c:strRef>
          </c:cat>
          <c:val>
            <c:numRef>
              <c:f>'Average Age_1'!$C$5:$C$14</c:f>
              <c:numCache>
                <c:formatCode>0</c:formatCode>
                <c:ptCount val="10"/>
                <c:pt idx="0">
                  <c:v>58.271369450000002</c:v>
                </c:pt>
                <c:pt idx="2">
                  <c:v>58.610733109999998</c:v>
                </c:pt>
                <c:pt idx="4">
                  <c:v>48.512721380000002</c:v>
                </c:pt>
                <c:pt idx="5">
                  <c:v>57.306116700000004</c:v>
                </c:pt>
                <c:pt idx="6">
                  <c:v>56.824893119999999</c:v>
                </c:pt>
                <c:pt idx="7">
                  <c:v>61.224131589999999</c:v>
                </c:pt>
                <c:pt idx="9">
                  <c:v>62.751197480000002</c:v>
                </c:pt>
              </c:numCache>
            </c:numRef>
          </c:val>
          <c:extLst>
            <c:ext xmlns:c16="http://schemas.microsoft.com/office/drawing/2014/chart" uri="{C3380CC4-5D6E-409C-BE32-E72D297353CC}">
              <c16:uniqueId val="{00000005-D5F4-C64C-B32B-C4B502F154B0}"/>
            </c:ext>
          </c:extLst>
        </c:ser>
        <c:dLbls>
          <c:showLegendKey val="0"/>
          <c:showVal val="0"/>
          <c:showCatName val="0"/>
          <c:showSerName val="0"/>
          <c:showPercent val="0"/>
          <c:showBubbleSize val="0"/>
        </c:dLbls>
        <c:gapWidth val="150"/>
        <c:overlap val="100"/>
        <c:axId val="398711727"/>
        <c:axId val="369825967"/>
      </c:barChart>
      <c:catAx>
        <c:axId val="398711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825967"/>
        <c:crosses val="autoZero"/>
        <c:auto val="1"/>
        <c:lblAlgn val="ctr"/>
        <c:lblOffset val="100"/>
        <c:noMultiLvlLbl val="0"/>
      </c:catAx>
      <c:valAx>
        <c:axId val="369825967"/>
        <c:scaling>
          <c:orientation val="minMax"/>
        </c:scaling>
        <c:delete val="1"/>
        <c:axPos val="l"/>
        <c:numFmt formatCode="0" sourceLinked="1"/>
        <c:majorTickMark val="none"/>
        <c:minorTickMark val="none"/>
        <c:tickLblPos val="nextTo"/>
        <c:crossAx val="398711727"/>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[Car_Purchasing_Data.xlsx]Impact of CC_3!PivotTable39</c:name>
    <c:fmtId val="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b="0">
                <a:effectLst/>
              </a:rPr>
              <a:t>Impact of Credit Card Debt</a:t>
            </a:r>
            <a:endParaRPr lang="en-ZA" sz="1600" b="0">
              <a:effectLst/>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'Impact of CC_3'!$B$3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'Impact of CC_3'!$A$4:$A$6</c:f>
              <c:strCache>
                <c:ptCount val="2"/>
                <c:pt idx="0">
                  <c:v>High</c:v>
                </c:pt>
                <c:pt idx="1">
                  <c:v>Low</c:v>
                </c:pt>
              </c:strCache>
            </c:strRef>
          </c:cat>
          <c:val>
            <c:numRef>
              <c:f>'Impact of CC_3'!$B$4:$B$6</c:f>
              <c:numCache>
                <c:formatCode>[$$-409]#,##0.00_);\([$$-409]#,##0.00\)</c:formatCode>
                <c:ptCount val="2"/>
                <c:pt idx="0">
                  <c:v>44184.122781277576</c:v>
                </c:pt>
                <c:pt idx="1">
                  <c:v>44231.149222930442</c:v>
                </c:pt>
              </c:numCache>
            </c:numRef>
          </c:val>
          <c:extLst>
            <c:ext xmlns:c16="http://schemas.microsoft.com/office/drawing/2014/chart" uri="{C3380CC4-5D6E-409C-BE32-E72D297353CC}">
              <c16:uniqueId val="{00000000-48AF-764E-867E-E43B1B35E368}"/>
            </c:ext>
          </c:extLst>
        </c:ser>
        <c:dLbls>
          <c:showLegendKey val="0"/>
          <c:showVal val="0"/>
          <c:showCatName val="0"/>
          <c:showSerName val="0"/>
          <c:showPercent val="0"/>
          <c:showBubbleSize val="0"/>
        </c:dLbls>
        <c:gapWidth val="219"/>
        <c:overlap val="-27"/>
        <c:axId val="926280591"/>
        <c:axId val="1748843727"/>
      </c:barChart>
      <c:catAx>
        <c:axId val="926280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843727"/>
        <c:crosses val="autoZero"/>
        <c:auto val="1"/>
        <c:lblAlgn val="ctr"/>
        <c:lblOffset val="100"/>
        <c:noMultiLvlLbl val="0"/>
      </c:catAx>
      <c:valAx>
        <c:axId val="1748843727"/>
        <c:scaling>
          <c:orientation val="minMax"/>
        </c:scaling>
        <c:delete val="1"/>
        <c:axPos val="l"/>
        <c:numFmt formatCode="[$$-409]#,##0.00_);\([$$-409]#,##0.00\)" sourceLinked="1"/>
        <c:majorTickMark val="none"/>
        <c:minorTickMark val="none"/>
        <c:tickLblPos val="nextTo"/>
        <c:crossAx val="926280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[Car_Purchasing_Data.xlsx]Networth vs Car Purc_4!PivotTable37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a:effectLst/>
              </a:rPr>
              <a:t>Net Worth vs Car Purchase</a:t>
            </a:r>
            <a:endParaRPr lang="en-ZA" sz="18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'Networth vs Car Purc_4'!$B$3</c:f>
              <c:strCache>
                <c:ptCount val="1"/>
                <c:pt idx="0">
                  <c:v>Sum of Car Purchase Amount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'Networth vs Car Purc_4'!$A$4:$A$13</c:f>
              <c:strCache>
                <c:ptCount val="10"/>
                <c:pt idx="0">
                  <c:v>Cameron, Kimberley P.</c:v>
                </c:pt>
                <c:pt idx="1">
                  <c:v>Madeson R. Salinas</c:v>
                </c:pt>
                <c:pt idx="2">
                  <c:v>Melodie</c:v>
                </c:pt>
                <c:pt idx="3">
                  <c:v>Diana</c:v>
                </c:pt>
                <c:pt idx="4">
                  <c:v>Quincy Bell</c:v>
                </c:pt>
                <c:pt idx="5">
                  <c:v>Tamara Guy</c:v>
                </c:pt>
                <c:pt idx="6">
                  <c:v>Jade Cunningham</c:v>
                </c:pt>
                <c:pt idx="7">
                  <c:v>Quamar Cummings</c:v>
                </c:pt>
                <c:pt idx="8">
                  <c:v>Chambers, Avram C.</c:v>
                </c:pt>
                <c:pt idx="9">
                  <c:v>Rae C. Hodge</c:v>
                </c:pt>
              </c:strCache>
            </c:strRef>
          </c:cat>
          <c:val>
            <c:numRef>
              <c:f>'Networth vs Car Purc_4'!$B$4:$B$13</c:f>
              <c:numCache>
                <c:formatCode>[$$-409]#,##0.00_);\([$$-409]#,##0.00\)</c:formatCode>
                <c:ptCount val="10"/>
                <c:pt idx="0">
                  <c:v>80000</c:v>
                </c:pt>
                <c:pt idx="1">
                  <c:v>70878.29664</c:v>
                </c:pt>
                <c:pt idx="2">
                  <c:v>70598.967680000002</c:v>
                </c:pt>
                <c:pt idx="3">
                  <c:v>69669.474019999994</c:v>
                </c:pt>
                <c:pt idx="4">
                  <c:v>68925.094469999996</c:v>
                </c:pt>
                <c:pt idx="5">
                  <c:v>68678.435200000007</c:v>
                </c:pt>
                <c:pt idx="6">
                  <c:v>67422.363129999998</c:v>
                </c:pt>
                <c:pt idx="7">
                  <c:v>67120.898780000003</c:v>
                </c:pt>
                <c:pt idx="8">
                  <c:v>67092.232759999999</c:v>
                </c:pt>
                <c:pt idx="9">
                  <c:v>66888.93694</c:v>
                </c:pt>
              </c:numCache>
            </c:numRef>
          </c:val>
          <c:extLst>
            <c:ext xmlns:c16="http://schemas.microsoft.com/office/drawing/2014/chart" uri="{C3380CC4-5D6E-409C-BE32-E72D297353CC}">
              <c16:uniqueId val="{00000000-857F-514F-BD14-2B691ED42643}"/>
            </c:ext>
          </c:extLst>
        </c:ser>
        <c:ser>
          <c:idx val="1"/>
          <c:order val="1"/>
          <c:tx>
            <c:strRef>
              <c:f>'Networth vs Car Purc_4'!$C$3</c:f>
              <c:strCache>
                <c:ptCount val="1"/>
                <c:pt idx="0">
                  <c:v>Sum of Net Worth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'Networth vs Car Purc_4'!$A$4:$A$13</c:f>
              <c:strCache>
                <c:ptCount val="10"/>
                <c:pt idx="0">
                  <c:v>Cameron, Kimberley P.</c:v>
                </c:pt>
                <c:pt idx="1">
                  <c:v>Madeson R. Salinas</c:v>
                </c:pt>
                <c:pt idx="2">
                  <c:v>Melodie</c:v>
                </c:pt>
                <c:pt idx="3">
                  <c:v>Diana</c:v>
                </c:pt>
                <c:pt idx="4">
                  <c:v>Quincy Bell</c:v>
                </c:pt>
                <c:pt idx="5">
                  <c:v>Tamara Guy</c:v>
                </c:pt>
                <c:pt idx="6">
                  <c:v>Jade Cunningham</c:v>
                </c:pt>
                <c:pt idx="7">
                  <c:v>Quamar Cummings</c:v>
                </c:pt>
                <c:pt idx="8">
                  <c:v>Chambers, Avram C.</c:v>
                </c:pt>
                <c:pt idx="9">
                  <c:v>Rae C. Hodge</c:v>
                </c:pt>
              </c:strCache>
            </c:strRef>
          </c:cat>
          <c:val>
            <c:numRef>
              <c:f>'Networth vs Car Purc_4'!$C$4:$C$13</c:f>
              <c:numCache>
                <c:formatCode>[$$-409]#,##0.00_);\([$$-409]#,##0.00\)</c:formatCode>
                <c:ptCount val="10"/>
                <c:pt idx="0">
                  <c:v>1000000</c:v>
                </c:pt>
                <c:pt idx="1">
                  <c:v>819002.17480000004</c:v>
                </c:pt>
                <c:pt idx="2">
                  <c:v>805075.51969999995</c:v>
                </c:pt>
                <c:pt idx="3">
                  <c:v>544291.95039999997</c:v>
                </c:pt>
                <c:pt idx="4">
                  <c:v>853913.85320000001</c:v>
                </c:pt>
                <c:pt idx="5">
                  <c:v>497950.29330000002</c:v>
                </c:pt>
                <c:pt idx="6">
                  <c:v>548599.05240000004</c:v>
                </c:pt>
                <c:pt idx="7">
                  <c:v>659279.20109999995</c:v>
                </c:pt>
                <c:pt idx="8">
                  <c:v>474485.66590000002</c:v>
                </c:pt>
                <c:pt idx="9">
                  <c:v>779143.60049999994</c:v>
                </c:pt>
              </c:numCache>
            </c:numRef>
          </c:val>
          <c:extLst>
            <c:ext xmlns:c16="http://schemas.microsoft.com/office/drawing/2014/chart" uri="{C3380CC4-5D6E-409C-BE32-E72D297353CC}">
              <c16:uniqueId val="{00000001-857F-514F-BD14-2B691ED42643}"/>
            </c:ext>
          </c:extLst>
        </c:ser>
        <c:dLbls>
          <c:showLegendKey val="0"/>
          <c:showVal val="0"/>
          <c:showCatName val="0"/>
          <c:showSerName val="0"/>
          <c:showPercent val="0"/>
          <c:showBubbleSize val="0"/>
        </c:dLbls>
        <c:gapWidth val="219"/>
        <c:axId val="959102287"/>
        <c:axId val="926788335"/>
      </c:barChart>
      <c:catAx>
        <c:axId val="959102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788335"/>
        <c:crosses val="autoZero"/>
        <c:auto val="1"/>
        <c:lblAlgn val="ctr"/>
        <c:lblOffset val="100"/>
        <c:noMultiLvlLbl val="0"/>
      </c:catAx>
      <c:valAx>
        <c:axId val="926788335"/>
        <c:scaling>
          <c:orientation val="minMax"/>
        </c:scaling>
        <c:delete val="1"/>
        <c:axPos val="b"/>
        <c:numFmt formatCode="[$$-409]#,##0.00_);\([$$-409]#,##0.00\)" sourceLinked="1"/>
        <c:majorTickMark val="none"/>
        <c:minorTickMark val="none"/>
        <c:tickLblPos val="nextTo"/>
        <c:crossAx val="959102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[Car_Purchasing_Data.xlsx]Gender Spending_5!PivotTable33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effectLst/>
              </a:rPr>
              <a:t>Gender-Average Spending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'Gender Spending_5'!$B$3:$B$4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Spending_5'!$A$5:$A$14</c:f>
              <c:strCache>
                <c:ptCount val="10"/>
                <c:pt idx="0">
                  <c:v>Cameron, Kimberley P.</c:v>
                </c:pt>
                <c:pt idx="1">
                  <c:v>Chambers, Avram C.</c:v>
                </c:pt>
                <c:pt idx="2">
                  <c:v>Diana</c:v>
                </c:pt>
                <c:pt idx="3">
                  <c:v>Jade Cunningham</c:v>
                </c:pt>
                <c:pt idx="4">
                  <c:v>Madeson R. Salinas</c:v>
                </c:pt>
                <c:pt idx="5">
                  <c:v>Melodie</c:v>
                </c:pt>
                <c:pt idx="6">
                  <c:v>Quamar Cummings</c:v>
                </c:pt>
                <c:pt idx="7">
                  <c:v>Quincy Bell</c:v>
                </c:pt>
                <c:pt idx="8">
                  <c:v>Rae C. Hodge</c:v>
                </c:pt>
                <c:pt idx="9">
                  <c:v>Tamara Guy</c:v>
                </c:pt>
              </c:strCache>
            </c:strRef>
          </c:cat>
          <c:val>
            <c:numRef>
              <c:f>'Gender Spending_5'!$B$5:$B$14</c:f>
              <c:numCache>
                <c:formatCode>[$$-409]#,##0.00</c:formatCode>
                <c:ptCount val="10"/>
                <c:pt idx="2">
                  <c:v>69669.474019999994</c:v>
                </c:pt>
                <c:pt idx="4">
                  <c:v>70878.29664</c:v>
                </c:pt>
                <c:pt idx="7">
                  <c:v>68925.094469999996</c:v>
                </c:pt>
                <c:pt idx="8">
                  <c:v>66888.93694</c:v>
                </c:pt>
              </c:numCache>
            </c:numRef>
          </c:val>
          <c:extLst>
            <c:ext xmlns:c16="http://schemas.microsoft.com/office/drawing/2014/chart" uri="{C3380CC4-5D6E-409C-BE32-E72D297353CC}">
              <c16:uniqueId val="{00000000-5D30-E849-A354-F083DFFEA35D}"/>
            </c:ext>
          </c:extLst>
        </c:ser>
        <c:ser>
          <c:idx val="1"/>
          <c:order val="1"/>
          <c:tx>
            <c:strRef>
              <c:f>'Gender Spending_5'!$C$3:$C$4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Spending_5'!$A$5:$A$14</c:f>
              <c:strCache>
                <c:ptCount val="10"/>
                <c:pt idx="0">
                  <c:v>Cameron, Kimberley P.</c:v>
                </c:pt>
                <c:pt idx="1">
                  <c:v>Chambers, Avram C.</c:v>
                </c:pt>
                <c:pt idx="2">
                  <c:v>Diana</c:v>
                </c:pt>
                <c:pt idx="3">
                  <c:v>Jade Cunningham</c:v>
                </c:pt>
                <c:pt idx="4">
                  <c:v>Madeson R. Salinas</c:v>
                </c:pt>
                <c:pt idx="5">
                  <c:v>Melodie</c:v>
                </c:pt>
                <c:pt idx="6">
                  <c:v>Quamar Cummings</c:v>
                </c:pt>
                <c:pt idx="7">
                  <c:v>Quincy Bell</c:v>
                </c:pt>
                <c:pt idx="8">
                  <c:v>Rae C. Hodge</c:v>
                </c:pt>
                <c:pt idx="9">
                  <c:v>Tamara Guy</c:v>
                </c:pt>
              </c:strCache>
            </c:strRef>
          </c:cat>
          <c:val>
            <c:numRef>
              <c:f>'Gender Spending_5'!$C$5:$C$14</c:f>
              <c:numCache>
                <c:formatCode>[$$-409]#,##0.00</c:formatCode>
                <c:ptCount val="10"/>
                <c:pt idx="0">
                  <c:v>80000</c:v>
                </c:pt>
                <c:pt idx="1">
                  <c:v>67092.232759999999</c:v>
                </c:pt>
                <c:pt idx="3">
                  <c:v>67422.363129999998</c:v>
                </c:pt>
                <c:pt idx="5">
                  <c:v>70598.967680000002</c:v>
                </c:pt>
                <c:pt idx="6">
                  <c:v>67120.898780000003</c:v>
                </c:pt>
                <c:pt idx="9">
                  <c:v>68678.435200000007</c:v>
                </c:pt>
              </c:numCache>
            </c:numRef>
          </c:val>
          <c:extLst>
            <c:ext xmlns:c16="http://schemas.microsoft.com/office/drawing/2014/chart" uri="{C3380CC4-5D6E-409C-BE32-E72D297353CC}">
              <c16:uniqueId val="{00000007-5D30-E849-A354-F083DFFEA35D}"/>
            </c:ext>
          </c:extLst>
        </c:ser>
        <c:dLbls>
          <c:showLegendKey val="0"/>
          <c:showVal val="0"/>
          <c:showCatName val="0"/>
          <c:showSerName val="0"/>
          <c:showPercent val="0"/>
          <c:showBubbleSize val="0"/>
        </c:dLbls>
        <c:gapWidth val="219"/>
        <c:axId val="892255039"/>
        <c:axId val="1993223600"/>
      </c:barChart>
      <c:catAx>
        <c:axId val="892255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223600"/>
        <c:crosses val="autoZero"/>
        <c:auto val="1"/>
        <c:lblAlgn val="ctr"/>
        <c:lblOffset val="100"/>
        <c:noMultiLvlLbl val="0"/>
      </c:catAx>
      <c:valAx>
        <c:axId val="1993223600"/>
        <c:scaling>
          <c:orientation val="minMax"/>
        </c:scaling>
        <c:delete val="1"/>
        <c:axPos val="b"/>
        <c:numFmt formatCode="[$$-409]#,##0.00" sourceLinked="1"/>
        <c:majorTickMark val="none"/>
        <c:minorTickMark val="none"/>
        <c:tickLblPos val="nextTo"/>
        <c:crossAx val="892255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[Car_Purchasing_Data.xlsx]Gender Spending_5!PivotTable40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lumMod val="65000"/>
                    <a:lumOff val="35000"/>
                  </a:sysClr>
                </a:solidFill>
                <a:effectLst/>
              </a:rPr>
              <a:t>Gender-Average Spending </a:t>
            </a:r>
            <a:endParaRPr lang="en-GB"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Spending_5'!$B$27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Spending_5'!$A$28:$A$30</c:f>
              <c:strCache>
                <c:ptCount val="2"/>
                <c:pt idx="0">
                  <c:v>Female</c:v>
                </c:pt>
                <c:pt idx="1">
                  <c:v>Male</c:v>
                </c:pt>
              </c:strCache>
            </c:strRef>
          </c:cat>
          <c:val>
            <c:numRef>
              <c:f>'Gender Spending_5'!$B$28:$B$30</c:f>
              <c:numCache>
                <c:formatCode>[$$-409]#,##0.00_);\([$$-409]#,##0.00\)</c:formatCode>
                <c:ptCount val="2"/>
                <c:pt idx="0">
                  <c:v>44933.131927975723</c:v>
                </c:pt>
                <c:pt idx="1">
                  <c:v>43503.620644268849</c:v>
                </c:pt>
              </c:numCache>
            </c:numRef>
          </c:val>
          <c:extLst>
            <c:ext xmlns:c16="http://schemas.microsoft.com/office/drawing/2014/chart" uri="{C3380CC4-5D6E-409C-BE32-E72D297353CC}">
              <c16:uniqueId val="{00000000-2E60-4C43-B8AC-E4A993D5EA65}"/>
            </c:ext>
          </c:extLst>
        </c:ser>
        <c:dLbls>
          <c:showLegendKey val="0"/>
          <c:showVal val="0"/>
          <c:showCatName val="0"/>
          <c:showSerName val="0"/>
          <c:showPercent val="0"/>
          <c:showBubbleSize val="0"/>
        </c:dLbls>
        <c:gapWidth val="219"/>
        <c:overlap val="-27"/>
        <c:axId val="1775507935"/>
        <c:axId val="1621788127"/>
      </c:barChart>
      <c:catAx>
        <c:axId val="177550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788127"/>
        <c:crosses val="autoZero"/>
        <c:auto val="1"/>
        <c:lblAlgn val="ctr"/>
        <c:lblOffset val="100"/>
        <c:noMultiLvlLbl val="0"/>
      </c:catAx>
      <c:valAx>
        <c:axId val="1621788127"/>
        <c:scaling>
          <c:orientation val="minMax"/>
        </c:scaling>
        <c:delete val="1"/>
        <c:axPos val="l"/>
        <c:numFmt formatCode="[$$-409]#,##0.00_);\([$$-409]#,##0.00\)" sourceLinked="1"/>
        <c:majorTickMark val="none"/>
        <c:minorTickMark val="none"/>
        <c:tickLblPos val="nextTo"/>
        <c:crossAx val="177550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[Car_Purchasing_Data.xlsx]Group Age_6!PivotTable38</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Age group</a:t>
            </a:r>
          </a:p>
        </c:rich>
      </c:tx>
      <c:layout>
        <c:manualLayout>
          <c:xMode val="edge"/>
          <c:yMode val="edge"/>
          <c:x val="0.57961493737333469"/>
          <c:y val="1.3114754098360656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'Group Age_6'!$B$3:$B$4</c:f>
              <c:strCache>
                <c:ptCount val="1"/>
                <c:pt idx="0">
                  <c:v>Female</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'Group Age_6'!$A$5:$A$7</c:f>
              <c:strCache>
                <c:ptCount val="3"/>
                <c:pt idx="0">
                  <c:v>Young Adults</c:v>
                </c:pt>
                <c:pt idx="1">
                  <c:v>Seniors</c:v>
                </c:pt>
                <c:pt idx="2">
                  <c:v>Adults</c:v>
                </c:pt>
              </c:strCache>
            </c:strRef>
          </c:cat>
          <c:val>
            <c:numRef>
              <c:f>'Group Age_6'!$B$5:$B$7</c:f>
              <c:numCache>
                <c:formatCode>[$$-409]#,##0.00</c:formatCode>
                <c:ptCount val="3"/>
                <c:pt idx="0">
                  <c:v>31717.442346470587</c:v>
                </c:pt>
                <c:pt idx="1">
                  <c:v>53410.609884489786</c:v>
                </c:pt>
                <c:pt idx="2">
                  <c:v>43879.376696022133</c:v>
                </c:pt>
              </c:numCache>
            </c:numRef>
          </c:val>
          <c:extLst>
            <c:ext xmlns:c16="http://schemas.microsoft.com/office/drawing/2014/chart" uri="{C3380CC4-5D6E-409C-BE32-E72D297353CC}">
              <c16:uniqueId val="{00000000-5037-014B-88B8-4AC141FA3342}"/>
            </c:ext>
          </c:extLst>
        </c:ser>
        <c:ser>
          <c:idx val="1"/>
          <c:order val="1"/>
          <c:tx>
            <c:strRef>
              <c:f>'Group Age_6'!$C$3:$C$4</c:f>
              <c:strCache>
                <c:ptCount val="1"/>
                <c:pt idx="0">
                  <c:v>Male</c:v>
                </c:pt>
              </c:strCache>
            </c:strRef>
          </c:tx>
          <c:spPr>
            <a:solidFill>
              <a:schemeClr val="accent2"/>
            </a:solidFill>
            <a:ln>
              <a:noFill/>
            </a:ln>
            <a:effectLst/>
          </c:spPr>
          <c:invertIfNegative val="0"/>
          <c:dLbls>
            <c:delete val="1"/>
          </c:dLbls>
          <c:cat>
            <c:strRef>
              <c:f>'Group Age_6'!$A$5:$A$7</c:f>
              <c:strCache>
                <c:ptCount val="3"/>
                <c:pt idx="0">
                  <c:v>Young Adults</c:v>
                </c:pt>
                <c:pt idx="1">
                  <c:v>Seniors</c:v>
                </c:pt>
                <c:pt idx="2">
                  <c:v>Adults</c:v>
                </c:pt>
              </c:strCache>
            </c:strRef>
          </c:cat>
          <c:val>
            <c:numRef>
              <c:f>'Group Age_6'!$C$5:$C$7</c:f>
              <c:numCache>
                <c:formatCode>[$$-409]#,##0.00</c:formatCode>
                <c:ptCount val="3"/>
                <c:pt idx="0">
                  <c:v>30023.789798823527</c:v>
                </c:pt>
                <c:pt idx="1">
                  <c:v>55898.148517499991</c:v>
                </c:pt>
                <c:pt idx="2">
                  <c:v>42143.29416183674</c:v>
                </c:pt>
              </c:numCache>
            </c:numRef>
          </c:val>
          <c:extLst>
            <c:ext xmlns:c16="http://schemas.microsoft.com/office/drawing/2014/chart" uri="{C3380CC4-5D6E-409C-BE32-E72D297353CC}">
              <c16:uniqueId val="{00000007-5037-014B-88B8-4AC141FA3342}"/>
            </c:ext>
          </c:extLst>
        </c:ser>
        <c:dLbls>
          <c:dLblPos val="outEnd"/>
          <c:showLegendKey val="0"/>
          <c:showVal val="1"/>
          <c:showCatName val="0"/>
          <c:showSerName val="0"/>
          <c:showPercent val="0"/>
          <c:showBubbleSize val="0"/>
        </c:dLbls>
        <c:gapWidth val="444"/>
        <c:overlap val="-90"/>
        <c:axId val="1437787023"/>
        <c:axId val="511782351"/>
      </c:barChart>
      <c:catAx>
        <c:axId val="14377870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11782351"/>
        <c:crosses val="autoZero"/>
        <c:auto val="1"/>
        <c:lblAlgn val="ctr"/>
        <c:lblOffset val="100"/>
        <c:noMultiLvlLbl val="0"/>
      </c:catAx>
      <c:valAx>
        <c:axId val="511782351"/>
        <c:scaling>
          <c:orientation val="minMax"/>
        </c:scaling>
        <c:delete val="1"/>
        <c:axPos val="l"/>
        <c:numFmt formatCode="[$$-409]#,##0.00" sourceLinked="1"/>
        <c:majorTickMark val="none"/>
        <c:minorTickMark val="none"/>
        <c:tickLblPos val="nextTo"/>
        <c:crossAx val="143778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[Car_Purchasing_Data.xlsx]Average Age_1!PivotTable28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Age distribution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'Average Age_1'!$B$3:$B$4</c:f>
              <c:strCache>
                <c:ptCount val="1"/>
                <c:pt idx="0">
                  <c:v>Female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Age_1'!$A$5:$A$14</c:f>
              <c:strCache>
                <c:ptCount val="10"/>
                <c:pt idx="0">
                  <c:v>Cook Islands</c:v>
                </c:pt>
                <c:pt idx="1">
                  <c:v>France</c:v>
                </c:pt>
                <c:pt idx="2">
                  <c:v>Ghana</c:v>
                </c:pt>
                <c:pt idx="3">
                  <c:v>Guernsey</c:v>
                </c:pt>
                <c:pt idx="4">
                  <c:v>Haiti</c:v>
                </c:pt>
                <c:pt idx="5">
                  <c:v>Korea, South</c:v>
                </c:pt>
                <c:pt idx="6">
                  <c:v>Liberia</c:v>
                </c:pt>
                <c:pt idx="7">
                  <c:v>Nauru</c:v>
                </c:pt>
                <c:pt idx="8">
                  <c:v>Saint Helena, Ascension And Tristan Da Cunha</c:v>
                </c:pt>
                <c:pt idx="9">
                  <c:v>Viet Nam</c:v>
                </c:pt>
              </c:strCache>
            </c:strRef>
          </c:cat>
          <c:val>
            <c:numRef>
              <c:f>'Average Age_1'!$B$5:$B$14</c:f>
              <c:numCache>
                <c:formatCode>0</c:formatCode>
                <c:ptCount val="10"/>
                <c:pt idx="1">
                  <c:v>56.775675470000003</c:v>
                </c:pt>
                <c:pt idx="2">
                  <c:v>55.049012660000002</c:v>
                </c:pt>
                <c:pt idx="3">
                  <c:v>56.377713290000003</c:v>
                </c:pt>
                <c:pt idx="4">
                  <c:v>70</c:v>
                </c:pt>
                <c:pt idx="6">
                  <c:v>59.462152920000001</c:v>
                </c:pt>
                <c:pt idx="8">
                  <c:v>56.287508860000003</c:v>
                </c:pt>
                <c:pt idx="9">
                  <c:v>53.057690180000002</c:v>
                </c:pt>
              </c:numCache>
            </c:numRef>
          </c:val>
          <c:extLst>
            <c:ext xmlns:c16="http://schemas.microsoft.com/office/drawing/2014/chart" uri="{C3380CC4-5D6E-409C-BE32-E72D297353CC}">
              <c16:uniqueId val="{00000000-3841-2143-B91D-96D5B118AC70}"/>
            </c:ext>
          </c:extLst>
        </c:ser>
        <c:ser>
          <c:idx val="1"/>
          <c:order val="1"/>
          <c:tx>
            <c:strRef>
              <c:f>'Average Age_1'!$C$3:$C$4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Age_1'!$A$5:$A$14</c:f>
              <c:strCache>
                <c:ptCount val="10"/>
                <c:pt idx="0">
                  <c:v>Cook Islands</c:v>
                </c:pt>
                <c:pt idx="1">
                  <c:v>France</c:v>
                </c:pt>
                <c:pt idx="2">
                  <c:v>Ghana</c:v>
                </c:pt>
                <c:pt idx="3">
                  <c:v>Guernsey</c:v>
                </c:pt>
                <c:pt idx="4">
                  <c:v>Haiti</c:v>
                </c:pt>
                <c:pt idx="5">
                  <c:v>Korea, South</c:v>
                </c:pt>
                <c:pt idx="6">
                  <c:v>Liberia</c:v>
                </c:pt>
                <c:pt idx="7">
                  <c:v>Nauru</c:v>
                </c:pt>
                <c:pt idx="8">
                  <c:v>Saint Helena, Ascension And Tristan Da Cunha</c:v>
                </c:pt>
                <c:pt idx="9">
                  <c:v>Viet Nam</c:v>
                </c:pt>
              </c:strCache>
            </c:strRef>
          </c:cat>
          <c:val>
            <c:numRef>
              <c:f>'Average Age_1'!$C$5:$C$14</c:f>
              <c:numCache>
                <c:formatCode>0</c:formatCode>
                <c:ptCount val="10"/>
                <c:pt idx="0">
                  <c:v>58.271369450000002</c:v>
                </c:pt>
                <c:pt idx="2">
                  <c:v>58.610733109999998</c:v>
                </c:pt>
                <c:pt idx="4">
                  <c:v>48.512721380000002</c:v>
                </c:pt>
                <c:pt idx="5">
                  <c:v>57.306116700000004</c:v>
                </c:pt>
                <c:pt idx="6">
                  <c:v>56.824893119999999</c:v>
                </c:pt>
                <c:pt idx="7">
                  <c:v>61.224131589999999</c:v>
                </c:pt>
                <c:pt idx="9">
                  <c:v>62.751197480000002</c:v>
                </c:pt>
              </c:numCache>
            </c:numRef>
          </c:val>
          <c:extLst>
            <c:ext xmlns:c16="http://schemas.microsoft.com/office/drawing/2014/chart" uri="{C3380CC4-5D6E-409C-BE32-E72D297353CC}">
              <c16:uniqueId val="{00000008-3841-2143-B91D-96D5B118AC70}"/>
            </c:ext>
          </c:extLst>
        </c:ser>
        <c:dLbls>
          <c:showLegendKey val="0"/>
          <c:showVal val="0"/>
          <c:showCatName val="0"/>
          <c:showSerName val="0"/>
          <c:showPercent val="0"/>
          <c:showBubbleSize val="0"/>
        </c:dLbls>
        <c:gapWidth val="150"/>
        <c:overlap val="100"/>
        <c:axId val="398711727"/>
        <c:axId val="369825967"/>
      </c:barChart>
      <c:catAx>
        <c:axId val="398711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825967"/>
        <c:crosses val="autoZero"/>
        <c:auto val="1"/>
        <c:lblAlgn val="ctr"/>
        <c:lblOffset val="100"/>
        <c:noMultiLvlLbl val="0"/>
      </c:catAx>
      <c:valAx>
        <c:axId val="369825967"/>
        <c:scaling>
          <c:orientation val="minMax"/>
        </c:scaling>
        <c:delete val="1"/>
        <c:axPos val="l"/>
        <c:numFmt formatCode="0" sourceLinked="1"/>
        <c:majorTickMark val="none"/>
        <c:minorTickMark val="none"/>
        <c:tickLblPos val="nextTo"/>
        <c:crossAx val="398711727"/>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9</xdr:col>
      <xdr:colOff>533400</xdr:colOff>
      <xdr:row>20</xdr:row>
      <xdr:rowOff>76200</xdr:rowOff>
    </xdr:to>
    <xdr:graphicFrame macro="">
      <xdr:nvGraphicFramePr>
        <xdr:cNvPr id="2" name="Chart 1">
          <a:extLst>
            <a:ext uri="{FF2B5EF4-FFF2-40B4-BE49-F238E27FC236}">
              <a16:creationId xmlns:a16="http://schemas.microsoft.com/office/drawing/2014/main" id="{61B75D67-E52D-CFC4-7622-53DB0DA208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444500</xdr:colOff>
      <xdr:row>7</xdr:row>
      <xdr:rowOff>139700</xdr:rowOff>
    </xdr:from>
    <xdr:to>
      <xdr:col>9</xdr:col>
      <xdr:colOff>736600</xdr:colOff>
      <xdr:row>30</xdr:row>
      <xdr:rowOff>50800</xdr:rowOff>
    </xdr:to>
    <xdr:graphicFrame macro="">
      <xdr:nvGraphicFramePr>
        <xdr:cNvPr id="2" name="Chart 1">
          <a:extLst>
            <a:ext uri="{FF2B5EF4-FFF2-40B4-BE49-F238E27FC236}">
              <a16:creationId xmlns:a16="http://schemas.microsoft.com/office/drawing/2014/main" id="{8EEEFC6F-C5F7-43C3-25AF-BEABD01BA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9</xdr:row>
      <xdr:rowOff>25400</xdr:rowOff>
    </xdr:from>
    <xdr:to>
      <xdr:col>7</xdr:col>
      <xdr:colOff>25400</xdr:colOff>
      <xdr:row>38</xdr:row>
      <xdr:rowOff>50800</xdr:rowOff>
    </xdr:to>
    <xdr:graphicFrame macro="">
      <xdr:nvGraphicFramePr>
        <xdr:cNvPr id="3" name="Chart 2">
          <a:extLst>
            <a:ext uri="{FF2B5EF4-FFF2-40B4-BE49-F238E27FC236}">
              <a16:creationId xmlns:a16="http://schemas.microsoft.com/office/drawing/2014/main" id="{D7E14C39-139A-1EF9-56E2-CB7ABD6F89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xdr:col>
      <xdr:colOff>2019300</xdr:colOff>
      <xdr:row>6</xdr:row>
      <xdr:rowOff>50800</xdr:rowOff>
    </xdr:from>
    <xdr:to>
      <xdr:col>7</xdr:col>
      <xdr:colOff>787400</xdr:colOff>
      <xdr:row>21</xdr:row>
      <xdr:rowOff>139700</xdr:rowOff>
    </xdr:to>
    <xdr:graphicFrame macro="">
      <xdr:nvGraphicFramePr>
        <xdr:cNvPr id="2" name="Chart 1">
          <a:extLst>
            <a:ext uri="{FF2B5EF4-FFF2-40B4-BE49-F238E27FC236}">
              <a16:creationId xmlns:a16="http://schemas.microsoft.com/office/drawing/2014/main" id="{16999EB9-8D35-53A7-817B-B657A157FA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xdr:colOff>
      <xdr:row>6</xdr:row>
      <xdr:rowOff>12700</xdr:rowOff>
    </xdr:from>
    <xdr:to>
      <xdr:col>9</xdr:col>
      <xdr:colOff>647700</xdr:colOff>
      <xdr:row>20</xdr:row>
      <xdr:rowOff>165100</xdr:rowOff>
    </xdr:to>
    <xdr:graphicFrame macro="">
      <xdr:nvGraphicFramePr>
        <xdr:cNvPr id="2" name="Chart 1">
          <a:extLst>
            <a:ext uri="{FF2B5EF4-FFF2-40B4-BE49-F238E27FC236}">
              <a16:creationId xmlns:a16="http://schemas.microsoft.com/office/drawing/2014/main" id="{76259840-9EC4-FD66-C947-3B5E68414E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736600</xdr:colOff>
      <xdr:row>2</xdr:row>
      <xdr:rowOff>0</xdr:rowOff>
    </xdr:from>
    <xdr:to>
      <xdr:col>12</xdr:col>
      <xdr:colOff>787400</xdr:colOff>
      <xdr:row>18</xdr:row>
      <xdr:rowOff>50800</xdr:rowOff>
    </xdr:to>
    <xdr:graphicFrame macro="">
      <xdr:nvGraphicFramePr>
        <xdr:cNvPr id="3" name="Chart 2">
          <a:extLst>
            <a:ext uri="{FF2B5EF4-FFF2-40B4-BE49-F238E27FC236}">
              <a16:creationId xmlns:a16="http://schemas.microsoft.com/office/drawing/2014/main" id="{78DC1A32-1541-F601-F726-EA7C93DCA1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12700</xdr:colOff>
      <xdr:row>2</xdr:row>
      <xdr:rowOff>25400</xdr:rowOff>
    </xdr:from>
    <xdr:to>
      <xdr:col>8</xdr:col>
      <xdr:colOff>431800</xdr:colOff>
      <xdr:row>18</xdr:row>
      <xdr:rowOff>63500</xdr:rowOff>
    </xdr:to>
    <xdr:graphicFrame macro="">
      <xdr:nvGraphicFramePr>
        <xdr:cNvPr id="2" name="Chart 1">
          <a:extLst>
            <a:ext uri="{FF2B5EF4-FFF2-40B4-BE49-F238E27FC236}">
              <a16:creationId xmlns:a16="http://schemas.microsoft.com/office/drawing/2014/main" id="{12BDCF86-B521-F6AD-68CB-302E570011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1117600</xdr:colOff>
      <xdr:row>2</xdr:row>
      <xdr:rowOff>12700</xdr:rowOff>
    </xdr:from>
    <xdr:to>
      <xdr:col>9</xdr:col>
      <xdr:colOff>1333500</xdr:colOff>
      <xdr:row>26</xdr:row>
      <xdr:rowOff>76200</xdr:rowOff>
    </xdr:to>
    <xdr:graphicFrame macro="">
      <xdr:nvGraphicFramePr>
        <xdr:cNvPr id="2" name="Chart 1">
          <a:extLst>
            <a:ext uri="{FF2B5EF4-FFF2-40B4-BE49-F238E27FC236}">
              <a16:creationId xmlns:a16="http://schemas.microsoft.com/office/drawing/2014/main" id="{D68FB680-DC14-E6B1-907D-90648CAAB1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431800</xdr:colOff>
      <xdr:row>1</xdr:row>
      <xdr:rowOff>76200</xdr:rowOff>
    </xdr:from>
    <xdr:to>
      <xdr:col>8</xdr:col>
      <xdr:colOff>431800</xdr:colOff>
      <xdr:row>23</xdr:row>
      <xdr:rowOff>50800</xdr:rowOff>
    </xdr:to>
    <xdr:graphicFrame macro="">
      <xdr:nvGraphicFramePr>
        <xdr:cNvPr id="2" name="Chart 1">
          <a:extLst>
            <a:ext uri="{FF2B5EF4-FFF2-40B4-BE49-F238E27FC236}">
              <a16:creationId xmlns:a16="http://schemas.microsoft.com/office/drawing/2014/main" id="{AC2675BA-D70C-EF77-42BC-87E0FEDB84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63500</xdr:colOff>
      <xdr:row>28</xdr:row>
      <xdr:rowOff>38100</xdr:rowOff>
    </xdr:from>
    <xdr:to>
      <xdr:col>6</xdr:col>
      <xdr:colOff>1244600</xdr:colOff>
      <xdr:row>43</xdr:row>
      <xdr:rowOff>101600</xdr:rowOff>
    </xdr:to>
    <xdr:graphicFrame macro="">
      <xdr:nvGraphicFramePr>
        <xdr:cNvPr id="3" name="Chart 2">
          <a:extLst>
            <a:ext uri="{FF2B5EF4-FFF2-40B4-BE49-F238E27FC236}">
              <a16:creationId xmlns:a16="http://schemas.microsoft.com/office/drawing/2014/main" id="{64AA91BA-306E-D14C-4244-6E098CFFC8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584200</xdr:colOff>
      <xdr:row>1</xdr:row>
      <xdr:rowOff>177800</xdr:rowOff>
    </xdr:from>
    <xdr:to>
      <xdr:col>10</xdr:col>
      <xdr:colOff>88900</xdr:colOff>
      <xdr:row>23</xdr:row>
      <xdr:rowOff>63500</xdr:rowOff>
    </xdr:to>
    <xdr:graphicFrame macro="">
      <xdr:nvGraphicFramePr>
        <xdr:cNvPr id="2" name="Chart 1">
          <a:extLst>
            <a:ext uri="{FF2B5EF4-FFF2-40B4-BE49-F238E27FC236}">
              <a16:creationId xmlns:a16="http://schemas.microsoft.com/office/drawing/2014/main" id="{74E1A667-2F1E-F276-4E5D-84093EDF2E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12700</xdr:colOff>
      <xdr:row>10</xdr:row>
      <xdr:rowOff>38100</xdr:rowOff>
    </xdr:from>
    <xdr:to>
      <xdr:col>8</xdr:col>
      <xdr:colOff>215900</xdr:colOff>
      <xdr:row>27</xdr:row>
      <xdr:rowOff>165100</xdr:rowOff>
    </xdr:to>
    <xdr:graphicFrame macro="">
      <xdr:nvGraphicFramePr>
        <xdr:cNvPr id="2" name="Chart 1">
          <a:extLst>
            <a:ext uri="{FF2B5EF4-FFF2-40B4-BE49-F238E27FC236}">
              <a16:creationId xmlns:a16="http://schemas.microsoft.com/office/drawing/2014/main" id="{A35CE68A-D437-6444-A7C8-11EFBB82F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292100</xdr:colOff>
      <xdr:row>10</xdr:row>
      <xdr:rowOff>50800</xdr:rowOff>
    </xdr:from>
    <xdr:to>
      <xdr:col>14</xdr:col>
      <xdr:colOff>88900</xdr:colOff>
      <xdr:row>27</xdr:row>
      <xdr:rowOff>165100</xdr:rowOff>
    </xdr:to>
    <xdr:graphicFrame macro="">
      <xdr:nvGraphicFramePr>
        <xdr:cNvPr id="3" name="Chart 2">
          <a:extLst>
            <a:ext uri="{FF2B5EF4-FFF2-40B4-BE49-F238E27FC236}">
              <a16:creationId xmlns:a16="http://schemas.microsoft.com/office/drawing/2014/main" id="{DA56615E-F0DD-D040-8414-81900B8AB9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28</xdr:row>
      <xdr:rowOff>0</xdr:rowOff>
    </xdr:from>
    <xdr:to>
      <xdr:col>14</xdr:col>
      <xdr:colOff>101600</xdr:colOff>
      <xdr:row>52</xdr:row>
      <xdr:rowOff>63500</xdr:rowOff>
    </xdr:to>
    <xdr:graphicFrame macro="">
      <xdr:nvGraphicFramePr>
        <xdr:cNvPr id="4" name="Chart 3">
          <a:extLst>
            <a:ext uri="{FF2B5EF4-FFF2-40B4-BE49-F238E27FC236}">
              <a16:creationId xmlns:a16="http://schemas.microsoft.com/office/drawing/2014/main" id="{1FCE965C-6A57-0446-98E7-81B9F31257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28</xdr:row>
      <xdr:rowOff>0</xdr:rowOff>
    </xdr:from>
    <xdr:to>
      <xdr:col>4</xdr:col>
      <xdr:colOff>419100</xdr:colOff>
      <xdr:row>52</xdr:row>
      <xdr:rowOff>76200</xdr:rowOff>
    </xdr:to>
    <xdr:graphicFrame macro="">
      <xdr:nvGraphicFramePr>
        <xdr:cNvPr id="5" name="Chart 4">
          <a:extLst>
            <a:ext uri="{FF2B5EF4-FFF2-40B4-BE49-F238E27FC236}">
              <a16:creationId xmlns:a16="http://schemas.microsoft.com/office/drawing/2014/main" id="{E003E3D9-1284-DC4A-85BA-BA104E728D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152400</xdr:colOff>
      <xdr:row>10</xdr:row>
      <xdr:rowOff>63500</xdr:rowOff>
    </xdr:from>
    <xdr:to>
      <xdr:col>21</xdr:col>
      <xdr:colOff>495300</xdr:colOff>
      <xdr:row>27</xdr:row>
      <xdr:rowOff>139700</xdr:rowOff>
    </xdr:to>
    <xdr:graphicFrame macro="">
      <xdr:nvGraphicFramePr>
        <xdr:cNvPr id="6" name="Chart 5">
          <a:extLst>
            <a:ext uri="{FF2B5EF4-FFF2-40B4-BE49-F238E27FC236}">
              <a16:creationId xmlns:a16="http://schemas.microsoft.com/office/drawing/2014/main" id="{396D6193-0E5D-6A44-9A46-B0B3600A79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52</xdr:row>
      <xdr:rowOff>88900</xdr:rowOff>
    </xdr:from>
    <xdr:to>
      <xdr:col>14</xdr:col>
      <xdr:colOff>76200</xdr:colOff>
      <xdr:row>74</xdr:row>
      <xdr:rowOff>63500</xdr:rowOff>
    </xdr:to>
    <xdr:graphicFrame macro="">
      <xdr:nvGraphicFramePr>
        <xdr:cNvPr id="7" name="Chart 6">
          <a:extLst>
            <a:ext uri="{FF2B5EF4-FFF2-40B4-BE49-F238E27FC236}">
              <a16:creationId xmlns:a16="http://schemas.microsoft.com/office/drawing/2014/main" id="{195B0031-AD41-0B40-AA5D-D1DB45EEA5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139700</xdr:colOff>
      <xdr:row>28</xdr:row>
      <xdr:rowOff>0</xdr:rowOff>
    </xdr:from>
    <xdr:to>
      <xdr:col>21</xdr:col>
      <xdr:colOff>520700</xdr:colOff>
      <xdr:row>44</xdr:row>
      <xdr:rowOff>101600</xdr:rowOff>
    </xdr:to>
    <xdr:graphicFrame macro="">
      <xdr:nvGraphicFramePr>
        <xdr:cNvPr id="8" name="Chart 7">
          <a:extLst>
            <a:ext uri="{FF2B5EF4-FFF2-40B4-BE49-F238E27FC236}">
              <a16:creationId xmlns:a16="http://schemas.microsoft.com/office/drawing/2014/main" id="{D83BC7CD-6AEB-4A42-804A-1B2526F7C1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139700</xdr:colOff>
      <xdr:row>44</xdr:row>
      <xdr:rowOff>139700</xdr:rowOff>
    </xdr:from>
    <xdr:to>
      <xdr:col>21</xdr:col>
      <xdr:colOff>546100</xdr:colOff>
      <xdr:row>74</xdr:row>
      <xdr:rowOff>50800</xdr:rowOff>
    </xdr:to>
    <xdr:graphicFrame macro="">
      <xdr:nvGraphicFramePr>
        <xdr:cNvPr id="9" name="Chart 8">
          <a:extLst>
            <a:ext uri="{FF2B5EF4-FFF2-40B4-BE49-F238E27FC236}">
              <a16:creationId xmlns:a16="http://schemas.microsoft.com/office/drawing/2014/main" id="{1B394E80-7453-BC4A-8116-76A5D2C722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12700</xdr:colOff>
      <xdr:row>0</xdr:row>
      <xdr:rowOff>25400</xdr:rowOff>
    </xdr:from>
    <xdr:to>
      <xdr:col>21</xdr:col>
      <xdr:colOff>495300</xdr:colOff>
      <xdr:row>10</xdr:row>
      <xdr:rowOff>38100</xdr:rowOff>
    </xdr:to>
    <xdr:graphicFrame macro="">
      <xdr:nvGraphicFramePr>
        <xdr:cNvPr id="10" name="Chart 9">
          <a:extLst>
            <a:ext uri="{FF2B5EF4-FFF2-40B4-BE49-F238E27FC236}">
              <a16:creationId xmlns:a16="http://schemas.microsoft.com/office/drawing/2014/main" id="{16FDC73A-90A4-2A42-8D7C-06B0AC11E0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13</xdr:col>
      <xdr:colOff>635000</xdr:colOff>
      <xdr:row>0</xdr:row>
      <xdr:rowOff>12701</xdr:rowOff>
    </xdr:from>
    <xdr:to>
      <xdr:col>15</xdr:col>
      <xdr:colOff>812800</xdr:colOff>
      <xdr:row>10</xdr:row>
      <xdr:rowOff>12701</xdr:rowOff>
    </xdr:to>
    <mc:AlternateContent xmlns:mc="http://schemas.openxmlformats.org/markup-compatibility/2006">
      <mc:Choice xmlns:a14="http://schemas.microsoft.com/office/drawing/2010/main" Requires="a14">
        <xdr:graphicFrame macro="">
          <xdr:nvGraphicFramePr>
            <xdr:cNvPr id="23" name="Gender">
              <a:extLst>
                <a:ext uri="{FF2B5EF4-FFF2-40B4-BE49-F238E27FC236}">
                  <a16:creationId xmlns:a16="http://schemas.microsoft.com/office/drawing/2014/main" id="{C85D1322-E5C1-DCF6-5F48-9BD01B421EC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366500" y="12701"/>
              <a:ext cx="1828800" cy="1955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635000</xdr:colOff>
      <xdr:row>4</xdr:row>
      <xdr:rowOff>38101</xdr:rowOff>
    </xdr:from>
    <xdr:to>
      <xdr:col>15</xdr:col>
      <xdr:colOff>812800</xdr:colOff>
      <xdr:row>9</xdr:row>
      <xdr:rowOff>165101</xdr:rowOff>
    </xdr:to>
    <mc:AlternateContent xmlns:mc="http://schemas.openxmlformats.org/markup-compatibility/2006">
      <mc:Choice xmlns:a14="http://schemas.microsoft.com/office/drawing/2010/main" Requires="a14">
        <xdr:graphicFrame macro="">
          <xdr:nvGraphicFramePr>
            <xdr:cNvPr id="28" name="Age Group">
              <a:extLst>
                <a:ext uri="{FF2B5EF4-FFF2-40B4-BE49-F238E27FC236}">
                  <a16:creationId xmlns:a16="http://schemas.microsoft.com/office/drawing/2014/main" id="{35A3419F-3EC5-B0F5-194A-2F41657B5F20}"/>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11366500" y="812801"/>
              <a:ext cx="1828800" cy="1117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3</xdr:col>
      <xdr:colOff>0</xdr:colOff>
      <xdr:row>8</xdr:row>
      <xdr:rowOff>12700</xdr:rowOff>
    </xdr:from>
    <xdr:to>
      <xdr:col>12</xdr:col>
      <xdr:colOff>800100</xdr:colOff>
      <xdr:row>29</xdr:row>
      <xdr:rowOff>76200</xdr:rowOff>
    </xdr:to>
    <xdr:graphicFrame macro="">
      <xdr:nvGraphicFramePr>
        <xdr:cNvPr id="2" name="Chart 1">
          <a:extLst>
            <a:ext uri="{FF2B5EF4-FFF2-40B4-BE49-F238E27FC236}">
              <a16:creationId xmlns:a16="http://schemas.microsoft.com/office/drawing/2014/main" id="{31D6B95C-9991-3F39-3336-9934D27F3F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fire" refreshedDate="45644.568547916664" createdVersion="6" refreshedVersion="6" minRefreshableVersion="3" recordCount="500" xr:uid="{00000000-000A-0000-FFFF-FFFF0F000000}">
  <cacheSource type="worksheet">
    <worksheetSource name="Table1"/>
  </cacheSource>
  <cacheFields count="9">
    <cacheField name="Customer Name" numFmtId="49">
      <sharedItems count="498">
        <s v="Martina Avila"/>
        <s v="Harlan Barnes"/>
        <s v="Naomi Rodriquez"/>
        <s v="Jade Cunningham"/>
        <s v="Cedric Leach"/>
        <s v="Carla Hester"/>
        <s v="Griffin Rivera"/>
        <s v="Orli Casey"/>
        <s v="Marny Obrien"/>
        <s v="Rhonda Chavez"/>
        <s v="Jerome Rowe"/>
        <s v="Akeem Gibson"/>
        <s v="Quin Smith"/>
        <s v="Tatum Moon"/>
        <s v="Sharon Sharpe"/>
        <s v="Thomas Williams"/>
        <s v="Blaine Bender"/>
        <s v="Stephen Lindsey"/>
        <s v="Sloane Mann"/>
        <s v="Athena Wolf"/>
        <s v="Blythe Romero"/>
        <s v="Zelenia Byers"/>
        <s v="Nola Wiggins"/>
        <s v="Micah Wheeler"/>
        <s v="Caryn Hendrix"/>
        <s v="Hedda Miranda"/>
        <s v="Ulric Lynn"/>
        <s v="Alma Pope"/>
        <s v="Gemma Hendrix"/>
        <s v="Castor Wood"/>
        <s v="Herman Stevenson"/>
        <s v="Adrienne Bolton"/>
        <s v="Dahlia Cleveland"/>
        <s v="Keane Browning"/>
        <s v="Quon Hull"/>
        <s v="Coby Charles"/>
        <s v="Amery Cortez"/>
        <s v="Uriel Bradshaw"/>
        <s v="Fredericka Sanders"/>
        <s v="Christopher Stevens"/>
        <s v="Rachel Ashley"/>
        <s v="Lael Wright"/>
        <s v="Ryder Shaffer"/>
        <s v="Eric Noel"/>
        <s v="Tamara Guy"/>
        <s v="Quincy Bell"/>
        <s v="Lee Taylor"/>
        <s v="Kenneth Pope"/>
        <s v="Reese Vance"/>
        <s v="Quon Carroll"/>
        <s v="Magee Davidson"/>
        <s v="Leilani Gross"/>
        <s v="Morgan William"/>
        <s v="Francesca Cervantes"/>
        <s v="Rafael Peterson"/>
        <s v="Roanna Knox"/>
        <s v="Marny Vargas"/>
        <s v="Charlotte Waller"/>
        <s v="Dorian Hernandez"/>
        <s v="Armando Hensley"/>
        <s v="Rowan Kidd"/>
        <s v="Gwendolyn Rice"/>
        <s v="Gareth Morris"/>
        <s v="Sawyer Carney"/>
        <s v="Raya Shields"/>
        <s v="Olga Serrano"/>
        <s v="Yuli Craig"/>
        <s v="Lev Kramer"/>
        <s v="Nissim Acosta"/>
        <s v="Miranda Berry"/>
        <s v="Owen Jacobson"/>
        <s v="Marvin Becker"/>
        <s v="Davis Scott"/>
        <s v="Matthew Colon"/>
        <s v="Quinlan Harris"/>
        <s v="Hedley Greene"/>
        <s v="Orson Kirby"/>
        <s v="Adria Mathis"/>
        <s v="Peter Stout"/>
        <s v="Cleo Moore"/>
        <s v="Cally Montoya"/>
        <s v="Ila Farrell"/>
        <s v="Abel Stanton"/>
        <s v="Reed Roman"/>
        <s v="September Puckett"/>
        <s v="Teegan Barr"/>
        <s v="Alexander York"/>
        <s v="Jared Green"/>
        <s v="Eagan Woodward"/>
        <s v="Ferdinand Weber"/>
        <s v="Kitra Kerr"/>
        <s v="Desirae Stone"/>
        <s v="Len Phillips"/>
        <s v="Yen Santana"/>
        <s v="Martina Fuentes"/>
        <s v="Ariana Nash"/>
        <s v="Glenna Graham"/>
        <s v="Holmes Lane"/>
        <s v="Emerald Hamilton"/>
        <s v="Gage Marquez"/>
        <s v="Travis Burks"/>
        <s v="Otto Oneill"/>
        <s v="Brian Mathews"/>
        <s v="Ralph Rich"/>
        <s v="Yasir Tyler"/>
        <s v="Dominic Mcintosh"/>
        <s v="Tanner Ward"/>
        <s v="Wing Gray"/>
        <s v="Lionel Mcclure"/>
        <s v="Wing Parks"/>
        <s v="Oleg Gordon"/>
        <s v="Jamal Stephenson"/>
        <s v="Kadeem Larsen"/>
        <s v="Todd Maldonado"/>
        <s v="Victor Yang"/>
        <s v="Quamar Cummings"/>
        <s v="Dominic Hughes"/>
        <s v="Lamar Hensley"/>
        <s v="Solomon Atkinson"/>
        <s v="Dean Snider"/>
        <s v="Vernon Kidd"/>
        <s v="Dolan Clayton"/>
        <s v="Marvin Deleon"/>
        <s v="Merrill Bailey"/>
        <s v="Adrian Brock"/>
        <s v="Rigel Craft"/>
        <s v="Chaim Lewis"/>
        <s v="Kyle Evans"/>
        <s v="Ulysses Craig"/>
        <s v="Nolan Nixon"/>
        <s v="Oren Rosario"/>
        <s v="Hector Bowers"/>
        <s v="Tate Molina"/>
        <s v="Julian Alexander"/>
        <s v="Lucian Medina"/>
        <s v="Todd Bass"/>
        <s v="Mannix Snow"/>
        <s v="Benedict Serrano"/>
        <s v="Yoshio Potter"/>
        <s v="Stone Koch"/>
        <s v="Elliott Horne"/>
        <s v="Tanner Johnson"/>
        <s v="Gabriel Carson"/>
        <s v="Cain Love"/>
        <s v="Barry Larsen"/>
        <s v="Lawrence Ryan"/>
        <s v="Allen Burke"/>
        <s v="Nero Morgan"/>
        <s v="Reuben Holden"/>
        <s v="Orson Hyde"/>
        <s v="Nolan Conner"/>
        <s v="Stuart Reed"/>
        <s v="Rashad Harper"/>
        <s v="Dieter Delaney"/>
        <s v="Hop Farley"/>
        <s v="Darius Herring"/>
        <s v="Baker Saunders"/>
        <s v="Kermit Fuentes"/>
        <s v="Marvin Garner"/>
        <s v="Sebastian Marks"/>
        <s v="Hector Price"/>
        <s v="Holmes Irwin"/>
        <s v="Trevor Faulkner"/>
        <s v="Gannon Nguyen"/>
        <s v="Quentin Randall"/>
        <s v="Baker Norton"/>
        <s v="Hakeem Mendoza"/>
        <s v="Peter Maynard"/>
        <s v="Devin Humphrey"/>
        <s v="Isaiah Harding"/>
        <s v="Graiden Powell"/>
        <s v="Chancellor Padilla"/>
        <s v="Philip Barnes"/>
        <s v="Cameron Cash"/>
        <s v="Eric Green"/>
        <s v="Tanek Koch"/>
        <s v="Alan Browning"/>
        <s v="Phelan Montoya"/>
        <s v="Chancellor Patel"/>
        <s v="Palmer Cohen"/>
        <s v="Ahmed Wright"/>
        <s v="Burton Carroll"/>
        <s v="Nero Miranda"/>
        <s v="Ali Strong"/>
        <s v="Nasim Ryan"/>
        <s v="August Duncan"/>
        <s v="Kieran Gilliam"/>
        <s v="Stone Hunt"/>
        <s v="Malachi Henson"/>
        <s v="Seth Massey"/>
        <s v="Ulric Robles"/>
        <s v="Gannon Marquez"/>
        <s v="Marshall Armstrong"/>
        <s v="Christian Huffman"/>
        <s v="Gil Sanders"/>
        <s v="Otto Thomas"/>
        <s v="Moses Blackburn"/>
        <s v="Drake Chen"/>
        <s v="Christian Hernandez"/>
        <s v="Jelani F. Pace"/>
        <s v="Tiger I. Melton"/>
        <s v="Quail D. Horne"/>
        <s v="Hammett A. Manning"/>
        <s v="Lamar V. Guthrie"/>
        <s v="Abra D. Golden"/>
        <s v="Vaughan L. Mathis"/>
        <s v="Alfreda V. Harrell"/>
        <s v="Nora X. Decker"/>
        <s v="Jeanette Q. Leach"/>
        <s v="Keiko O. Whitaker"/>
        <s v="Hector F. Leblanc"/>
        <s v="Emerald R. Cohen"/>
        <s v="Cathleen E. Ortega"/>
        <s v="Velma K. Moses"/>
        <s v="Lael W. Sheppard"/>
        <s v="Indigo P. Dejesus"/>
        <s v="Quinlan S. Cantu"/>
        <s v="Mariam I. Montgomery"/>
        <s v="Pamela M. Cantu"/>
        <s v="Hanna C. Martinez"/>
        <s v="Lynn S. Avery"/>
        <s v="Laurel H. Snow"/>
        <s v="Keegan Q. Ramirez"/>
        <s v="Shad K. Hancock"/>
        <s v="Harding E. York"/>
        <s v="Indira A. Aguilar"/>
        <s v="Bell K. Romero"/>
        <s v="Cassady L. Foreman"/>
        <s v="Samson N. Wagner"/>
        <s v="Wade O. Diaz"/>
        <s v="Len B. Finley"/>
        <s v="Emerald U. Hanson"/>
        <s v="Cody G. Gill"/>
        <s v="Kyle R. Kaufman"/>
        <s v="Drake D. Gray"/>
        <s v="Honorato M. Butler"/>
        <s v="Tate C. Foster"/>
        <s v="Zelenia L. Lowe"/>
        <s v="Callum U. Sweet"/>
        <s v="Zane I. Boone"/>
        <s v="Timothy J. Terrell"/>
        <s v="Zahir A. Estes"/>
        <s v="Michelle W. Ryan"/>
        <s v="Serena B. Moody"/>
        <s v="Mark V. Vaughn"/>
        <s v="Anjolie A. Galloway"/>
        <s v="Kylee O. Warner"/>
        <s v="Mackenzie O. Fowler"/>
        <s v="Lana S. Pace"/>
        <s v="Wilma L. Stevenson"/>
        <s v="Sandra J. Huber"/>
        <s v="Octavius C. Spencer"/>
        <s v="Brendan G. Kelley"/>
        <s v="Shaeleigh M. Mckenzie"/>
        <s v="Rooney R. Padilla"/>
        <s v="Damon K. Boone"/>
        <s v="Taylor A. Patel"/>
        <s v="Lillith H. Larsen"/>
        <s v="Tobias L. Sullivan"/>
        <s v="Quincy Q. Ayers"/>
        <s v="Ulysses X. Burch"/>
        <s v="Jorden I. Whitley"/>
        <s v="Heather G. Goodwin"/>
        <s v="Yardley W. Jacobson"/>
        <s v="Gray F. Walker"/>
        <s v="Piper S. Houston"/>
        <s v="Chester X. Carrillo"/>
        <s v="Nathaniel P. Stephens"/>
        <s v="Jennifer C. Williamson"/>
        <s v="Rae C. Hodge"/>
        <s v="Urielle M. Contreras"/>
        <s v="Mechelle W. Stanton"/>
        <s v="Leila F. Hubbard"/>
        <s v="Tanisha H. Foster"/>
        <s v="Hammett F. Marsh"/>
        <s v="Calvin A. Lancaster"/>
        <s v="Rachel H. Ballard"/>
        <s v="Solomon P. Randolph"/>
        <s v="Kasimir Q. Cherry"/>
        <s v="Dominic I. Faulkner"/>
        <s v="Pascale I. Key"/>
        <s v="Nola L. Sweeney"/>
        <s v="Clementine X. Powell"/>
        <s v="Quinlan U. Sears"/>
        <s v="Odette Q. Sherman"/>
        <s v="Kirestin F. Yang"/>
        <s v="Colleen S. Mcguire"/>
        <s v="Dennis N. Thompson"/>
        <s v="Lester J. Burch"/>
        <s v="Madeson R. Salinas"/>
        <s v="Abigail X. Lindsey"/>
        <s v="Rachel E. Suarez"/>
        <s v="Derek X. Richards"/>
        <s v="Evangeline G. Cooper"/>
        <s v="Kieran G. Justice"/>
        <s v="Zenia H. Patel"/>
        <s v="Michelle R. Burke"/>
        <s v="Florence U. Hunter"/>
        <s v="Jelani A. Wall"/>
        <s v="England, Abel D."/>
        <s v="Oconnor, Linus Q."/>
        <s v="Herman, Griffith P."/>
        <s v="Knapp, Quamar P."/>
        <s v="Chambers, Avram C."/>
        <s v="Cervantes, Rylee Q."/>
        <s v="Ashley, Macon Z."/>
        <s v="Jimenez, Joel G."/>
        <s v="Bond, Caryn Y."/>
        <s v="Gross, Cedric D."/>
        <s v="Dyer, Aline L."/>
        <s v="Rivers, Sonya A."/>
        <s v="Frazier, Kai O."/>
        <s v="Bond, Nyssa S."/>
        <s v="Rush, Jarrod T."/>
        <s v="Stephens, Tanner E."/>
        <s v="Cameron, Kimberley P."/>
        <s v="Mcdowell, Victoria J."/>
        <s v="Dalton, Grant D."/>
        <s v="Gregory, Reuben Z."/>
        <s v="Schultz, Lee I."/>
        <s v="Wise, Mechelle E."/>
        <s v="Mcclure, Avye L."/>
        <s v="Livingston, Blaze Y."/>
        <s v="Fuentes, Dora E."/>
        <s v="Thompson, Alvin R."/>
        <s v="Armstrong, Hedda N."/>
        <s v="Casey, Sylvia E."/>
        <s v="Shaw, Rooney Q."/>
        <s v="Sexton, Shaeleigh H."/>
        <s v="Langley, Skyler J."/>
        <s v="Caldwell, Yolanda F."/>
        <s v="Olson, Riley O."/>
        <s v="Irwin, Dillon J."/>
        <s v="Terry, Mollie K."/>
        <s v="Hudson, Maxwell F."/>
        <s v="Levy, Irma P."/>
        <s v="Brady, Oscar Y."/>
        <s v="Dudley, Ryder M."/>
        <s v="Morales, Halla M."/>
        <s v="Holloway, Brennan Q."/>
        <s v="Powers, Naomi B."/>
        <s v="Armstrong, Naomi D."/>
        <s v="Flores, Caldwell U."/>
        <s v="Russo, Fleur N."/>
        <s v="Reese, Sylvia H."/>
        <s v="Burke, Simon H."/>
        <s v="Mayer, Paki D."/>
        <s v="Bush, Jessica C."/>
        <s v="West, April J."/>
        <s v="Levy, Wesley S."/>
        <s v="Nieves, Bertha O."/>
        <s v="Patrick, Merritt L."/>
        <s v="Mcdaniel, Marcia Z."/>
        <s v="Ortiz, Drew P."/>
        <s v="Oneill, Tiger A."/>
        <s v="Sims, Tashya J."/>
        <s v="Lawrence, Hope Z."/>
        <s v="Jenkins, Hasad P."/>
        <s v="Rodriguez, Basia D."/>
        <s v="Blair, Abra U."/>
        <s v="Rosario, Elijah N."/>
        <s v="Beach, Victor S."/>
        <s v="Ruiz, Rafael L."/>
        <s v="Macdonald, Rahim B."/>
        <s v="Valdez, Joy U."/>
        <s v="Watson, Moana M."/>
        <s v="Cote, Evangeline F."/>
        <s v="Delgado, Jasper U."/>
        <s v="Hardy, Hilary R."/>
        <s v="Stafford, Berk Y."/>
        <s v="Daugherty, Veda M."/>
        <s v="Harmon, David N."/>
        <s v="Houston, Grant O."/>
        <s v="Collier, Xerxes Q."/>
        <s v="Lewis, Jackson U."/>
        <s v="Smith, Nola H."/>
        <s v="Jensen, Ebony Y."/>
        <s v="Kim, Claudia W."/>
        <s v="Livingston, Lucas K."/>
        <s v="Bradford, Daquan F."/>
        <s v="Park, Quincy A."/>
        <s v="Dillon, Lynn W."/>
        <s v="Blackburn, Joel Y."/>
        <s v="Sanders, Selma F."/>
        <s v="Solis, Melissa T."/>
        <s v="Holmes, Ross Y."/>
        <s v="Sutton, Michelle D."/>
        <s v="Munoz, Kennedy K."/>
        <s v="Little, Hayley R."/>
        <s v="Church, Lareina E."/>
        <s v="Wolf, Tashya X."/>
        <s v="Barr, Hyatt D."/>
        <s v="Hopper, Orson W."/>
        <s v="Decker, Jolie T."/>
        <s v="Chaney, Reuben I."/>
        <s v="Ross, Kermit D."/>
        <s v="Hampton, Venus Q."/>
        <s v="Chavez, Ralph U."/>
        <s v="Whitaker, Adena B."/>
        <s v="Nola"/>
        <s v="Melodie"/>
        <s v="Seth"/>
        <s v="Kyra"/>
        <s v="Caldwell"/>
        <s v="Benjamin"/>
        <s v="Florence"/>
        <s v="Oleg"/>
        <s v="Donovan"/>
        <s v="Blaze"/>
        <s v="Illana"/>
        <s v="Yvette"/>
        <s v="Walter"/>
        <s v="Dexter"/>
        <s v="Cameran"/>
        <s v="Penelope"/>
        <s v="Hyatt"/>
        <s v="Stone"/>
        <s v="Irma"/>
        <s v="Josiah"/>
        <s v="Nathan"/>
        <s v="Stacy"/>
        <s v="Kane"/>
        <s v="Reed"/>
        <s v="Lani"/>
        <s v="Curran"/>
        <s v="Rhonda"/>
        <s v="Leroy"/>
        <s v="Adrienne"/>
        <s v="Aileen"/>
        <s v="Rafael"/>
        <s v="Olivia"/>
        <s v="Hiram"/>
        <s v="Jelani"/>
        <s v="Madeson"/>
        <s v="Uriah"/>
        <s v="Brady"/>
        <s v="Denise"/>
        <s v="Lyle"/>
        <s v="Victor"/>
        <s v="Demetria"/>
        <s v="Ora"/>
        <s v="Trevor"/>
        <s v="Kristen"/>
        <s v="Aristotle"/>
        <s v="Camden"/>
        <s v="Urielle"/>
        <s v="Jolene"/>
        <s v="Holly"/>
        <s v="Wayne"/>
        <s v="Judith"/>
        <s v="Dennis"/>
        <s v="Kaitlin"/>
        <s v="Harriet"/>
        <s v="Tatyana"/>
        <s v="Paula"/>
        <s v="Tamekah"/>
        <s v="Brandon"/>
        <s v="Veda"/>
        <s v="Kai"/>
        <s v="Piper"/>
        <s v="Hillary"/>
        <s v="Francis"/>
        <s v="Rogan"/>
        <s v="Kyle"/>
        <s v="Vaughan"/>
        <s v="India"/>
        <s v="Edward"/>
        <s v="Laurel"/>
        <s v="Igor"/>
        <s v="Diana"/>
        <s v="Todd"/>
        <s v="Zephania"/>
        <s v="Brock"/>
        <s v="Avye"/>
        <s v="Serena"/>
        <s v="Barclay"/>
        <s v="Isabella"/>
        <s v="Mia"/>
        <s v="Chester"/>
        <s v="Isaac"/>
        <s v="Heather"/>
        <s v="Justine"/>
        <s v="Bert"/>
        <s v="Gil"/>
        <s v="Dolan"/>
        <s v="Cheryl"/>
        <s v="Courtney"/>
        <s v="Neville"/>
        <s v="Gloria"/>
        <s v="Jonah"/>
        <s v="Merrill"/>
        <s v="Nolan"/>
        <s v="Winter"/>
        <s v="Rigel"/>
        <s v="Vanna"/>
        <s v="Pearl"/>
        <s v="Nell"/>
        <s v="Marla"/>
      </sharedItems>
    </cacheField>
    <cacheField name="Customer e-mail" numFmtId="49">
      <sharedItems/>
    </cacheField>
    <cacheField name="Country" numFmtId="49">
      <sharedItems/>
    </cacheField>
    <cacheField name="Gender" numFmtId="0">
      <sharedItems count="2">
        <s v="Female"/>
        <s v="Male"/>
      </sharedItems>
    </cacheField>
    <cacheField name="Age" numFmtId="1">
      <sharedItems containsSemiMixedTypes="0" containsString="0" containsNumber="1" minValue="20" maxValue="70"/>
    </cacheField>
    <cacheField name="Annual Salary" numFmtId="164">
      <sharedItems containsSemiMixedTypes="0" containsString="0" containsNumber="1" minValue="20000" maxValue="100000"/>
    </cacheField>
    <cacheField name="Credit Card Debt" numFmtId="164">
      <sharedItems containsSemiMixedTypes="0" containsString="0" containsNumber="1" minValue="100" maxValue="20000"/>
    </cacheField>
    <cacheField name="Net Worth" numFmtId="164">
      <sharedItems containsSemiMixedTypes="0" containsString="0" containsNumber="1" minValue="20000" maxValue="1000000"/>
    </cacheField>
    <cacheField name="Car Purchase Amount" numFmtId="164">
      <sharedItems containsSemiMixedTypes="0" containsString="0" containsNumber="1" minValue="9000" maxValue="8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46.524416666667" createdVersion="6" refreshedVersion="8" minRefreshableVersion="3" recordCount="500" xr:uid="{00000000-000A-0000-FFFF-FFFF04000000}">
  <cacheSource type="worksheet">
    <worksheetSource name="Table1"/>
  </cacheSource>
  <cacheFields count="15">
    <cacheField name="Customer Name" numFmtId="49">
      <sharedItems count="502">
        <s v="Cameron, Kimberley P."/>
        <s v="Madeson R. Salinas"/>
        <s v="Melodie"/>
        <s v="Diana"/>
        <s v="Quincy Bell"/>
        <s v="Tamara Guy"/>
        <s v="Jade Cunningham"/>
        <s v="Quamar Cummings"/>
        <s v="Chambers, Avram C."/>
        <s v="Rae C. Hodge"/>
        <s v="Jolene"/>
        <s v="Dahlia Cleveland"/>
        <s v="Mackenzie O. Fowler"/>
        <s v="Hampton, Venus Q."/>
        <s v="Phelan Montoya"/>
        <s v="Chaim Lewis"/>
        <s v="Rigel"/>
        <s v="Pearl"/>
        <s v="Benjamin"/>
        <s v="Leilani Gross"/>
        <s v="Oconnor, Linus Q."/>
        <s v="Chaney, Reuben I."/>
        <s v="Lewis, Jackson U."/>
        <s v="England, Abel D."/>
        <s v="Elliott Horne"/>
        <s v="Stacy"/>
        <s v="Illana"/>
        <s v="Glenna Graham"/>
        <s v="Vaughan"/>
        <s v="Lynn S. Avery"/>
        <s v="Daugherty, Veda M."/>
        <s v="Malachi Henson"/>
        <s v="Kylee O. Warner"/>
        <s v="Yen Santana"/>
        <s v="Blackburn, Joel Y."/>
        <s v="Mcdowell, Victoria J."/>
        <s v="Yasir Tyler"/>
        <s v="Mcdaniel, Marcia Z."/>
        <s v="Reuben Holden"/>
        <s v="Nolan"/>
        <s v="Kaitlin"/>
        <s v="Dalton, Grant D."/>
        <s v="Livingston, Blaze Y."/>
        <s v="Gloria"/>
        <s v="Solomon P. Randolph"/>
        <s v="Marvin Deleon"/>
        <s v="Flores, Caldwell U."/>
        <s v="Jerome Rowe"/>
        <s v="Jamal Stephenson"/>
        <s v="Sims, Tashya J."/>
        <s v="Schultz, Lee I."/>
        <s v="Gemma Hendrix"/>
        <s v="Kyle R. Kaufman"/>
        <s v="Ali Strong"/>
        <s v="Odette Q. Sherman"/>
        <s v="Travis Burks"/>
        <s v="Cameron Cash"/>
        <s v="Kadeem Larsen"/>
        <s v="Solis, Melissa T."/>
        <s v="Hector Price"/>
        <s v="Sandra J. Huber"/>
        <s v="Collier, Xerxes Q."/>
        <s v="Carla Hester"/>
        <s v="Ulric Robles"/>
        <s v="Pamela M. Cantu"/>
        <s v="Gil"/>
        <s v="Michelle W. Ryan"/>
        <s v="Shad K. Hancock"/>
        <s v="Gil Sanders"/>
        <s v="Jimenez, Joel G."/>
        <s v="Cedric Leach"/>
        <s v="Smith, Nola H."/>
        <s v="Gannon Nguyen"/>
        <s v="Abigail X. Lindsey"/>
        <s v="Uriah"/>
        <s v="Bert"/>
        <s v="Little, Hayley R."/>
        <s v="Serena"/>
        <s v="Hector F. Leblanc"/>
        <s v="Wing Parks"/>
        <s v="Nora X. Decker"/>
        <s v="Athena Wolf"/>
        <s v="Christopher Stevens"/>
        <s v="Adrian Brock"/>
        <s v="Rodriguez, Basia D."/>
        <s v="Nasim Ryan"/>
        <s v="Martina Fuentes"/>
        <s v="Gray F. Walker"/>
        <s v="Wolf, Tashya X."/>
        <s v="Rachel E. Suarez"/>
        <s v="Barry Larsen"/>
        <s v="Tanisha H. Foster"/>
        <s v="Armstrong, Hedda N."/>
        <s v="Keane Browning"/>
        <s v="Chester"/>
        <s v="Isaac"/>
        <s v="Nola L. Sweeney"/>
        <s v="Thomas Williams"/>
        <s v="Quinlan Harris"/>
        <s v="Wise, Mechelle E."/>
        <s v="Olga Serrano"/>
        <s v="Hardy, Hilary R."/>
        <s v="Merrill"/>
        <s v="Leila F. Hubbard"/>
        <s v="Nissim Acosta"/>
        <s v="Ulysses Craig"/>
        <s v="Len B. Finley"/>
        <s v="Kyle"/>
        <s v="Kim, Claudia W."/>
        <s v="Emerald Hamilton"/>
        <s v="Mark V. Vaughn"/>
        <s v="Hudson, Maxwell F."/>
        <s v="Urielle"/>
        <s v="Hammett F. Marsh"/>
        <s v="Hyatt"/>
        <s v="Todd Maldonado"/>
        <s v="Holmes, Ross Y."/>
        <s v="Rivers, Sonya A."/>
        <s v="Pascale I. Key"/>
        <s v="Lamar V. Guthrie"/>
        <s v="Coby Charles"/>
        <s v="Oren Rosario"/>
        <s v="Ulysses X. Burch"/>
        <s v="Merrill Bailey"/>
        <s v="Samson N. Wagner"/>
        <s v="Desirae Stone"/>
        <s v="Blythe Romero"/>
        <s v="Rogan"/>
        <s v="Hedley Greene"/>
        <s v="Eagan Woodward"/>
        <s v="Honorato M. Butler"/>
        <s v="Mcclure, Avye L."/>
        <s v="Denise"/>
        <s v="Otto Thomas"/>
        <s v="Kirestin F. Yang"/>
        <s v="Livingston, Lucas K."/>
        <s v="Russo, Fleur N."/>
        <s v="Blaze"/>
        <s v="Gareth Morris"/>
        <s v="Moses Blackburn"/>
        <s v="Lani"/>
        <s v="Sharon Sharpe"/>
        <s v="Bond, Caryn Y."/>
        <s v="Zelenia L. Lowe"/>
        <s v="Miranda Berry"/>
        <s v="Marvin Becker"/>
        <s v="West, April J."/>
        <s v="Quincy Q. Ayers"/>
        <s v="Tatum Moon"/>
        <s v="Wayne"/>
        <s v="Christian Hernandez"/>
        <s v="Oleg Gordon"/>
        <s v="Alma Pope"/>
        <s v="Brendan G. Kelley"/>
        <s v="Bush, Jessica C."/>
        <s v="Valdez, Joy U."/>
        <s v="Tanek Koch"/>
        <s v="Watson, Moana M."/>
        <s v="Walter(Female)"/>
        <s v="Brandon"/>
        <s v="Quon Carroll"/>
        <s v="Todd Bass"/>
        <s v="Vaughan L. Mathis"/>
        <s v="Aileen"/>
        <s v="Kane"/>
        <s v="Barclay"/>
        <s v="Taylor A. Patel"/>
        <s v="Yardley W. Jacobson"/>
        <s v="Morgan William"/>
        <s v="Yuli Craig"/>
        <s v="Roanna Knox"/>
        <s v="Todd"/>
        <s v="Rachel H. Ballard"/>
        <s v="Marny Obrien"/>
        <s v="Emerald R. Cohen"/>
        <s v="Rosario, Elijah N."/>
        <s v="Laurel"/>
        <s v="Barr, Hyatt D."/>
        <s v="Nero Morgan"/>
        <s v="Dennis"/>
        <s v="Indigo P. Dejesus"/>
        <s v="Winter"/>
        <s v="Rhonda"/>
        <s v="Park, Quincy A."/>
        <s v="Mannix Snow"/>
        <s v="Lester J. Burch"/>
        <s v="Stuart Reed"/>
        <s v="Gwendolyn Rice"/>
        <s v="Dolan"/>
        <s v="Orli Casey"/>
        <s v="Marny Vargas"/>
        <s v="Nola Wiggins"/>
        <s v="Rigel Craft"/>
        <s v="Tate C. Foster"/>
        <s v="Kieran G. Justice"/>
        <s v="Oneill, Tiger A."/>
        <s v="Keegan Q. Ramirez"/>
        <s v="Zahir A. Estes"/>
        <s v="Delgado, Jasper U."/>
        <s v="Mariam I. Montgomery"/>
        <s v="Micah Wheeler"/>
        <s v="Holmes Irwin"/>
        <s v="Dennis N. Thompson"/>
        <s v="Walter (Male)"/>
        <s v="Burke, Simon H."/>
        <s v="Bell K. Romero"/>
        <s v="Francesca Cervantes"/>
        <s v="Seth Massey"/>
        <s v="Timothy J. Terrell"/>
        <s v="Jelani F. Pace"/>
        <s v="Wilma L. Stevenson"/>
        <s v="Beach, Victor S."/>
        <s v="Cody G. Gill"/>
        <s v="Paula"/>
        <s v="Lawrence Ryan"/>
        <s v="Brady, Oscar Y."/>
        <s v="Veda"/>
        <s v="Rachel Ashley"/>
        <s v="Alfreda V. Harrell"/>
        <s v="Dominic Mcintosh"/>
        <s v="Rafael"/>
        <s v="Harding E. York"/>
        <s v="Nell"/>
        <s v="Olson, Riley O."/>
        <s v="Harriet"/>
        <s v="Christian Huffman"/>
        <s v="Alexander York"/>
        <s v="Harlan Barnes"/>
        <s v="Florence"/>
        <s v="Marla"/>
        <s v="Caryn Hendrix"/>
        <s v="Matthew Colon"/>
        <s v="Justine"/>
        <s v="Quinlan S. Cantu"/>
        <s v="Evangeline G. Cooper"/>
        <s v="Adrienne Bolton"/>
        <s v="Sloane Mann"/>
        <s v="Velma K. Moses"/>
        <s v="Abra D. Golden"/>
        <s v="Brock"/>
        <s v="Knapp, Quamar P."/>
        <s v="Zane I. Boone"/>
        <s v="Adria Mathis"/>
        <s v="Emerald U. Hanson"/>
        <s v="Francis"/>
        <s v="Patrick, Merritt L."/>
        <s v="Gabriel Carson"/>
        <s v="Hedda Miranda"/>
        <s v="Oleg"/>
        <s v="Nolan Nixon"/>
        <s v="Castor Wood"/>
        <s v="Stephen Lindsey"/>
        <s v="Victor"/>
        <s v="Trevor Faulkner"/>
        <s v="Philip Barnes"/>
        <s v="Lev Kramer"/>
        <s v="Hopper, Orson W."/>
        <s v="Heather G. Goodwin"/>
        <s v="Shaw, Rooney Q."/>
        <s v="Cathleen E. Ortega"/>
        <s v="Zelenia Byers"/>
        <s v="Rooney R. Padilla"/>
        <s v="Quail D. Horne"/>
        <s v="Seth(Male)"/>
        <s v="Callum U. Sweet"/>
        <s v="Drake D. Gray"/>
        <s v="Stone Hunt"/>
        <s v="Naomi Rodriquez"/>
        <s v="Whitaker, Adena B."/>
        <s v="Holly"/>
        <s v="Adrienne"/>
        <s v="Stephens, Tanner E."/>
        <s v="Ortiz, Drew P."/>
        <s v="Gannon Marquez"/>
        <s v="Serena B. Moody"/>
        <s v="Florence U. Hunter"/>
        <s v="Kristen"/>
        <s v="Munoz, Kennedy K."/>
        <s v="Solomon Atkinson"/>
        <s v="Gross, Cedric D."/>
        <s v="Quentin Randall"/>
        <s v="Dominic Hughes"/>
        <s v="Reed Roman"/>
        <s v="Hop Farley"/>
        <s v="Rashad Harper"/>
        <s v="Herman, Griffith P."/>
        <s v="Raya Shields"/>
        <s v="Akeem Gibson"/>
        <s v="Vernon Kidd"/>
        <s v="Keiko O. Whitaker"/>
        <s v="Gage Marquez"/>
        <s v="Brady"/>
        <s v="Wade O. Diaz"/>
        <s v="Neville"/>
        <s v="Dolan Clayton"/>
        <s v="Davis Scott"/>
        <s v="Blaine Bender"/>
        <s v="Yvette"/>
        <s v="Decker, Jolie T."/>
        <s v="Hanna C. Martinez"/>
        <s v="Colleen S. Mcguire"/>
        <s v="Lael Wright"/>
        <s v="Cheryl"/>
        <s v="Ila Farrell"/>
        <s v="Lamar Hensley"/>
        <s v="Levy, Wesley S."/>
        <s v="Charlotte Waller"/>
        <s v="Orson Kirby"/>
        <s v="Jonah"/>
        <s v="Tobias L. Sullivan"/>
        <s v="Jennifer C. Williamson"/>
        <s v="Alan Browning"/>
        <s v="Cleo Moore"/>
        <s v="Ora"/>
        <s v="Thompson, Alvin R."/>
        <s v="Eric Green"/>
        <s v="Dominic I. Faulkner"/>
        <s v="Graiden Powell"/>
        <s v="Baker Norton"/>
        <s v="Hammett A. Manning"/>
        <s v="Nathan"/>
        <s v="Seth(Female)"/>
        <s v="Reed"/>
        <s v="Sawyer Carney"/>
        <s v="Julian Alexander"/>
        <s v="Ashley, Macon Z."/>
        <s v="Ariana Nash"/>
        <s v="Harmon, David N."/>
        <s v="Levy, Irma P."/>
        <s v="Derek X. Richards"/>
        <s v="Bond, Nyssa S."/>
        <s v="Terry, Mollie K."/>
        <s v="Quon Hull"/>
        <s v="Tate Molina"/>
        <s v="Gregory, Reuben Z."/>
        <s v="Mechelle W. Stanton"/>
        <s v="Kieran Gilliam"/>
        <s v="Holmes Lane"/>
        <s v="Irma"/>
        <s v="Marvin Garner"/>
        <s v="Morales, Halla M."/>
        <s v="Benedict Serrano"/>
        <s v="Burton Carroll"/>
        <s v="Jenkins, Hasad P."/>
        <s v="Demetria"/>
        <s v="Blair, Abra U."/>
        <s v="September Puckett"/>
        <s v="Amery Cortez"/>
        <s v="Kitra Kerr"/>
        <s v="Orson Hyde"/>
        <s v="Aristotle"/>
        <s v="Ahmed Wright"/>
        <s v="Calvin A. Lancaster"/>
        <s v="Piper S. Houston"/>
        <s v="Houston, Grant O."/>
        <s v="Allen Burke"/>
        <s v="Peter Stout"/>
        <s v="Cally Montoya"/>
        <s v="Hector Bowers"/>
        <s v="Hillary"/>
        <s v="Rhonda Chavez"/>
        <s v="Isaiah Harding"/>
        <s v="Josiah"/>
        <s v="Kermit Fuentes"/>
        <s v="Michelle R. Burke"/>
        <s v="Dorian Hernandez"/>
        <s v="Kyra"/>
        <s v="Lawrence, Hope Z."/>
        <s v="Nathaniel P. Stephens"/>
        <s v="Reese Vance"/>
        <s v="Marshall Armstrong"/>
        <s v="Chavez, Ralph U."/>
        <s v="Kenneth Pope"/>
        <s v="Lael W. Sheppard"/>
        <s v="Sebastian Marks"/>
        <s v="Dexter"/>
        <s v="Zephania"/>
        <s v="Rowan Kidd"/>
        <s v="Laurel H. Snow"/>
        <s v="Bradford, Daquan F."/>
        <s v="Kyle Evans"/>
        <s v="Cote, Evangeline F."/>
        <s v="Ulric Lynn"/>
        <s v="Shaeleigh M. Mckenzie"/>
        <s v="Dyer, Aline L."/>
        <s v="Chester X. Carrillo"/>
        <s v="Cain Love"/>
        <s v="August Duncan"/>
        <s v="Casey, Sylvia E."/>
        <s v="Mia"/>
        <s v="Jensen, Ebony Y."/>
        <s v="Sanders, Selma F."/>
        <s v="Devin Humphrey"/>
        <s v="Tiger I. Melton"/>
        <s v="Jared Green"/>
        <s v="Fredericka Sanders"/>
        <s v="Kasimir Q. Cherry"/>
        <s v="Sutton, Michelle D."/>
        <s v="Isabella"/>
        <s v="Leroy"/>
        <s v="Rush, Jarrod T."/>
        <s v="Macdonald, Rahim B."/>
        <s v="Frazier, Kai O."/>
        <s v="Reese, Sylvia H."/>
        <s v="Jelani"/>
        <s v="Kai"/>
        <s v="Peter Maynard"/>
        <s v="Martina Avila"/>
        <s v="Avye"/>
        <s v="Lyle"/>
        <s v="Tanner Ward"/>
        <s v="Holloway, Brennan Q."/>
        <s v="Wing Gray"/>
        <s v="Dean Snider"/>
        <s v="Lee Taylor"/>
        <s v="Anjolie A. Galloway"/>
        <s v="Cameran"/>
        <s v="Brian Mathews"/>
        <s v="Yoshio Potter"/>
        <s v="Lillith H. Larsen"/>
        <s v="Lucian Medina"/>
        <s v="Tamekah"/>
        <s v="Clementine X. Powell"/>
        <s v="Armando Hensley"/>
        <s v="Stone Koch"/>
        <s v="Nero Miranda"/>
        <s v="Courtney"/>
        <s v="Jeanette Q. Leach"/>
        <s v="Mayer, Paki D."/>
        <s v="Hiram"/>
        <s v="Olivia"/>
        <s v="Rafael Peterson"/>
        <s v="Darius Herring"/>
        <s v="Drake Chen"/>
        <s v="Ralph Rich"/>
        <s v="Langley, Skyler J."/>
        <s v="Vanna"/>
        <s v="Curran"/>
        <s v="Dieter Delaney"/>
        <s v="Jorden I. Whitley"/>
        <s v="Lana S. Pace"/>
        <s v="Sexton, Shaeleigh H."/>
        <s v="Caldwell, Yolanda F."/>
        <s v="Ruiz, Rafael L."/>
        <s v="Owen Jacobson"/>
        <s v="Dudley, Ryder M."/>
        <s v="Ross, Kermit D."/>
        <s v="Stone"/>
        <s v="Palmer Cohen"/>
        <s v="Penelope"/>
        <s v="Caldwell"/>
        <s v="Abel Stanton"/>
        <s v="Victor Yang"/>
        <s v="Stafford, Berk Y."/>
        <s v="Jelani A. Wall"/>
        <s v="Piper"/>
        <s v="Dillon, Lynn W."/>
        <s v="Madeson"/>
        <s v="Tanner Johnson"/>
        <s v="Quinlan U. Sears"/>
        <s v="Damon K. Boone"/>
        <s v="Chancellor Patel"/>
        <s v="Cassady L. Foreman"/>
        <s v="Griffin Rivera"/>
        <s v="Armstrong, Naomi D."/>
        <s v="Quin Smith"/>
        <s v="Camden"/>
        <s v="India"/>
        <s v="Zenia H. Patel"/>
        <s v="Igor"/>
        <s v="Ryder Shaffer"/>
        <s v="Chancellor Padilla"/>
        <s v="Eric Noel"/>
        <s v="Nolan Conner"/>
        <s v="Indira A. Aguilar"/>
        <s v="Lionel Mcclure"/>
        <s v="Edward"/>
        <s v="Judith"/>
        <s v="Magee Davidson"/>
        <s v="Church, Lareina E."/>
        <s v="Baker Saunders"/>
        <s v="Len Phillips"/>
        <s v="Irwin, Dillon J."/>
        <s v="Nieves, Bertha O."/>
        <s v="Octavius C. Spencer"/>
        <s v="Trevor"/>
        <s v="Powers, Naomi B."/>
        <s v="Otto Oneill"/>
        <s v="Fuentes, Dora E."/>
        <s v="Nola"/>
        <s v="Cervantes, Rylee Q."/>
        <s v="Heather"/>
        <s v="Hakeem Mendoza"/>
        <s v="Teegan Barr"/>
        <s v="Donovan"/>
        <s v="Herman Stevenson"/>
        <s v="Ferdinand Weber"/>
        <s v="Urielle M. Contreras"/>
        <s v="Uriel Bradshaw"/>
        <s v="Tatyana"/>
        <s v="Seth" u="1"/>
        <s v="Walter" u="1"/>
      </sharedItems>
    </cacheField>
    <cacheField name="Customer e-mail" numFmtId="49">
      <sharedItems/>
    </cacheField>
    <cacheField name="Country" numFmtId="49">
      <sharedItems count="211">
        <s v="Namibia"/>
        <s v="Bonaire, Sint Eustatius And Saba"/>
        <s v="Korea, South"/>
        <s v="Guadeloupe"/>
        <s v="Timor-Leste"/>
        <s v="Nauru"/>
        <s v="Cook Islands"/>
        <s v="Falkland Islands"/>
        <s v="Isle Of Man"/>
        <s v="Kiribati"/>
        <s v="Viet Nam"/>
        <s v="Saint Pierre And Miquelon"/>
        <s v="Saint Barthélemy"/>
        <s v="Yemen"/>
        <s v="Liberia"/>
        <s v="Sao Tome And Principe"/>
        <s v="Philippines"/>
        <s v="Faroe Islands"/>
        <s v="Samoa"/>
        <s v="Mayotte"/>
        <s v="Afghanistan"/>
        <s v="Åland Islands"/>
        <s v="San Marino"/>
        <s v="Belarus"/>
        <s v="Bahamas"/>
        <s v="Bolivia"/>
        <s v="Ukraine"/>
        <s v="Venezuela"/>
        <s v="Guinea"/>
        <s v="Croatia"/>
        <s v="China"/>
        <s v="Myanmar"/>
        <s v="Trinidad And Tobago"/>
        <s v="Qatar"/>
        <s v="Armenia"/>
        <s v="Macedonia"/>
        <s v="Latvia"/>
        <s v="French Southern Territories"/>
        <s v="Moldova"/>
        <s v="Serbia"/>
        <s v="Gambia"/>
        <s v="Argentina"/>
        <s v="Western Sahara"/>
        <s v="Sint Maarten"/>
        <s v="Vanuatu"/>
        <s v="Algeria"/>
        <s v="Denmark"/>
        <s v="Israel"/>
        <s v="Wallis And Futuna"/>
        <s v="Sierra Leone"/>
        <s v="Hong Kong"/>
        <s v="United Arab Emirates"/>
        <s v="Saint Vincent And The Grenadines"/>
        <s v="Martinique"/>
        <s v="Benin"/>
        <s v="Lithuania"/>
        <s v="Malta"/>
        <s v="France"/>
        <s v="Italy"/>
        <s v="United States"/>
        <s v="Haiti"/>
        <s v="Iraq"/>
        <s v="Brazil"/>
        <s v="Kenya"/>
        <s v="Niger"/>
        <s v="Cayman Islands"/>
        <s v="Northern Mariana Islands"/>
        <s v="Guernsey"/>
        <s v="Congo (Brazzaville)"/>
        <s v="French Guiana"/>
        <s v="Senegal"/>
        <s v="Cocos (Keeling) Islands"/>
        <s v="Turkmenistan"/>
        <s v="Anguilla"/>
        <s v="Guam"/>
        <s v="Andorra"/>
        <s v="Equatorial Guinea"/>
        <s v="Jamaica"/>
        <s v="Saint Kitts And Nevis"/>
        <s v="Solomon Islands"/>
        <s v="Gabon"/>
        <s v="Mauritius"/>
        <s v="Marshall Islands"/>
        <s v="Micronesia"/>
        <s v="Egypt"/>
        <s v="Laos"/>
        <s v="Greenland"/>
        <s v="Papua New Guinea"/>
        <s v="Macao"/>
        <s v="Canada"/>
        <s v="Bulgaria"/>
        <s v="India"/>
        <s v="Heard Island And Mcdonald Islands"/>
        <s v="Cambodia"/>
        <s v="Slovenia"/>
        <s v="Kyrgyzstan"/>
        <s v="Ecuador"/>
        <s v="Ghana"/>
        <s v="Sudan"/>
        <s v="United States Minor Outlying Islands"/>
        <s v="Indonesia"/>
        <s v="Niue"/>
        <s v="South Africa"/>
        <s v="Uruguay"/>
        <s v="Kuwait"/>
        <s v="Costa Rica"/>
        <s v="Iceland"/>
        <s v="Madagascar"/>
        <s v="Guinea-Bissau"/>
        <s v="Bermuda"/>
        <s v="Reunion"/>
        <s v="Palestine, State Of"/>
        <s v="Cape Verde"/>
        <s v="Saint Lucia"/>
        <s v="Nepal"/>
        <s v="Suriname"/>
        <s v="Lebanon"/>
        <s v="Bhutan"/>
        <s v="Chile"/>
        <s v="Slovakia"/>
        <s v="Saint Helena, Ascension And Tristan Da Cunha"/>
        <s v="Germany"/>
        <s v="New Zealand"/>
        <s v="Grenada"/>
        <s v="Mexico"/>
        <s v="Bahrain"/>
        <s v="Hungary"/>
        <s v="Antarctica"/>
        <s v="Monaco"/>
        <s v="Czech Republic"/>
        <s v="Nigeria"/>
        <s v="Liechtenstein"/>
        <s v="Maldives"/>
        <s v="Norfolk Island"/>
        <s v="Guatemala"/>
        <s v="Morocco"/>
        <s v="Mongolia"/>
        <s v="Jordan"/>
        <s v="Puerto Rico"/>
        <s v="Tunisia"/>
        <s v="Rwanda"/>
        <s v="Luxembourg"/>
        <s v="Turkey"/>
        <s v="Angola"/>
        <s v="French Polynesia"/>
        <s v="Botswana"/>
        <s v="Bouvet Island"/>
        <s v="Mali"/>
        <s v="Belize"/>
        <s v="Virgin Islands, British"/>
        <s v="Marlal"/>
        <s v="Chad"/>
        <s v="Poland"/>
        <s v="El Salvador"/>
        <s v="United Kingdom (Great Britain)"/>
        <s v="Oman"/>
        <s v="Tuvalu"/>
        <s v="Dominican Republic"/>
        <s v="Portugal"/>
        <s v="Uganda"/>
        <s v="Turks And Caicos Islands"/>
        <s v="Mauritania"/>
        <s v="Mozambique"/>
        <s v="Seychelles"/>
        <s v="Ethiopia"/>
        <s v="Austria"/>
        <s v="Greece"/>
        <s v="Tokelau"/>
        <s v="Japan"/>
        <s v="Paraguay"/>
        <s v="Tonga"/>
        <s v="Thailand"/>
        <s v="Jersey"/>
        <s v="Bosnia And Herzegovina"/>
        <s v="Central African Republic"/>
        <s v="Curaçao"/>
        <s v="Djibouti"/>
        <s v="Saint Martin"/>
        <s v="Kazakhstan"/>
        <s v="Palau"/>
        <s v="Singapore"/>
        <s v="Pakistan"/>
        <s v="South Sudan"/>
        <s v="Somalia"/>
        <s v="Switzerland"/>
        <s v="Taiwan"/>
        <s v="Guyana"/>
        <s v="Zimbabwe"/>
        <s v="Malawi"/>
        <s v="Belgium"/>
        <s v="Colombia"/>
        <s v="Christmas Island"/>
        <s v="Tanzania"/>
        <s v="Syria"/>
        <s v="South Georgia And The South Sandwich Islands"/>
        <s v="Bangladesh"/>
        <s v="New Caledonia"/>
        <s v="Togo"/>
        <s v="Aruba"/>
        <s v="Malaysia"/>
        <s v="Sri Lanka"/>
        <s v="Peru"/>
        <s v="Australia"/>
        <s v="Nicaragua"/>
        <s v="Georgia"/>
        <s v="Virgin Islands, United States"/>
        <s v="Saudi Arabia"/>
        <s v="Honduras"/>
        <s v="Cameroon"/>
        <s v="American Samoa"/>
        <s v="Montenegro"/>
      </sharedItems>
    </cacheField>
    <cacheField name="Gender" numFmtId="0">
      <sharedItems count="2">
        <s v="Male"/>
        <s v="Female"/>
      </sharedItems>
    </cacheField>
    <cacheField name="Age" numFmtId="1">
      <sharedItems containsSemiMixedTypes="0" containsString="0" containsNumber="1" minValue="20" maxValue="70"/>
    </cacheField>
    <cacheField name="Annual Salary" numFmtId="166">
      <sharedItems containsSemiMixedTypes="0" containsString="0" containsNumber="1" minValue="20000" maxValue="100000" count="500">
        <n v="83333.810540000006"/>
        <n v="86565.156409999996"/>
        <n v="66655.414199999999"/>
        <n v="81565.959669999997"/>
        <n v="70787.27764"/>
        <n v="79792.130959999995"/>
        <n v="79370.037979999994"/>
        <n v="75247.180609999996"/>
        <n v="75719.229860000007"/>
        <n v="70914.599929999997"/>
        <n v="77657.562430000005"/>
        <n v="82358.22683"/>
        <n v="69810.462650000001"/>
        <n v="72310.396229999998"/>
        <n v="85186.48921"/>
        <n v="66905.476439999999"/>
        <n v="77345.616330000004"/>
        <n v="68888.778049999994"/>
        <n v="61639.763859999999"/>
        <n v="64616.688099999999"/>
        <n v="82094.107120000001"/>
        <n v="61824.879800000002"/>
        <n v="67752.383289999998"/>
        <n v="82425.646789999999"/>
        <n v="65617.291750000004"/>
        <n v="63186.127829999998"/>
        <n v="71948.805290000004"/>
        <n v="90556.626860000004"/>
        <n v="92455.728069999997"/>
        <n v="77662.1109"/>
        <n v="91083.739180000004"/>
        <n v="72226.560299999997"/>
        <n v="70703.850130000006"/>
        <n v="75958.283490000002"/>
        <n v="75381.075710000005"/>
        <n v="73502.124580000003"/>
        <n v="63975.060899999997"/>
        <n v="68149.630560000005"/>
        <n v="88292.732050000006"/>
        <n v="72424.801120000004"/>
        <n v="66505.381240000002"/>
        <n v="88816.026949999999"/>
        <n v="58837.970880000001"/>
        <n v="64430.073980000001"/>
        <n v="79173.076700000005"/>
        <n v="65809.107820000005"/>
        <n v="92471.176120000004"/>
        <n v="73348.707450000002"/>
        <n v="75571.201879999993"/>
        <n v="64494.395349999999"/>
        <n v="67647.747640000001"/>
        <n v="100000"/>
        <n v="70842.835179999995"/>
        <n v="62645.955159999998"/>
        <n v="62713.781490000001"/>
        <n v="61858.190770000001"/>
        <n v="81757.668560000006"/>
        <n v="82573.011320000005"/>
        <n v="76245.243400000007"/>
        <n v="72637.844819999998"/>
        <n v="59168.007510000003"/>
        <n v="74834.571169999996"/>
        <n v="68499.851620000001"/>
        <n v="86067.835269999996"/>
        <n v="62311.116410000002"/>
        <n v="63956.161800000002"/>
        <n v="86706.333329999994"/>
        <n v="79368.917409999995"/>
        <n v="52323.2448"/>
        <n v="74418.55717"/>
        <n v="59729.151299999998"/>
        <n v="59205.890350000001"/>
        <n v="71693.447419999997"/>
        <n v="46549.163289999997"/>
        <n v="80015.831149999998"/>
        <n v="76523.332580000002"/>
        <n v="79444.013009999995"/>
        <n v="66088.023690000002"/>
        <n v="61666.285199999998"/>
        <n v="69946.939240000007"/>
        <n v="65446.656869999999"/>
        <n v="55368.237159999997"/>
        <n v="80959.533100000001"/>
        <n v="60991.824430000001"/>
        <n v="73512.412689999997"/>
        <n v="68782.157179999995"/>
        <n v="70896.728529999993"/>
        <n v="72939.831950000007"/>
        <n v="71193.728029999998"/>
        <n v="70111.539799999999"/>
        <n v="68090.508700000006"/>
        <n v="53587.12801"/>
        <n v="65245.573790000002"/>
        <n v="67904.398950000003"/>
        <n v="61430.934150000001"/>
        <n v="65846.509600000005"/>
        <n v="62689.539640000003"/>
        <n v="64662.300609999998"/>
        <n v="67015.193719999996"/>
        <n v="79781.901259999999"/>
        <n v="70187.503280000004"/>
        <n v="71150.198940000002"/>
        <n v="78518.215270000001"/>
        <n v="74173.392389999994"/>
        <n v="48716.672709999999"/>
        <n v="83626.307830000005"/>
        <n v="63678.15468"/>
        <n v="59297.416310000001"/>
        <n v="63305.849629999997"/>
        <n v="68502.109429999997"/>
        <n v="77146.275980000006"/>
        <n v="68114.601689999996"/>
        <n v="76318.878830000001"/>
        <n v="58011.633900000001"/>
        <n v="81997.330709999995"/>
        <n v="50649.644919999999"/>
        <n v="60409.757870000001"/>
        <n v="56066.076849999998"/>
        <n v="63732.393100000001"/>
        <n v="50241.489849999998"/>
        <n v="59593.2624"/>
        <n v="69255.987529999999"/>
        <n v="74810.894709999993"/>
        <n v="65468.144200000002"/>
        <n v="72302.032229999997"/>
        <n v="50667.697590000003"/>
        <n v="63435.863039999997"/>
        <n v="75892.305300000007"/>
        <n v="69157.452099999995"/>
        <n v="58065.256939999999"/>
        <n v="72002.055200000003"/>
        <n v="64665.391219999998"/>
        <n v="40387.920700000002"/>
        <n v="63552.851750000002"/>
        <n v="44747.661319999999"/>
        <n v="74176.207899999994"/>
        <n v="70136.82862"/>
        <n v="76870.00765"/>
        <n v="69236.686079999999"/>
        <n v="75116.10613"/>
        <n v="85475.642019999999"/>
        <n v="72776.003819999998"/>
        <n v="52786.197099999998"/>
        <n v="60404.38394"/>
        <n v="66478.009669999999"/>
        <n v="57393.828719999998"/>
        <n v="63561.045250000003"/>
        <n v="70361.015039999998"/>
        <n v="68304.472980000006"/>
        <n v="67729.972500000003"/>
        <n v="55293.507769999997"/>
        <n v="73476.422489999997"/>
        <n v="61388.627090000002"/>
        <n v="66013.951740000004"/>
        <n v="56692.780440000002"/>
        <n v="66813.664000000004"/>
        <n v="70051.940329999998"/>
        <n v="84120.954970000006"/>
        <n v="71942.402910000004"/>
        <n v="87598.015010000003"/>
        <n v="74445.081680000003"/>
        <n v="53870.484830000001"/>
        <n v="60382.178849999997"/>
        <n v="56687.939489999997"/>
        <n v="76086.841220000002"/>
        <n v="54441.724370000004"/>
        <n v="74590.254950000002"/>
        <n v="47684.463060000002"/>
        <n v="68107.93144"/>
        <n v="62262.948450000004"/>
        <n v="52422.946909999999"/>
        <n v="65364.063340000001"/>
        <n v="66779.913740000004"/>
        <n v="58139.259100000003"/>
        <n v="64854.339659999998"/>
        <n v="70275.687059999997"/>
        <n v="68921.402130000002"/>
        <n v="46412.821360000002"/>
        <n v="38779.183960000002"/>
        <n v="65850.476880000002"/>
        <n v="77165.812969999999"/>
        <n v="77665.171950000004"/>
        <n v="79064.955900000001"/>
        <n v="65980.956170000005"/>
        <n v="56895.231529999997"/>
        <n v="73498.307149999993"/>
        <n v="52373.794459999997"/>
        <n v="71847.254400000005"/>
        <n v="39460.003479999999"/>
        <n v="51752.234450000004"/>
        <n v="84467.789879999997"/>
        <n v="65176.690549999999"/>
        <n v="61809.074509999999"/>
        <n v="41434.512580000002"/>
        <n v="70737.293829999995"/>
        <n v="72262.202449999997"/>
        <n v="61063.356310000003"/>
        <n v="56118.396009999997"/>
        <n v="64426.596129999998"/>
        <n v="68431.270550000001"/>
        <n v="52027.638370000001"/>
        <n v="67247.076979999998"/>
        <n v="62426.523789999999"/>
        <n v="67121.321660000001"/>
        <n v="55618.06942"/>
        <n v="69897.752909999996"/>
        <n v="72471.815319999994"/>
        <n v="48958.905350000001"/>
        <n v="60608.403129999999"/>
        <n v="63210.762349999997"/>
        <n v="70334.42787"/>
        <n v="74420.102540000007"/>
        <n v="62721.405140000003"/>
        <n v="63845.771860000001"/>
        <n v="54122.878270000001"/>
        <n v="71921.450379999995"/>
        <n v="71753.308770000003"/>
        <n v="66417.665970000002"/>
        <n v="68691.170859999998"/>
        <n v="75460.523620000007"/>
        <n v="59801.063110000003"/>
        <n v="61693.443520000001"/>
        <n v="49811.990619999997"/>
        <n v="66226.729019999999"/>
        <n v="58260.572319999999"/>
        <n v="59331.235549999998"/>
        <n v="63087.95261"/>
        <n v="66646.892919999998"/>
        <n v="63172.957289999998"/>
        <n v="61370.677660000001"/>
        <n v="69612.012300000002"/>
        <n v="59139.210800000001"/>
        <n v="62979.60196"/>
        <n v="72316.182860000001"/>
        <n v="72025.676800000001"/>
        <n v="68859.564889999994"/>
        <n v="54503.144229999998"/>
        <n v="73096.509269999995"/>
        <n v="65834.568889999995"/>
        <n v="58243.179920000002"/>
        <n v="73935.742010000002"/>
        <n v="62939.128510000002"/>
        <n v="53450.90036"/>
        <n v="77435.465450000003"/>
        <n v="66680.274099999995"/>
        <n v="59486.270729999997"/>
        <n v="63869.649279999998"/>
        <n v="53065.571750000003"/>
        <n v="58653.659099999997"/>
        <n v="64328.278919999997"/>
        <n v="62891.865559999998"/>
        <n v="52682.064010000002"/>
        <n v="70230.154980000007"/>
        <n v="71271.844070000006"/>
        <n v="71148.202480000007"/>
        <n v="59195.828990000002"/>
        <n v="57368.056219999999"/>
        <n v="73426.085210000005"/>
        <n v="47227.015420000003"/>
        <n v="45757.155680000003"/>
        <n v="64347.345309999997"/>
        <n v="68499.694470000002"/>
        <n v="57262.795810000003"/>
        <n v="63718.881200000003"/>
        <n v="65239.064680000003"/>
        <n v="55285.986250000002"/>
        <n v="44617.983139999997"/>
        <n v="53798.551119999996"/>
        <n v="62175.689449999998"/>
        <n v="60487.901160000001"/>
        <n v="75901.818289999996"/>
        <n v="67080.614199999996"/>
        <n v="49393.467839999998"/>
        <n v="65554.401800000007"/>
        <n v="41236.364970000002"/>
        <n v="50694.427069999998"/>
        <n v="59712.311009999998"/>
        <n v="71371.925440000006"/>
        <n v="45721.66835"/>
        <n v="78804.998240000001"/>
        <n v="57860.531029999998"/>
        <n v="69175.194029999999"/>
        <n v="69506.621270000003"/>
        <n v="59689.814380000003"/>
        <n v="73768.124530000001"/>
        <n v="74090.512990000003"/>
        <n v="47228.359989999997"/>
        <n v="55421.657330000002"/>
        <n v="77206.483859999993"/>
        <n v="58143.062850000002"/>
        <n v="46261.426659999997"/>
        <n v="41409.293899999997"/>
        <n v="63687.498800000001"/>
        <n v="61575.950199999999"/>
        <n v="57005.185949999999"/>
        <n v="63429.931409999997"/>
        <n v="63259.878369999999"/>
        <n v="67629.848190000004"/>
        <n v="65826.122910000006"/>
        <n v="53229.145470000003"/>
        <n v="65529.703329999997"/>
        <n v="58457.414920000003"/>
        <n v="66923.435360000003"/>
        <n v="55406.462149999999"/>
        <n v="84171.167189999993"/>
        <n v="62788.935290000001"/>
        <n v="51419.507769999997"/>
        <n v="50867.940069999997"/>
        <n v="63722.001640000002"/>
        <n v="62563.578249999999"/>
        <n v="55619.341520000002"/>
        <n v="62043.166230000003"/>
        <n v="52697.151919999997"/>
        <n v="57777.155579999999"/>
        <n v="67032.164449999997"/>
        <n v="64867.149109999998"/>
        <n v="65530.364009999998"/>
        <n v="65714.464689999993"/>
        <n v="69142.08412"/>
        <n v="72299.950100000002"/>
        <n v="72016.924589999995"/>
        <n v="45368.155610000002"/>
        <n v="74445.727020000006"/>
        <n v="54006.778509999996"/>
        <n v="64315.736709999997"/>
        <n v="42003.016170000003"/>
        <n v="56009.730730000003"/>
        <n v="60380.22868"/>
        <n v="51086.884819999999"/>
        <n v="66747.668569999994"/>
        <n v="38213.888440000002"/>
        <n v="56687.412729999996"/>
        <n v="65311.682249999998"/>
        <n v="63729.125679999997"/>
        <n v="70381.374989999997"/>
        <n v="53382.426930000001"/>
        <n v="42415.488669999999"/>
        <n v="71716.456619999997"/>
        <n v="64412.43101"/>
        <n v="65919.597309999997"/>
        <n v="43019.847500000003"/>
        <n v="52534.207779999997"/>
        <n v="60432.40367"/>
        <n v="55657.65681"/>
        <n v="64961.393049999999"/>
        <n v="70621.523929999996"/>
        <n v="69453.716589999996"/>
        <n v="47460.548089999997"/>
        <n v="60536.204059999996"/>
        <n v="68688.401989999998"/>
        <n v="65605.417979999998"/>
        <n v="57770.364880000001"/>
        <n v="69171.952810000003"/>
        <n v="72277.826090000002"/>
        <n v="72948.118119999999"/>
        <n v="59316.937039999997"/>
        <n v="70463.990839999999"/>
        <n v="71055.419240000003"/>
        <n v="60575.126040000003"/>
        <n v="58632.588750000003"/>
        <n v="53457.101320000002"/>
        <n v="76916.415150000001"/>
        <n v="70076.227639999997"/>
        <n v="54382.748099999997"/>
        <n v="60657.593549999998"/>
        <n v="46609.516259999997"/>
        <n v="60862.977489999997"/>
        <n v="54362.703070000003"/>
        <n v="65312.967550000001"/>
        <n v="60181.406329999998"/>
        <n v="69248.495299999995"/>
        <n v="67548.774149999997"/>
        <n v="57478.379220000003"/>
        <n v="67249.05932"/>
        <n v="39488.455820000003"/>
        <n v="57376.480300000003"/>
        <n v="65019.157010000003"/>
        <n v="46689.4159"/>
        <n v="69494.697830000005"/>
        <n v="47230.922780000001"/>
        <n v="65131.25015"/>
        <n v="54236.620920000001"/>
        <n v="82842.533850000007"/>
        <n v="55434.040459999997"/>
        <n v="66932.47176"/>
        <n v="53921.333509999997"/>
        <n v="60871.182480000003"/>
        <n v="67545.963820000004"/>
        <n v="56174.3433"/>
        <n v="50153.435449999997"/>
        <n v="64874.03368"/>
        <n v="54742.3946"/>
        <n v="48123.369830000003"/>
        <n v="54918.387490000001"/>
        <n v="50889.340539999997"/>
        <n v="52263.698060000002"/>
        <n v="63065.121639999998"/>
        <n v="57600.596729999997"/>
        <n v="60101.797250000003"/>
        <n v="55514.993399999999"/>
        <n v="56444.768479999999"/>
        <n v="60384.345410000002"/>
        <n v="48591.571770000002"/>
        <n v="52664.717190000003"/>
        <n v="58948.932610000003"/>
        <n v="45362.669820000003"/>
        <n v="47592.047489999997"/>
        <n v="62812.093009999997"/>
        <n v="73558.873340000006"/>
        <n v="48746.716659999998"/>
        <n v="51075.461179999998"/>
        <n v="63875.209990000003"/>
        <n v="42433.546190000001"/>
        <n v="54355.7595"/>
        <n v="56098.507729999998"/>
        <n v="56437.304040000003"/>
        <n v="56944.870770000001"/>
        <n v="68289.182289999997"/>
        <n v="52632.971239999999"/>
        <n v="67772.666459999993"/>
        <n v="51419.016439999999"/>
        <n v="55293.574999999997"/>
        <n v="51539.93045"/>
        <n v="55207.456789999997"/>
        <n v="42375.214240000001"/>
        <n v="58999.888579999999"/>
        <n v="50051.14039"/>
        <n v="42978.342839999998"/>
        <n v="54912.440430000002"/>
        <n v="43412.863010000001"/>
        <n v="57303.833250000003"/>
        <n v="35069.418859999998"/>
        <n v="55381.532249999997"/>
        <n v="38284.020129999997"/>
        <n v="47399.22827"/>
        <n v="45504.748659999997"/>
        <n v="56039.497929999998"/>
        <n v="51111.766049999998"/>
        <n v="55576.840680000001"/>
        <n v="49346.404999999999"/>
        <n v="54279.395969999998"/>
        <n v="40300.49467"/>
        <n v="50017.381540000002"/>
        <n v="54395.05356"/>
        <n v="50280.004500000003"/>
        <n v="56807.01728"/>
        <n v="61723.006130000002"/>
        <n v="36960.769939999998"/>
        <n v="61177.08698"/>
        <n v="60174.057650000002"/>
        <n v="67508.122929999998"/>
        <n v="48567.074619999999"/>
        <n v="53427.461920000002"/>
        <n v="60325.206760000001"/>
        <n v="55369.72784"/>
        <n v="40727.391960000001"/>
        <n v="51428.663370000002"/>
        <n v="56086.45033"/>
        <n v="49398.74439"/>
        <n v="59060.086640000001"/>
        <n v="54749.886449999998"/>
        <n v="47127.416319999997"/>
        <n v="63675.932630000003"/>
        <n v="39814.521999999997"/>
        <n v="49661.967120000001"/>
        <n v="37336.338300000003"/>
        <n v="70467.29492"/>
        <n v="32697.981609999999"/>
        <n v="57455.760900000001"/>
        <n v="43739.978289999999"/>
        <n v="50571.459690000003"/>
        <n v="40346.064910000001"/>
        <n v="50943.162559999997"/>
        <n v="51906.85022"/>
        <n v="47211.668120000002"/>
        <n v="61922.897100000002"/>
        <n v="55418.75606"/>
        <n v="49463.063499999997"/>
        <n v="38406.778899999998"/>
        <n v="47569.44212"/>
        <n v="34154.776539999999"/>
        <n v="44376.622210000001"/>
        <n v="41361.950449999997"/>
        <n v="38453.860330000003"/>
        <n v="61889.616179999997"/>
        <n v="54447.152750000001"/>
        <n v="41587.392379999998"/>
        <n v="49483.832620000001"/>
        <n v="49607.234660000002"/>
        <n v="60584.854579999999"/>
        <n v="47054.142460000003"/>
        <n v="55433.611870000001"/>
        <n v="52477.664940000002"/>
        <n v="36929.351240000004"/>
        <n v="40558.754560000001"/>
        <n v="39627.124799999998"/>
        <n v="20000"/>
        <n v="33422.996829999996"/>
        <n v="43131.784110000001"/>
        <n v="45092.740729999998"/>
      </sharedItems>
    </cacheField>
    <cacheField name="Credit Card Debt" numFmtId="166">
      <sharedItems containsSemiMixedTypes="0" containsString="0" containsNumber="1" minValue="100" maxValue="20000" count="500">
        <n v="9874.0753270000005"/>
        <n v="13701.799859999999"/>
        <n v="8001.6443019999997"/>
        <n v="9072.0630590000001"/>
        <n v="10155.34095"/>
        <n v="14245.53319"/>
        <n v="14426.164849999999"/>
        <n v="13258.46631"/>
        <n v="10515.281349999999"/>
        <n v="9644.4102600000006"/>
        <n v="14438.242329999999"/>
        <n v="8092.4751029999998"/>
        <n v="4684.5564329999997"/>
        <n v="3093.7076860000002"/>
        <n v="12413.0319"/>
        <n v="10077.495919999999"/>
        <n v="6736.7516800000003"/>
        <n v="10611.60686"/>
        <n v="17870.637650000001"/>
        <n v="12378.54089"/>
        <n v="1065.607589"/>
        <n v="11211.99502"/>
        <n v="13851.92122"/>
        <n v="7525.2521040000001"/>
        <n v="14392.288329999999"/>
        <n v="7122.1638629999998"/>
        <n v="8061.9684870000001"/>
        <n v="13872.566699999999"/>
        <n v="9877.1693660000001"/>
        <n v="13444.89631"/>
        <n v="13148.855970000001"/>
        <n v="5817.1538540000001"/>
        <n v="5025.3655179999996"/>
        <n v="10562.903770000001"/>
        <n v="7925.0595890000004"/>
        <n v="11132.39299"/>
        <n v="10614.85449"/>
        <n v="9560.4482040000003"/>
        <n v="10799.1381"/>
        <n v="9831.184792"/>
        <n v="3942.7676200000001"/>
        <n v="9317.2219499999992"/>
        <n v="12788.81573"/>
        <n v="6924.1068329999998"/>
        <n v="6913.0568300000004"/>
        <n v="4820.8394449999996"/>
        <n v="5404.3976439999997"/>
        <n v="8270.707359"/>
        <n v="12887.548989999999"/>
        <n v="8765.6241090000003"/>
        <n v="8767.7835470000009"/>
        <n v="17452.92179"/>
        <n v="9536.8996889999999"/>
        <n v="11431.229660000001"/>
        <n v="11498.039930000001"/>
        <n v="5189.0835639999996"/>
        <n v="7500.7784140000003"/>
        <n v="1696.9897639999999"/>
        <n v="6139.387823"/>
        <n v="14938.50613"/>
        <n v="10474.441870000001"/>
        <n v="9366.0275610000008"/>
        <n v="14179.47244"/>
        <n v="9181.0674299999991"/>
        <n v="9832.0573100000001"/>
        <n v="16978.527450000001"/>
        <n v="9653.2649799999999"/>
        <n v="13501.926589999999"/>
        <n v="12438.85648"/>
        <n v="8632.6990069999993"/>
        <n v="5358.7121770000003"/>
        <n v="2689.3179530000002"/>
        <n v="14421.482980000001"/>
        <n v="640.04537800000003"/>
        <n v="9064.6186180000004"/>
        <n v="10373.00856"/>
        <n v="11620.107900000001"/>
        <n v="6769.1818329999996"/>
        <n v="11672.723819999999"/>
        <n v="9010.6486330000007"/>
        <n v="8491.5861540000005"/>
        <n v="13272.946470000001"/>
        <n v="4499.921096"/>
        <n v="7329.2285099999999"/>
        <n v="11054.27478"/>
        <n v="9810.7526899999993"/>
        <n v="11794.73914"/>
        <n v="7787.2044919999998"/>
        <n v="3854.7331770000001"/>
        <n v="7949.4636490000003"/>
        <n v="6181.9709080000002"/>
        <n v="8501.4972799999996"/>
        <n v="11554.272300000001"/>
        <n v="11417.309520000001"/>
        <n v="11561.07365"/>
        <n v="9141.6685450000004"/>
        <n v="8732.1433550000002"/>
        <n v="11326.03434"/>
        <n v="13000.413689999999"/>
        <n v="11148.10325"/>
        <n v="6841.5405769999998"/>
        <n v="9848.9978570000003"/>
        <n v="10072.482980000001"/>
        <n v="11315.59626"/>
        <n v="10886.91711"/>
        <n v="8458.7498190000006"/>
        <n v="5011.6151449999998"/>
        <n v="9592.4331469999997"/>
        <n v="16146.77016"/>
        <n v="5831.1182449999997"/>
        <n v="7903.3349500000004"/>
        <n v="11633.952649999999"/>
        <n v="6392.2114080000001"/>
        <n v="9822.4261920000008"/>
        <n v="12616.45622"/>
        <n v="11211.720160000001"/>
        <n v="9611.317626"/>
        <n v="5235.7599"/>
        <n v="12848.20061"/>
        <n v="14817.70896"/>
        <n v="12252.730579999999"/>
        <n v="18361.24915"/>
        <n v="13658.34201"/>
        <n v="7248.5414199999996"/>
        <n v="10813.75655"/>
        <n v="9871.4035910000002"/>
        <n v="11878.03779"/>
        <n v="8110.9469840000002"/>
        <n v="15791.61176"/>
        <n v="4204.9204920000002"/>
        <n v="14709.658240000001"/>
        <n v="7404.0807510000004"/>
        <n v="5761.4015380000001"/>
        <n v="9347.50353"/>
        <n v="4975.1445590000003"/>
        <n v="11894.4244"/>
        <n v="7765.9754830000002"/>
        <n v="5575.3234160000002"/>
        <n v="9842.842611"/>
        <n v="5969.6666020000002"/>
        <n v="13786.14942"/>
        <n v="10597.638139999999"/>
        <n v="9246.8131589999994"/>
        <n v="4198.8391279999996"/>
        <n v="13685.88702"/>
        <n v="5627.8036540000003"/>
        <n v="3730.1197200000001"/>
        <n v="12024.725109999999"/>
        <n v="9466.9951280000005"/>
        <n v="10279.91264"/>
        <n v="9465.0900980000006"/>
        <n v="9656.8061560000006"/>
        <n v="14270.007310000001"/>
        <n v="7039.5400229999996"/>
        <n v="7946.4359290000002"/>
        <n v="15458.68867"/>
        <n v="4701.3161749999999"/>
        <n v="9596.5130910000007"/>
        <n v="6995.9025240000001"/>
        <n v="10814.57915"/>
        <n v="7915.758178"/>
        <n v="14720.53399"/>
        <n v="11302.88277"/>
        <n v="10827.161400000001"/>
        <n v="9258.1815289999995"/>
        <n v="4362.7203239999999"/>
        <n v="5614.0049760000002"/>
        <n v="10128.761140000001"/>
        <n v="7813.6026570000004"/>
        <n v="11785.87919"/>
        <n v="6998.4656199999999"/>
        <n v="7839.4143960000001"/>
        <n v="14300.12614"/>
        <n v="3440.8237989999998"/>
        <n v="3247.8875229999999"/>
        <n v="10359.175789999999"/>
        <n v="8120.2044550000001"/>
        <n v="11652.2729"/>
        <n v="12758.895829999999"/>
        <n v="3912.385616"/>
        <n v="8737.2031900000002"/>
        <n v="13308.87932"/>
        <n v="7221.6671690000003"/>
        <n v="7009.1860379999998"/>
        <n v="9851.578109"/>
        <n v="3066.9399239999998"/>
        <n v="11347.62967"/>
        <n v="4225.328117"/>
        <n v="8769.2902880000001"/>
        <n v="10985.69656"/>
        <n v="7772.4448469999998"/>
        <n v="7698.5522339999998"/>
        <n v="2620.079459"/>
        <n v="6810.5556059999999"/>
        <n v="13851.11162"/>
        <n v="12124.82386"/>
        <n v="12066.26571"/>
        <n v="9242.775995"/>
        <n v="9514.6450280000008"/>
        <n v="14088.906419999999"/>
        <n v="11960.85377"/>
        <n v="9851.6895380000005"/>
        <n v="6619.9296770000001"/>
        <n v="12087.381160000001"/>
        <n v="7557.6572050000004"/>
        <n v="9624.9088690000008"/>
        <n v="11216.886759999999"/>
        <n v="2418.8643400000001"/>
        <n v="8233.2807190000003"/>
        <n v="3657.863218"/>
        <n v="9823.2189670000007"/>
        <n v="10274.13558"/>
        <n v="16127.56619"/>
        <n v="7761.8485280000004"/>
        <n v="15164.87506"/>
        <n v="6354.3726290000004"/>
        <n v="9119.7914220000002"/>
        <n v="9183.3276210000004"/>
        <n v="16305.789070000001"/>
        <n v="6280.9295469999997"/>
        <n v="8042.3867339999997"/>
        <n v="10835.25736"/>
        <n v="14013.034509999999"/>
        <n v="8511.8149209999992"/>
        <n v="4658.4145399999998"/>
        <n v="10027.53449"/>
        <n v="11024.02643"/>
        <n v="9572.9571360000009"/>
        <n v="6332.2019"/>
        <n v="9391.3416280000001"/>
        <n v="8125.5989929999996"/>
        <n v="4630.5444239999997"/>
        <n v="14297.25366"/>
        <n v="8728.9168030000001"/>
        <n v="6988.6527569999998"/>
        <n v="13417.020270000001"/>
        <n v="7377.8209139999999"/>
        <n v="10743.793"/>
        <n v="15353.257739999999"/>
        <n v="15149.03426"/>
        <n v="8253.5834570000006"/>
        <n v="632.05285240000001"/>
        <n v="8740.7230930000005"/>
        <n v="6922.152838"/>
        <n v="10263.14899"/>
        <n v="6515.3367779999999"/>
        <n v="12860.658240000001"/>
        <n v="17805.576069999999"/>
        <n v="17142.41332"/>
        <n v="13860.43821"/>
        <n v="12522.94052"/>
        <n v="12514.52029"/>
        <n v="8542.0191290000002"/>
        <n v="13122.45694"/>
        <n v="7917.6509699999997"/>
        <n v="8634.3767910000006"/>
        <n v="10175.744570000001"/>
        <n v="14822.79645"/>
        <n v="11312.51035"/>
        <n v="11207.01556"/>
        <n v="10905.36628"/>
        <n v="15436.79968"/>
        <n v="7793.0732010000002"/>
        <n v="11863.064280000001"/>
        <n v="7437.2110279999997"/>
        <n v="17462.075059999999"/>
        <n v="9683.7358789999998"/>
        <n v="11160.35506"/>
        <n v="12967.284"/>
        <n v="9911.0375920000006"/>
        <n v="6512.7110199999997"/>
        <n v="7880.4236629999996"/>
        <n v="11521.618899999999"/>
        <n v="12026.579750000001"/>
        <n v="9399.3429749999996"/>
        <n v="10881.901019999999"/>
        <n v="7135.9875499999998"/>
        <n v="7094.8270000000002"/>
        <n v="14250.52398"/>
        <n v="12710.00309"/>
        <n v="7146.1925739999997"/>
        <n v="6039.5945190000002"/>
        <n v="5449.4719969999996"/>
        <n v="14862.840109999999"/>
        <n v="8132.0737159999999"/>
        <n v="10877.692230000001"/>
        <n v="9046.1823960000002"/>
        <n v="10014.969289999999"/>
        <n v="8493.098575"/>
        <n v="9686.1193039999998"/>
        <n v="16767.263599999998"/>
        <n v="8211.3409200000006"/>
        <n v="13421.368210000001"/>
        <n v="594.80494910000004"/>
        <n v="12416.79083"/>
        <n v="10676.21884"/>
        <n v="11495.54999"/>
        <n v="10916.855320000001"/>
        <n v="11715.3714"/>
        <n v="10756.60888"/>
        <n v="3932.8381650000001"/>
        <n v="12491.01273"/>
        <n v="8611.4680929999995"/>
        <n v="9522.5764949999993"/>
        <n v="12719.64415"/>
        <n v="13224.45167"/>
        <n v="11331.204470000001"/>
        <n v="16732.306380000002"/>
        <n v="10711.44472"/>
        <n v="6130.3051809999997"/>
        <n v="11212.437910000001"/>
        <n v="4980.6682950000004"/>
        <n v="861.81665290000001"/>
        <n v="19692.912619999999"/>
        <n v="7666.5303000000004"/>
        <n v="13962.95284"/>
        <n v="8774.0695140000007"/>
        <n v="12557.081330000001"/>
        <n v="8707.5115320000004"/>
        <n v="11544.933849999999"/>
        <n v="11602.742969999999"/>
        <n v="12203.487779999999"/>
        <n v="7515.1524760000002"/>
        <n v="15189.088449999999"/>
        <n v="14871.36126"/>
        <n v="6052.8447749999996"/>
        <n v="11030.2654"/>
        <n v="2799.7196009999998"/>
        <n v="12254.539430000001"/>
        <n v="9691.2346199999993"/>
        <n v="11492.741739999999"/>
        <n v="9050.2840830000005"/>
        <n v="7988.7536849999997"/>
        <n v="12507.19736"/>
        <n v="6718.8570159999999"/>
        <n v="5055.4357099999997"/>
        <n v="5205.008323"/>
        <n v="8870.714301"/>
        <n v="10449.618179999999"/>
        <n v="7594.3639929999999"/>
        <n v="8527.0342810000002"/>
        <n v="7583.7538530000002"/>
        <n v="11417.46257"/>
        <n v="9625.3995859999995"/>
        <n v="6885.7239769999996"/>
        <n v="9384.0676249999997"/>
        <n v="9565.8308749999997"/>
        <n v="7405.5342710000004"/>
        <n v="8244.4702259999995"/>
        <n v="15796.318380000001"/>
        <n v="13629.1104"/>
        <n v="8628.4340250000005"/>
        <n v="6354.833826"/>
        <n v="13580.877469999999"/>
        <n v="12664.320519999999"/>
        <n v="12296.34158"/>
        <n v="10059.55406"/>
        <n v="6147.9188430000004"/>
        <n v="8088.3443649999999"/>
        <n v="12035.370790000001"/>
        <n v="12884.078680000001"/>
        <n v="13923.96207"/>
        <n v="1726.8098849999999"/>
        <n v="6940.0563709999997"/>
        <n v="3331.3047470000001"/>
        <n v="7592.0197479999997"/>
        <n v="8033.5504609999998"/>
        <n v="15647.35449"/>
        <n v="11398.824860000001"/>
        <n v="7094.896557"/>
        <n v="6445.7849809999998"/>
        <n v="10462.355809999999"/>
        <n v="2230.096344"/>
        <n v="12998.472320000001"/>
        <n v="10992.33383"/>
        <n v="12878.545819999999"/>
        <n v="4931.56016"/>
        <n v="7829.5655020000004"/>
        <n v="20000"/>
        <n v="4421.1533790000003"/>
        <n v="6206.9221090000001"/>
        <n v="7275.3147280000003"/>
        <n v="13102.15805"/>
        <n v="18693.146519999998"/>
        <n v="11033.162770000001"/>
        <n v="9046.18109"/>
        <n v="4397.9475709999997"/>
        <n v="7171.4661120000001"/>
        <n v="10394.572459999999"/>
        <n v="6596.0136899999998"/>
        <n v="8511.8352749999995"/>
        <n v="10342.60917"/>
        <n v="921.53402340000002"/>
        <n v="8920.3850149999998"/>
        <n v="11041.178910000001"/>
        <n v="8838.7595089999995"/>
        <n v="8907.661779"/>
        <n v="10340.30041"/>
        <n v="12989.367840000001"/>
        <n v="8009.7198090000002"/>
        <n v="11932.738810000001"/>
        <n v="11518.29175"/>
        <n v="14309.211149999999"/>
        <n v="14435.743049999999"/>
        <n v="8282.075073"/>
        <n v="2524.9921049999998"/>
        <n v="13167.65763"/>
        <n v="11609.38091"/>
        <n v="11164.526519999999"/>
        <n v="3923.4071779999999"/>
        <n v="12416.84845"/>
        <n v="11397.686009999999"/>
        <n v="7335.5248259999998"/>
        <n v="10008.767970000001"/>
        <n v="11675.284960000001"/>
        <n v="10461.982760000001"/>
        <n v="16449.066500000001"/>
        <n v="7357.7870110000003"/>
        <n v="12348.677830000001"/>
        <n v="6887.2483009999996"/>
        <n v="9026.0615429999998"/>
        <n v="8276.6445660000009"/>
        <n v="6932.9503059999997"/>
        <n v="9976.4348570000002"/>
        <n v="6062.6013599999997"/>
        <n v="6904.4204120000004"/>
        <n v="893.23534080000002"/>
        <n v="8884.1106899999995"/>
        <n v="8203.5626300000004"/>
        <n v="7843.402994"/>
        <n v="10836.417090000001"/>
        <n v="1851.9798390000001"/>
        <n v="5088.2390169999999"/>
        <n v="15467.78745"/>
        <n v="14562.64194"/>
        <n v="9245.4667860000009"/>
        <n v="12301.45679"/>
        <n v="9057.6005079999995"/>
        <n v="9396.0083709999999"/>
        <n v="5827.8203460000004"/>
        <n v="5699.1848140000002"/>
        <n v="8828.1644489999999"/>
        <n v="7514.3930350000001"/>
        <n v="10693.88704"/>
        <n v="11350.49408"/>
        <n v="8851.5649389999999"/>
        <n v="9913.1949409999997"/>
        <n v="1768.8744380000001"/>
        <n v="9837.2224320000005"/>
        <n v="15666.431549999999"/>
        <n v="10188.68685"/>
        <n v="9724.0316469999998"/>
        <n v="7903.1035910000001"/>
        <n v="10128.115100000001"/>
        <n v="10888.934939999999"/>
        <n v="9725.5499010000003"/>
        <n v="9221.2654170000005"/>
        <n v="6588.6064619999997"/>
        <n v="6994.6173159999998"/>
        <n v="5841.6120440000004"/>
        <n v="7631.6878210000004"/>
        <n v="10221.15388"/>
        <n v="9631.9749049999991"/>
        <n v="5958.460188"/>
        <n v="4679.4417320000002"/>
        <n v="10218.32092"/>
        <n v="100"/>
        <n v="10858.02526"/>
        <n v="12186.02793"/>
        <n v="5933.1777259999999"/>
        <n v="13338.328519999999"/>
        <n v="11505.89906"/>
        <n v="10816.8855"/>
        <n v="13686.969349999999"/>
        <n v="4295.2253389999996"/>
        <n v="10366.503259999999"/>
        <n v="8837.6548569999995"/>
        <n v="6478.1565060000003"/>
        <n v="11023.00268"/>
        <n v="7840.293189"/>
        <n v="5316.010491"/>
        <n v="13865.090550000001"/>
        <n v="10755.50842"/>
        <n v="15283.417520000001"/>
        <n v="12024.484570000001"/>
        <n v="13141.31969"/>
        <n v="5397.031602"/>
        <n v="11811.25253"/>
        <n v="9344.3237700000009"/>
        <n v="8133.4593100000002"/>
        <n v="7234.6720919999998"/>
        <n v="10769.75059"/>
        <n v="12071.41684"/>
        <n v="9719.1928979999993"/>
        <n v="4981.2691459999996"/>
        <n v="9371.5110710000008"/>
        <n v="14261.80773"/>
        <n v="8570.611562"/>
        <n v="10917.140939999999"/>
        <n v="11380.09288"/>
      </sharedItems>
    </cacheField>
    <cacheField name="Net Worth" numFmtId="166">
      <sharedItems containsSemiMixedTypes="0" containsString="0" containsNumber="1" minValue="20000" maxValue="1000000" count="500">
        <n v="1000000"/>
        <n v="819002.17480000004"/>
        <n v="805075.51969999995"/>
        <n v="544291.95039999997"/>
        <n v="853913.85320000001"/>
        <n v="497950.29330000002"/>
        <n v="548599.05240000004"/>
        <n v="659279.20109999995"/>
        <n v="474485.66590000002"/>
        <n v="779143.60049999994"/>
        <n v="622831.92200000002"/>
        <n v="655934.46660000004"/>
        <n v="720423.81570000004"/>
        <n v="724025.40969999996"/>
        <n v="546630.52839999995"/>
        <n v="651215.64350000001"/>
        <n v="665099.13899999997"/>
        <n v="764531.32030000002"/>
        <n v="684209.55099999998"/>
        <n v="779925.7892"/>
        <n v="577272.68050000002"/>
        <n v="660897.01459999999"/>
        <n v="657178.41350000002"/>
        <n v="684273.59129999997"/>
        <n v="560593.41599999997"/>
        <n v="762601.08360000001"/>
        <n v="365862.7818"/>
        <n v="479586.9387"/>
        <n v="285326.35440000001"/>
        <n v="331460.47269999998"/>
        <n v="387538.2487"/>
        <n v="623033.48199999996"/>
        <n v="284991.7415"/>
        <n v="635512.36060000001"/>
        <n v="545125.95920000004"/>
        <n v="765711.60250000004"/>
        <n v="891439.87609999999"/>
        <n v="401916.0981"/>
        <n v="378357.93849999999"/>
        <n v="523680.76990000001"/>
        <n v="621309.58629999997"/>
        <n v="493592.1764"/>
        <n v="622324.74990000005"/>
        <n v="664862.01020000002"/>
        <n v="397700.14039999997"/>
        <n v="692401.46680000005"/>
        <n v="515717.7476"/>
        <n v="612738.61710000003"/>
        <n v="416540.299"/>
        <n v="408679.85960000003"/>
        <n v="787984.28819999995"/>
        <n v="188032.0778"/>
        <n v="545946.99959999998"/>
        <n v="613242.16680000001"/>
        <n v="679435.17449999996"/>
        <n v="706977.05299999996"/>
        <n v="278181.83539999998"/>
        <n v="562605.06550000003"/>
        <n v="674190.6949"/>
        <n v="352507.90120000002"/>
        <n v="623487.59519999998"/>
        <n v="712233.82409999997"/>
        <n v="428485.36040000001"/>
        <n v="335652.62339999998"/>
        <n v="830430.36919999996"/>
        <n v="360787.64010000002"/>
        <n v="333543.69300000003"/>
        <n v="761935.51769999997"/>
        <n v="346555.1716"/>
        <n v="472761.62079999998"/>
        <n v="560304.06709999999"/>
        <n v="856287.15220000001"/>
        <n v="517480.09370000003"/>
        <n v="626163.83200000005"/>
        <n v="508555.15919999999"/>
        <n v="620355.26580000005"/>
        <n v="627086.65630000003"/>
        <n v="557098.96360000002"/>
        <n v="299854.21860000002"/>
        <n v="778537.2095"/>
        <n v="571564.79009999998"/>
        <n v="566022.13060000003"/>
        <n v="379749.91519999999"/>
        <n v="586368.92929999996"/>
        <n v="236420.96950000001"/>
        <n v="350157.8394"/>
        <n v="398746.84580000001"/>
        <n v="589669.65729999996"/>
        <n v="762832.26060000004"/>
        <n v="239217.67319999999"/>
        <n v="316064.03379999998"/>
        <n v="811594.0392"/>
        <n v="542777.48919999995"/>
        <n v="487435.96399999998"/>
        <n v="421891.84600000002"/>
        <n v="531840.33420000004"/>
        <n v="481513.5074"/>
        <n v="481433.43239999999"/>
        <n v="355157.64169999998"/>
        <n v="427287.62770000001"/>
        <n v="662176.48510000005"/>
        <n v="480468.24699999997"/>
        <n v="294506.08439999999"/>
        <n v="521404.23859999998"/>
        <n v="662382.66229999997"/>
        <n v="167031.55540000001"/>
        <n v="563498.66359999997"/>
        <n v="567842.12670000002"/>
        <n v="749016.56499999994"/>
        <n v="515084.18910000002"/>
        <n v="418764.5061"/>
        <n v="521061.1115"/>
        <n v="245216.1691"/>
        <n v="552454.02630000003"/>
        <n v="237185.17139999999"/>
        <n v="565932.18610000005"/>
        <n v="255285.4063"/>
        <n v="497876.24780000001"/>
        <n v="581620.48239999998"/>
        <n v="607395.0183"/>
        <n v="612242.77549999999"/>
        <n v="339207.27740000002"/>
        <n v="286849.78749999998"/>
        <n v="588570.89029999997"/>
        <n v="234159.07930000001"/>
        <n v="536665.04639999999"/>
        <n v="480588.23450000002"/>
        <n v="177878.1758"/>
        <n v="506986.98239999998"/>
        <n v="388498.51020000002"/>
        <n v="568947.7487"/>
        <n v="521815.7353"/>
        <n v="622569.59589999996"/>
        <n v="474763.46960000001"/>
        <n v="793986.61549999996"/>
        <n v="290608.39769999997"/>
        <n v="555993.10809999995"/>
        <n v="266531.29690000002"/>
        <n v="242495.98860000001"/>
        <n v="232607.39069999999"/>
        <n v="267555.11780000001"/>
        <n v="146344.8965"/>
        <n v="556014.97039999999"/>
        <n v="513974.68119999999"/>
        <n v="356553.3996"/>
        <n v="411831.03710000002"/>
        <n v="608019.63080000004"/>
        <n v="575500.76870000002"/>
        <n v="420322.07020000002"/>
        <n v="314885.13449999999"/>
        <n v="629764.27430000005"/>
        <n v="386287.0208"/>
        <n v="341691.93369999999"/>
        <n v="610942.14080000005"/>
        <n v="685541.65009999997"/>
        <n v="600685.19149999996"/>
        <n v="613706.54209999996"/>
        <n v="27888.74525"/>
        <n v="541670.10160000005"/>
        <n v="485563.73629999999"/>
        <n v="527420.72690000001"/>
        <n v="701782.52800000005"/>
        <n v="490444.41110000003"/>
        <n v="790116.42520000006"/>
        <n v="482866.54570000002"/>
        <n v="432850.41570000001"/>
        <n v="573441.97239999997"/>
        <n v="613372.89170000004"/>
        <n v="455609.14289999998"/>
        <n v="301026.2206"/>
        <n v="438067.75060000003"/>
        <n v="579640.79819999996"/>
        <n v="202576.61960000001"/>
        <n v="630059.02740000002"/>
        <n v="371240.24129999999"/>
        <n v="253181.97889999999"/>
        <n v="515012.28039999999"/>
        <n v="595028.84310000006"/>
        <n v="581497.88740000001"/>
        <n v="419556.61979999999"/>
        <n v="478853.32169999997"/>
        <n v="349588.56079999998"/>
        <n v="365871.49920000002"/>
        <n v="173272.89540000001"/>
        <n v="580950.39670000004"/>
        <n v="491904.1899"/>
        <n v="633383.49250000005"/>
        <n v="476088.3996"/>
        <n v="571245.37139999995"/>
        <n v="629312.40410000004"/>
        <n v="468238.79149999999"/>
        <n v="497526.45659999998"/>
        <n v="407733.52289999998"/>
        <n v="252220.29370000001"/>
        <n v="266765.47700000001"/>
        <n v="187821.09580000001"/>
        <n v="509543.08590000001"/>
        <n v="586717.47149999999"/>
        <n v="137601.84400000001"/>
        <n v="383693.20409999997"/>
        <n v="688466.0503"/>
        <n v="368344.0637"/>
        <n v="630411.26980000001"/>
        <n v="472403.12310000003"/>
        <n v="854283.55740000005"/>
        <n v="565814.72499999998"/>
        <n v="583523.07620000001"/>
        <n v="615672.46810000006"/>
        <n v="492113.00670000003"/>
        <n v="664431.39659999998"/>
        <n v="632600.47180000006"/>
        <n v="551344.33649999998"/>
        <n v="494985.53629999998"/>
        <n v="505048.7599"/>
        <n v="254617.26089999999"/>
        <n v="169714.26550000001"/>
        <n v="400703.26549999998"/>
        <n v="513340.0097"/>
        <n v="619707.4203"/>
        <n v="296972.40850000002"/>
        <n v="601744.96070000005"/>
        <n v="620522.38419999997"/>
        <n v="337826.63819999999"/>
        <n v="356213.07760000002"/>
        <n v="507572.63500000001"/>
        <n v="543313.34539999999"/>
        <n v="496856.49119999999"/>
        <n v="530973.90780000004"/>
        <n v="456524.79440000001"/>
        <n v="462946.49239999999"/>
        <n v="499086.34419999999"/>
        <n v="473845.85460000002"/>
        <n v="247421.9185"/>
        <n v="279393.49099999998"/>
        <n v="222341.03419999999"/>
        <n v="486069.07299999997"/>
        <n v="431098.99979999999"/>
        <n v="196421.7402"/>
        <n v="152012.353"/>
        <n v="649323.78780000005"/>
        <n v="625484.09169999999"/>
        <n v="455589.79729999998"/>
        <n v="309113.06270000001"/>
        <n v="48620.321230000001"/>
        <n v="556945.87419999996"/>
        <n v="228434.0508"/>
        <n v="260269.0963"/>
        <n v="429440.3297"/>
        <n v="201228.02059999999"/>
        <n v="567357.02639999997"/>
        <n v="583230.97600000002"/>
        <n v="549443.58860000002"/>
        <n v="320525.72820000001"/>
        <n v="411045.83319999999"/>
        <n v="416817.46730000002"/>
        <n v="573054.38080000004"/>
        <n v="466128.9118"/>
        <n v="336867.71470000001"/>
        <n v="642335.10210000002"/>
        <n v="465709.89370000002"/>
        <n v="307226.09769999998"/>
        <n v="308445.85979999998"/>
        <n v="322150.3542"/>
        <n v="298920.00670000003"/>
        <n v="168703.33850000001"/>
        <n v="734443.69689999998"/>
        <n v="251702.1158"/>
        <n v="638467.17729999998"/>
        <n v="343290.67700000003"/>
        <n v="478428.71740000002"/>
        <n v="357468.18660000002"/>
        <n v="244188.00080000001"/>
        <n v="475263.27590000001"/>
        <n v="462613.85869999998"/>
        <n v="466988.26020000002"/>
        <n v="587858.62950000004"/>
        <n v="487564.55410000001"/>
        <n v="321431.27899999998"/>
        <n v="790526.55070000002"/>
        <n v="315058.71669999999"/>
        <n v="445745.55440000002"/>
        <n v="325701.40830000001"/>
        <n v="409293.26579999999"/>
        <n v="449895.30459999997"/>
        <n v="562663.81160000002"/>
        <n v="225670.12880000001"/>
        <n v="456634.20730000001"/>
        <n v="293862.5123"/>
        <n v="411070.4828"/>
        <n v="261152.8211"/>
        <n v="759479.45959999994"/>
        <n v="421318.97639999999"/>
        <n v="358615.9327"/>
        <n v="497197.26400000002"/>
        <n v="408147.0405"/>
        <n v="481335.35820000002"/>
        <n v="370356.22230000002"/>
        <n v="151946.3089"/>
        <n v="416748.73090000002"/>
        <n v="112127.2567"/>
        <n v="353929.54950000002"/>
        <n v="410655.99469999998"/>
        <n v="522814.81699999998"/>
        <n v="523251.26630000002"/>
        <n v="244310.5736"/>
        <n v="192514.64309999999"/>
        <n v="636407.11479999998"/>
        <n v="344916.17680000002"/>
        <n v="316128.40019999997"/>
        <n v="426488.74589999998"/>
        <n v="229070.5491"/>
        <n v="357639.03340000001"/>
        <n v="540805.49399999995"/>
        <n v="601210.28029999998"/>
        <n v="516738.17239999998"/>
        <n v="498441.5687"/>
        <n v="210573.70420000001"/>
        <n v="362707.02730000002"/>
        <n v="399124.44890000002"/>
        <n v="275389.07010000001"/>
        <n v="205006.21609999999"/>
        <n v="577058.17729999998"/>
        <n v="297964.26380000002"/>
        <n v="246321.8916"/>
        <n v="502946.88189999998"/>
        <n v="579220.03929999995"/>
        <n v="391848.6041"/>
        <n v="508962.48739999998"/>
        <n v="59630.07789"/>
        <n v="221290.98180000001"/>
        <n v="579059.31319999998"/>
        <n v="414034.60960000003"/>
        <n v="215673.53839999999"/>
        <n v="271430.05430000002"/>
        <n v="305253.26579999999"/>
        <n v="438491.87599999999"/>
        <n v="520997.23849999998"/>
        <n v="165866.20000000001"/>
        <n v="355175.3677"/>
        <n v="543789.72120000003"/>
        <n v="454791.72509999998"/>
        <n v="401955.50099999999"/>
        <n v="415005.35840000003"/>
        <n v="377424.61570000002"/>
        <n v="265717.25420000002"/>
        <n v="366327.74320000003"/>
        <n v="386128.13329999999"/>
        <n v="430624.81420000002"/>
        <n v="173079.17980000001"/>
        <n v="375889.63809999998"/>
        <n v="297540.88140000001"/>
        <n v="211765.2494"/>
        <n v="613104.78399999999"/>
        <n v="202710.12940000001"/>
        <n v="360457.04960000003"/>
        <n v="510811.36949999997"/>
        <n v="278799.69579999999"/>
        <n v="441527.01439999999"/>
        <n v="291360.02909999999"/>
        <n v="516817.3173"/>
        <n v="476643.35440000001"/>
        <n v="315183.56880000001"/>
        <n v="552267.6361"/>
        <n v="191168.44760000001"/>
        <n v="392177.78899999999"/>
        <n v="409419.5797"/>
        <n v="344060.17540000001"/>
        <n v="388898.06900000002"/>
        <n v="572037.88589999999"/>
        <n v="390312.1715"/>
        <n v="298246.06089999998"/>
        <n v="388284.29739999998"/>
        <n v="158979.7102"/>
        <n v="396793.47340000002"/>
        <n v="363561.1972"/>
        <n v="376886.359"/>
        <n v="341330.73440000002"/>
        <n v="615765.92890000006"/>
        <n v="335809.61709999997"/>
        <n v="558001.02410000004"/>
        <n v="53366.138610000002"/>
        <n v="432447.53240000003"/>
        <n v="315775.32069999998"/>
        <n v="316906.64409999998"/>
        <n v="149761.1281"/>
        <n v="515305.4841"/>
        <n v="262959.25060000003"/>
        <n v="322905.45919999998"/>
        <n v="398011.58039999998"/>
        <n v="266939.17460000003"/>
        <n v="528087.52769999998"/>
        <n v="447393.48830000003"/>
        <n v="405550.16889999999"/>
        <n v="347017.83309999999"/>
        <n v="448601.94839999999"/>
        <n v="213040.96059999999"/>
        <n v="505897.30410000001"/>
        <n v="128387.9293"/>
        <n v="340720.51850000001"/>
        <n v="394229.89720000001"/>
        <n v="69821.637600000002"/>
        <n v="589180.44850000006"/>
        <n v="364858.71480000002"/>
        <n v="411932.81910000002"/>
        <n v="205439.36629999999"/>
        <n v="399437.52350000001"/>
        <n v="473101.02730000002"/>
        <n v="238961.25049999999"/>
        <n v="301245.7708"/>
        <n v="217188.4056"/>
        <n v="450402.29320000001"/>
        <n v="188327.58309999999"/>
        <n v="386057.42099999997"/>
        <n v="573052.01190000004"/>
        <n v="320228.64510000002"/>
        <n v="249182.78479999999"/>
        <n v="116407.5289"/>
        <n v="404457.30989999999"/>
        <n v="293999.94270000001"/>
        <n v="134188.4492"/>
        <n v="362564.34600000002"/>
        <n v="169475.99679999999"/>
        <n v="371355.69349999999"/>
        <n v="286062.51620000001"/>
        <n v="510039.14840000001"/>
        <n v="478422.79729999998"/>
        <n v="347177.83669999999"/>
        <n v="491193.37729999999"/>
        <n v="537572.13379999995"/>
        <n v="392003.28639999998"/>
        <n v="258194.8443"/>
        <n v="353757.50569999998"/>
        <n v="20000"/>
        <n v="587010.55209999997"/>
        <n v="537744.1324"/>
        <n v="374777.69290000002"/>
        <n v="360419.09879999998"/>
        <n v="461366.78289999999"/>
        <n v="475126.12520000001"/>
        <n v="479685.98239999998"/>
        <n v="124979.05009999999"/>
        <n v="719846.98239999998"/>
        <n v="160487.0006"/>
        <n v="549212.42680000002"/>
        <n v="230728.3008"/>
        <n v="385250.71629999997"/>
        <n v="291897.4057"/>
        <n v="630120.00100000005"/>
        <n v="340663.32610000001"/>
        <n v="271414.75919999997"/>
        <n v="141587.64980000001"/>
        <n v="407401.37760000001"/>
        <n v="238529.6336"/>
        <n v="62149.940340000001"/>
        <n v="606851.16960000002"/>
        <n v="508528.99570000003"/>
        <n v="457116.19449999998"/>
        <n v="228388.5491"/>
        <n v="174525.8426"/>
        <n v="136346.3069"/>
        <n v="152883.35190000001"/>
        <n v="427011.49540000001"/>
        <n v="74257.827850000001"/>
        <n v="326373.18119999999"/>
        <n v="375654.14720000001"/>
        <n v="430907.16729999997"/>
        <n v="494606.63339999999"/>
        <n v="218808.75529999999"/>
        <n v="159727.87530000001"/>
        <n v="517110.94540000003"/>
        <n v="348833.84029999998"/>
        <n v="255922.473"/>
        <n v="299734.12780000002"/>
        <n v="85520.850550000003"/>
        <n v="539365.93660000002"/>
        <n v="323453.2022"/>
        <n v="312927.91869999998"/>
        <n v="201636.86600000001"/>
        <n v="451846.19949999999"/>
        <n v="281690.8431"/>
        <n v="216355.3406"/>
        <n v="259049.2824"/>
        <n v="615720.04249999998"/>
        <n v="320834.01020000002"/>
        <n v="133226.06169999999"/>
        <n v="284155.4155"/>
        <n v="322891.77870000002"/>
        <n v="242292.92"/>
        <n v="290711.86700000003"/>
        <n v="129635.63430000001"/>
        <n v="275762.48359999998"/>
        <n v="276466.62030000001"/>
        <n v="97706.891810000001"/>
        <n v="245664.3652"/>
        <n v="283241.2769"/>
        <n v="319837.6593"/>
        <n v="579181.65520000004"/>
        <n v="211168.6293"/>
        <n v="326742.7352"/>
        <n v="158758.35769999999"/>
      </sharedItems>
    </cacheField>
    <cacheField name="Car Purchase Amount" numFmtId="166">
      <sharedItems containsSemiMixedTypes="0" containsString="0" containsNumber="1" minValue="9000" maxValue="80000" count="500">
        <n v="80000"/>
        <n v="70878.29664"/>
        <n v="70598.967680000002"/>
        <n v="69669.474019999994"/>
        <n v="68925.094469999996"/>
        <n v="68678.435200000007"/>
        <n v="67422.363129999998"/>
        <n v="67120.898780000003"/>
        <n v="67092.232759999999"/>
        <n v="66888.93694"/>
        <n v="66648.250769999999"/>
        <n v="66363.893160000007"/>
        <n v="66158.694940000001"/>
        <n v="65592.220119999998"/>
        <n v="64545.163390000002"/>
        <n v="64391.689059999997"/>
        <n v="64188.268620000003"/>
        <n v="64147.28888"/>
        <n v="63868.94051"/>
        <n v="63738.390650000001"/>
        <n v="63248.761879999998"/>
        <n v="63140.050819999997"/>
        <n v="63079.843289999997"/>
        <n v="63038.20422"/>
        <n v="62864.430110000001"/>
        <n v="62028.711920000002"/>
        <n v="61731.714260000001"/>
        <n v="61593.520579999997"/>
        <n v="61404.225780000001"/>
        <n v="61118.469469999996"/>
        <n v="60960.834280000003"/>
        <n v="60865.763959999997"/>
        <n v="60763.247309999999"/>
        <n v="60670.336719999999"/>
        <n v="60567.188370000003"/>
        <n v="60526.977879999999"/>
        <n v="60461.242680000003"/>
        <n v="60390.066160000002"/>
        <n v="60222.226719999999"/>
        <n v="60117.67886"/>
        <n v="59984.163610000003"/>
        <n v="59758.732470000003"/>
        <n v="59625.026180000001"/>
        <n v="59538.403270000003"/>
        <n v="59483.911829999997"/>
        <n v="59416.18101"/>
        <n v="59096.269780000002"/>
        <n v="59045.51309"/>
        <n v="58840.539640000003"/>
        <n v="58667.068650000001"/>
        <n v="58641.710509999997"/>
        <n v="58350.318090000001"/>
        <n v="58235.414539999998"/>
        <n v="58045.562570000002"/>
        <n v="57461.511579999999"/>
        <n v="57441.44414"/>
        <n v="57430.769030000003"/>
        <n v="57306.328659999999"/>
        <n v="57303.871310000002"/>
        <n v="57125.415410000001"/>
        <n v="56973.181049999999"/>
        <n v="56764.44728"/>
        <n v="56611.997840000004"/>
        <n v="56579.903380000003"/>
        <n v="56563.986749999996"/>
        <n v="56510.132940000003"/>
        <n v="56499.102019999998"/>
        <n v="56457.740380000003"/>
        <n v="56229.412700000001"/>
        <n v="56071.613770000004"/>
        <n v="55915.462480000002"/>
        <n v="55700.833890000002"/>
        <n v="55592.703829999999"/>
        <n v="55543.384969999999"/>
        <n v="55420.566680000004"/>
        <n v="55377.876969999998"/>
        <n v="55174.989459999997"/>
        <n v="55167.373610000002"/>
        <n v="55125.932370000002"/>
        <n v="54973.024949999999"/>
        <n v="54850.387419999999"/>
        <n v="54827.52403"/>
        <n v="54823.192210000001"/>
        <n v="54755.420380000003"/>
        <n v="54606.187689999999"/>
        <n v="54387.277269999999"/>
        <n v="54075.120640000001"/>
        <n v="54013.47595"/>
        <n v="53993.443220000001"/>
        <n v="53848.755499999999"/>
        <n v="53655.538589999996"/>
        <n v="53502.977420000003"/>
        <n v="53496.481829999997"/>
        <n v="53489.462140000003"/>
        <n v="53110.880519999999"/>
        <n v="53049.445670000001"/>
        <n v="53021.860739999996"/>
        <n v="53017.267229999998"/>
        <n v="52991.526669999999"/>
        <n v="52983.894110000001"/>
        <n v="52954.931210000002"/>
        <n v="52889.562570000002"/>
        <n v="52785.169470000001"/>
        <n v="52709.081960000003"/>
        <n v="52707.968159999997"/>
        <n v="52665.365109999999"/>
        <n v="52654.404549999999"/>
        <n v="52570.365169999997"/>
        <n v="52477.834790000001"/>
        <n v="52474.718390000002"/>
        <n v="52313.983919999999"/>
        <n v="52240.728660000001"/>
        <n v="52150.417860000001"/>
        <n v="52116.907910000002"/>
        <n v="52056.414779999999"/>
        <n v="51941.675600000002"/>
        <n v="51922.076910000003"/>
        <n v="51866.48719"/>
        <n v="51730.174339999998"/>
        <n v="51683.608590000003"/>
        <n v="51612.143109999997"/>
        <n v="51551.679969999997"/>
        <n v="51405.55229"/>
        <n v="51402.615059999996"/>
        <n v="51355.710599999999"/>
        <n v="51221.04249"/>
        <n v="51130.95379"/>
        <n v="51046.422259999999"/>
        <n v="50958.081149999998"/>
        <n v="50937.938439999998"/>
        <n v="50702.18103"/>
        <n v="50666.881730000001"/>
        <n v="50539.901689999999"/>
        <n v="50455.119350000001"/>
        <n v="50441.62427"/>
        <n v="50296.674959999997"/>
        <n v="50188.866119999999"/>
        <n v="49991.606970000001"/>
        <n v="49730.533389999997"/>
        <n v="49721.310819999999"/>
        <n v="49568.476849999999"/>
        <n v="49510.033560000003"/>
        <n v="49442.121070000001"/>
        <n v="49399.970410000002"/>
        <n v="49392.8897"/>
        <n v="49373.375549999997"/>
        <n v="49348.88394"/>
        <n v="49336.116280000002"/>
        <n v="49258.87571"/>
        <n v="49248.105949999997"/>
        <n v="49220.021800000002"/>
        <n v="49142.511740000002"/>
        <n v="49091.971850000002"/>
        <n v="49079.619420000003"/>
        <n v="49079.294609999997"/>
        <n v="49065.163399999998"/>
        <n v="49050.853779999998"/>
        <n v="48955.858160000003"/>
        <n v="48901.443420000003"/>
        <n v="48785.158389999997"/>
        <n v="48734.357080000002"/>
        <n v="48622.660969999997"/>
        <n v="48518.90163"/>
        <n v="48516.843350000003"/>
        <n v="48465.272109999998"/>
        <n v="48383.690710000003"/>
        <n v="48349.164570000001"/>
        <n v="48300.020570000001"/>
        <n v="48266.755160000001"/>
        <n v="48104.111839999998"/>
        <n v="48100.290520000002"/>
        <n v="48052.650909999997"/>
        <n v="48025.025419999998"/>
        <n v="48013.614099999999"/>
        <n v="47984.420619999997"/>
        <n v="47984.120430000003"/>
        <n v="47979.485489999999"/>
        <n v="47970.767670000001"/>
        <n v="47935.939400000003"/>
        <n v="47869.825929999999"/>
        <n v="47805.256050000004"/>
        <n v="47760.664270000001"/>
        <n v="47719.47741"/>
        <n v="47715.960489999998"/>
        <n v="47693.234819999998"/>
        <n v="47610.117180000001"/>
        <n v="47604.345909999996"/>
        <n v="47483.853159999999"/>
        <n v="47443.744429999999"/>
        <n v="47434.982649999998"/>
        <n v="47380.912239999998"/>
        <n v="47240.86004"/>
        <n v="47143.44008"/>
        <n v="47009.577409999998"/>
        <n v="46937.174220000001"/>
        <n v="46935.727740000002"/>
        <n v="46892.266170000003"/>
        <n v="46846.730499999998"/>
        <n v="46710.52519"/>
        <n v="46643.265809999997"/>
        <n v="46635.494319999998"/>
        <n v="46453.348189999997"/>
        <n v="46412.477809999997"/>
        <n v="46402.535830000001"/>
        <n v="46398.352039999998"/>
        <n v="46389.502370000002"/>
        <n v="46381.131110000002"/>
        <n v="46380.447319999999"/>
        <n v="46325.509590000001"/>
        <n v="46188.835140000003"/>
        <n v="46135.27233"/>
        <n v="46082.809930000003"/>
        <n v="46054.602529999996"/>
        <n v="46012.106160000003"/>
        <n v="45977.125019999999"/>
        <n v="45857.753649999999"/>
        <n v="45824.565600000002"/>
        <n v="45805.671860000002"/>
        <n v="45805.30588"/>
        <n v="45738.334300000002"/>
        <n v="45593.6849"/>
        <n v="45509.697319999999"/>
        <n v="45442.153530000003"/>
        <n v="45366.359629999999"/>
        <n v="45271.460809999997"/>
        <n v="45208.425389999997"/>
        <n v="45167.325420000001"/>
        <n v="45115.525659999999"/>
        <n v="45112.945469999999"/>
        <n v="45107.225659999996"/>
        <n v="45078.40193"/>
        <n v="45058.8969"/>
        <n v="45015.679530000001"/>
        <n v="44846.685570000001"/>
        <n v="44736.410969999997"/>
        <n v="44650.36073"/>
        <n v="44633.992409999999"/>
        <n v="44577.44829"/>
        <n v="44525.020850000001"/>
        <n v="44500.819360000001"/>
        <n v="44463.30502"/>
        <n v="44434.984190000003"/>
        <n v="44434.719169999997"/>
        <n v="44432.717470000003"/>
        <n v="44430.633229999999"/>
        <n v="44424.076809999999"/>
        <n v="44418.609550000001"/>
        <n v="44387.58412"/>
        <n v="44361.875070000002"/>
        <n v="44001.207060000001"/>
        <n v="43994.35972"/>
        <n v="43901.712440000003"/>
        <n v="43898.273300000001"/>
        <n v="43855.060769999996"/>
        <n v="43724.489600000001"/>
        <n v="43680.913269999997"/>
        <n v="43641.657270000003"/>
        <n v="43598.969929999999"/>
        <n v="43503.973489999997"/>
        <n v="43405.89086"/>
        <n v="43402.31525"/>
        <n v="43401.566120000003"/>
        <n v="43264.049650000001"/>
        <n v="43242.582240000003"/>
        <n v="42997.167609999997"/>
        <n v="42990.292549999998"/>
        <n v="42978.346259999998"/>
        <n v="42925.709210000001"/>
        <n v="42919.5196"/>
        <n v="42909.271289999997"/>
        <n v="42905.53815"/>
        <n v="42866.212740000003"/>
        <n v="42793.993199999997"/>
        <n v="42774.355790000001"/>
        <n v="42773.759050000001"/>
        <n v="42747.539250000002"/>
        <n v="42705.113109999998"/>
        <n v="42704.322099999998"/>
        <n v="42592.886469999998"/>
        <n v="42497.728620000002"/>
        <n v="42484.022830000002"/>
        <n v="42408.026250000003"/>
        <n v="42384.05128"/>
        <n v="42369.642469999999"/>
        <n v="42356.6895"/>
        <n v="42321.565479999997"/>
        <n v="42297.506200000003"/>
        <n v="42288.810460000001"/>
        <n v="42213.69644"/>
        <n v="42209.289479999999"/>
        <n v="42187.682800000002"/>
        <n v="42139.645279999997"/>
        <n v="42011.199650000002"/>
        <n v="41984.62412"/>
        <n v="41913.537129999997"/>
        <n v="41903.651709999998"/>
        <n v="41814.720670000002"/>
        <n v="41769.382879999997"/>
        <n v="41679.7929"/>
        <n v="41673.446170000003"/>
        <n v="41575.347390000003"/>
        <n v="41567.470329999996"/>
        <n v="41489.641230000001"/>
        <n v="41456.680970000001"/>
        <n v="41451.718430000001"/>
        <n v="41427.597970000003"/>
        <n v="41425.00116"/>
        <n v="41357.178970000001"/>
        <n v="41352.470710000001"/>
        <n v="41327.165540000002"/>
        <n v="41320.072560000001"/>
        <n v="41265.529289999999"/>
        <n v="41221.249179999999"/>
        <n v="41147.466789999999"/>
        <n v="41137.894590000004"/>
        <n v="41104.071080000002"/>
        <n v="41034.283430000003"/>
        <n v="41026.024210000003"/>
        <n v="40879.191070000001"/>
        <n v="40660.383170000001"/>
        <n v="40589.862500000003"/>
        <n v="40102.114170000001"/>
        <n v="40095.049800000001"/>
        <n v="40093.619809999997"/>
        <n v="40077.572890000003"/>
        <n v="40022.174059999998"/>
        <n v="40004.871420000003"/>
        <n v="39975.433019999997"/>
        <n v="39911.611599999997"/>
        <n v="39904.816129999999"/>
        <n v="39892.933429999997"/>
        <n v="39888.597889999997"/>
        <n v="39810.348169999997"/>
        <n v="39766.64804"/>
        <n v="39606.24598"/>
        <n v="39549.130389999998"/>
        <n v="39522.131289999998"/>
        <n v="39503.388290000003"/>
        <n v="39439.45349"/>
        <n v="39433.406309999998"/>
        <n v="39422.793890000001"/>
        <n v="39410.461600000002"/>
        <n v="39331.201269999998"/>
        <n v="39270.579089999999"/>
        <n v="39135.030229999997"/>
        <n v="39083.94268"/>
        <n v="39002.077100000002"/>
        <n v="38978.674579999999"/>
        <n v="38955.219190000003"/>
        <n v="38930.552340000002"/>
        <n v="38901.609250000001"/>
        <n v="38763.113060000003"/>
        <n v="38705.658389999997"/>
        <n v="38674.660380000001"/>
        <n v="38545.80328"/>
        <n v="38504.394439999996"/>
        <n v="38502.423920000001"/>
        <n v="38399.461389999997"/>
        <n v="38243.664810000002"/>
        <n v="38243.062279999998"/>
        <n v="38189.506009999997"/>
        <n v="38182.304649999998"/>
        <n v="38174.874329999999"/>
        <n v="38172.836020000002"/>
        <n v="38148.001629999999"/>
        <n v="38147.81018"/>
        <n v="38138.575109999998"/>
        <n v="38042.800649999997"/>
        <n v="37947.85125"/>
        <n v="37883.242310000001"/>
        <n v="37879.653850000002"/>
        <n v="37871.708200000001"/>
        <n v="37843.466189999999"/>
        <n v="37744.542849999998"/>
        <n v="37714.316590000002"/>
        <n v="37376.634389999999"/>
        <n v="37364.23474"/>
        <n v="37348.137369999997"/>
        <n v="37303.567009999999"/>
        <n v="37259.843860000001"/>
        <n v="37252.551939999998"/>
        <n v="37183.102930000001"/>
        <n v="37161.553930000002"/>
        <n v="37093.920330000001"/>
        <n v="37084.776210000004"/>
        <n v="37076.825080000002"/>
        <n v="36645.560899999997"/>
        <n v="36638.206879999998"/>
        <n v="36543.936419999998"/>
        <n v="36517.70996"/>
        <n v="36367.184520000003"/>
        <n v="36125.48846"/>
        <n v="36112.793460000001"/>
        <n v="36086.93161"/>
        <n v="36019.955600000001"/>
        <n v="35928.524039999997"/>
        <n v="35911.64559"/>
        <n v="35848.82935"/>
        <n v="35823.554709999997"/>
        <n v="35784.42411"/>
        <n v="35781.16156"/>
        <n v="35726.952989999998"/>
        <n v="35716.311329999997"/>
        <n v="35659.122369999997"/>
        <n v="35475.00344"/>
        <n v="35457.1486"/>
        <n v="35438.805489999999"/>
        <n v="35321.458769999997"/>
        <n v="35139.247929999998"/>
        <n v="34922.428460000003"/>
        <n v="34803.823949999998"/>
        <n v="34678.832260000003"/>
        <n v="34642.602400000003"/>
        <n v="34521.176180000002"/>
        <n v="34215.761500000001"/>
        <n v="34139.637300000002"/>
        <n v="33766.641300000003"/>
        <n v="33640.736969999998"/>
        <n v="33428.401830000003"/>
        <n v="33261.000569999997"/>
        <n v="33131.527340000001"/>
        <n v="32967.201910000003"/>
        <n v="32828.034769999998"/>
        <n v="32737.801769999998"/>
        <n v="32700.278709999999"/>
        <n v="32608.454679999999"/>
        <n v="32553.534230000001"/>
        <n v="32478.44758"/>
        <n v="32291.189780000001"/>
        <n v="32208.375220000002"/>
        <n v="32061.646700000001"/>
        <n v="31978.979899999998"/>
        <n v="31837.22537"/>
        <n v="31696.996790000001"/>
        <n v="31540.778679999999"/>
        <n v="31526.049309999999"/>
        <n v="31491.414570000001"/>
        <n v="31408.62631"/>
        <n v="31300.543470000001"/>
        <n v="31249.98803"/>
        <n v="31215.642100000001"/>
        <n v="31146.710780000001"/>
        <n v="31083.702710000001"/>
        <n v="30964.07804"/>
        <n v="30841.001540000001"/>
        <n v="30826.10903"/>
        <n v="30757.65726"/>
        <n v="30736.5798"/>
        <n v="30719.815600000002"/>
        <n v="30667.609270000001"/>
        <n v="30419.8"/>
        <n v="30394.824939999999"/>
        <n v="30240.60975"/>
        <n v="29754.662710000001"/>
        <n v="29670.83337"/>
        <n v="29556.7932"/>
        <n v="29540.870129999999"/>
        <n v="29519.561839999998"/>
        <n v="29425.830010000001"/>
        <n v="29417.646939999999"/>
        <n v="29092.131099999999"/>
        <n v="29052.095209999999"/>
        <n v="29002.056649999999"/>
        <n v="28925.70549"/>
        <n v="28733.68779"/>
        <n v="28700.0334"/>
        <n v="28645.394250000001"/>
        <n v="28463.643260000001"/>
        <n v="28440.812679999999"/>
        <n v="28164.860390000002"/>
        <n v="28031.209849999999"/>
        <n v="27889.951969999998"/>
        <n v="27815.738130000002"/>
        <n v="27810.218140000001"/>
        <n v="27625.441439999999"/>
        <n v="27586.718540000002"/>
        <n v="27586.200779999999"/>
        <n v="27303.171040000001"/>
        <n v="27187.239140000001"/>
        <n v="26599.908429999999"/>
        <n v="26499.314180000001"/>
        <n v="25971.956730000002"/>
        <n v="25252.932209999999"/>
        <n v="24221.999370000001"/>
        <n v="24184.074430000001"/>
        <n v="24134.592049999999"/>
        <n v="23517.919829999999"/>
        <n v="22681.716670000002"/>
        <n v="22630.259819999999"/>
        <n v="22599.458630000001"/>
        <n v="22091.11839"/>
        <n v="21471.113669999999"/>
        <n v="20653.214090000001"/>
        <n v="19553.2739"/>
        <n v="19525.298269999999"/>
        <n v="17584.569630000002"/>
        <n v="12895.714679999999"/>
        <n v="12536.93842"/>
        <n v="10092.22509"/>
        <n v="9000"/>
      </sharedItems>
    </cacheField>
    <cacheField name="% Credit" numFmtId="9">
      <sharedItems containsSemiMixedTypes="0" containsString="0" containsNumber="1" minValue="1.4190980385088976E-3" maxValue="0.71309038650000001"/>
    </cacheField>
    <cacheField name="% Car Purchase" numFmtId="9">
      <sharedItems containsSemiMixedTypes="0" containsString="0" containsNumber="1" minValue="0.19958866669668496" maxValue="1.2513618134840003"/>
    </cacheField>
    <cacheField name="Age Group" numFmtId="166">
      <sharedItems count="3">
        <s v="Seniors"/>
        <s v="Adults"/>
        <s v="Young Adults"/>
      </sharedItems>
    </cacheField>
    <cacheField name="Debt Catergory" numFmtId="166">
      <sharedItems count="2">
        <s v="Low"/>
        <s v="High"/>
      </sharedItems>
    </cacheField>
    <cacheField name="Debt Check" numFmtId="166">
      <sharedItems/>
    </cacheField>
    <cacheField name="&gt;50%" numFmtId="166">
      <sharedItems count="2">
        <s v="No"/>
        <s v="Yes"/>
      </sharedItems>
    </cacheField>
  </cacheFields>
  <extLst>
    <ext xmlns:x14="http://schemas.microsoft.com/office/spreadsheetml/2009/9/main" uri="{725AE2AE-9491-48be-B2B4-4EB974FC3084}">
      <x14:pivotCacheDefinition pivotCacheId="33641091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46.524574074072" createdVersion="6" refreshedVersion="8" minRefreshableVersion="3" recordCount="500" xr:uid="{00000000-000A-0000-FFFF-FFFF09000000}">
  <cacheSource type="worksheet">
    <worksheetSource name="Table1"/>
  </cacheSource>
  <cacheFields count="15">
    <cacheField name="Customer Name" numFmtId="49">
      <sharedItems count="500">
        <s v="Cameron, Kimberley P."/>
        <s v="Madeson R. Salinas"/>
        <s v="Melodie"/>
        <s v="Diana"/>
        <s v="Quincy Bell"/>
        <s v="Tamara Guy"/>
        <s v="Jade Cunningham"/>
        <s v="Quamar Cummings"/>
        <s v="Chambers, Avram C."/>
        <s v="Rae C. Hodge"/>
        <s v="Jolene"/>
        <s v="Dahlia Cleveland"/>
        <s v="Mackenzie O. Fowler"/>
        <s v="Hampton, Venus Q."/>
        <s v="Phelan Montoya"/>
        <s v="Chaim Lewis"/>
        <s v="Rigel"/>
        <s v="Pearl"/>
        <s v="Benjamin"/>
        <s v="Leilani Gross"/>
        <s v="Oconnor, Linus Q."/>
        <s v="Chaney, Reuben I."/>
        <s v="Lewis, Jackson U."/>
        <s v="England, Abel D."/>
        <s v="Elliott Horne"/>
        <s v="Stacy"/>
        <s v="Illana"/>
        <s v="Glenna Graham"/>
        <s v="Vaughan"/>
        <s v="Lynn S. Avery"/>
        <s v="Daugherty, Veda M."/>
        <s v="Malachi Henson"/>
        <s v="Kylee O. Warner"/>
        <s v="Yen Santana"/>
        <s v="Blackburn, Joel Y."/>
        <s v="Mcdowell, Victoria J."/>
        <s v="Yasir Tyler"/>
        <s v="Mcdaniel, Marcia Z."/>
        <s v="Reuben Holden"/>
        <s v="Nolan"/>
        <s v="Kaitlin"/>
        <s v="Dalton, Grant D."/>
        <s v="Livingston, Blaze Y."/>
        <s v="Gloria"/>
        <s v="Solomon P. Randolph"/>
        <s v="Marvin Deleon"/>
        <s v="Flores, Caldwell U."/>
        <s v="Jerome Rowe"/>
        <s v="Jamal Stephenson"/>
        <s v="Sims, Tashya J."/>
        <s v="Schultz, Lee I."/>
        <s v="Gemma Hendrix"/>
        <s v="Kyle R. Kaufman"/>
        <s v="Ali Strong"/>
        <s v="Odette Q. Sherman"/>
        <s v="Travis Burks"/>
        <s v="Cameron Cash"/>
        <s v="Kadeem Larsen"/>
        <s v="Solis, Melissa T."/>
        <s v="Hector Price"/>
        <s v="Sandra J. Huber"/>
        <s v="Collier, Xerxes Q."/>
        <s v="Carla Hester"/>
        <s v="Ulric Robles"/>
        <s v="Pamela M. Cantu"/>
        <s v="Gil"/>
        <s v="Michelle W. Ryan"/>
        <s v="Shad K. Hancock"/>
        <s v="Gil Sanders"/>
        <s v="Jimenez, Joel G."/>
        <s v="Cedric Leach"/>
        <s v="Smith, Nola H."/>
        <s v="Gannon Nguyen"/>
        <s v="Abigail X. Lindsey"/>
        <s v="Uriah"/>
        <s v="Bert"/>
        <s v="Little, Hayley R."/>
        <s v="Serena"/>
        <s v="Hector F. Leblanc"/>
        <s v="Wing Parks"/>
        <s v="Nora X. Decker"/>
        <s v="Athena Wolf"/>
        <s v="Christopher Stevens"/>
        <s v="Adrian Brock"/>
        <s v="Rodriguez, Basia D."/>
        <s v="Nasim Ryan"/>
        <s v="Martina Fuentes"/>
        <s v="Gray F. Walker"/>
        <s v="Wolf, Tashya X."/>
        <s v="Rachel E. Suarez"/>
        <s v="Barry Larsen"/>
        <s v="Tanisha H. Foster"/>
        <s v="Armstrong, Hedda N."/>
        <s v="Keane Browning"/>
        <s v="Chester"/>
        <s v="Isaac"/>
        <s v="Nola L. Sweeney"/>
        <s v="Thomas Williams"/>
        <s v="Quinlan Harris"/>
        <s v="Wise, Mechelle E."/>
        <s v="Olga Serrano"/>
        <s v="Hardy, Hilary R."/>
        <s v="Merrill"/>
        <s v="Leila F. Hubbard"/>
        <s v="Nissim Acosta"/>
        <s v="Ulysses Craig"/>
        <s v="Len B. Finley"/>
        <s v="Kyle"/>
        <s v="Kim, Claudia W."/>
        <s v="Emerald Hamilton"/>
        <s v="Mark V. Vaughn"/>
        <s v="Hudson, Maxwell F."/>
        <s v="Urielle"/>
        <s v="Hammett F. Marsh"/>
        <s v="Hyatt"/>
        <s v="Todd Maldonado"/>
        <s v="Holmes, Ross Y."/>
        <s v="Rivers, Sonya A."/>
        <s v="Pascale I. Key"/>
        <s v="Lamar V. Guthrie"/>
        <s v="Coby Charles"/>
        <s v="Oren Rosario"/>
        <s v="Ulysses X. Burch"/>
        <s v="Merrill Bailey"/>
        <s v="Samson N. Wagner"/>
        <s v="Desirae Stone"/>
        <s v="Blythe Romero"/>
        <s v="Rogan"/>
        <s v="Hedley Greene"/>
        <s v="Eagan Woodward"/>
        <s v="Honorato M. Butler"/>
        <s v="Mcclure, Avye L."/>
        <s v="Denise"/>
        <s v="Otto Thomas"/>
        <s v="Kirestin F. Yang"/>
        <s v="Livingston, Lucas K."/>
        <s v="Russo, Fleur N."/>
        <s v="Blaze"/>
        <s v="Gareth Morris"/>
        <s v="Moses Blackburn"/>
        <s v="Lani"/>
        <s v="Sharon Sharpe"/>
        <s v="Bond, Caryn Y."/>
        <s v="Zelenia L. Lowe"/>
        <s v="Miranda Berry"/>
        <s v="Marvin Becker"/>
        <s v="West, April J."/>
        <s v="Quincy Q. Ayers"/>
        <s v="Tatum Moon"/>
        <s v="Wayne"/>
        <s v="Christian Hernandez"/>
        <s v="Oleg Gordon"/>
        <s v="Alma Pope"/>
        <s v="Brendan G. Kelley"/>
        <s v="Bush, Jessica C."/>
        <s v="Valdez, Joy U."/>
        <s v="Tanek Koch"/>
        <s v="Watson, Moana M."/>
        <s v="Walter(Female)"/>
        <s v="Brandon"/>
        <s v="Quon Carroll"/>
        <s v="Todd Bass"/>
        <s v="Vaughan L. Mathis"/>
        <s v="Aileen"/>
        <s v="Kane"/>
        <s v="Barclay"/>
        <s v="Taylor A. Patel"/>
        <s v="Yardley W. Jacobson"/>
        <s v="Morgan William"/>
        <s v="Yuli Craig"/>
        <s v="Roanna Knox"/>
        <s v="Todd"/>
        <s v="Rachel H. Ballard"/>
        <s v="Marny Obrien"/>
        <s v="Emerald R. Cohen"/>
        <s v="Rosario, Elijah N."/>
        <s v="Laurel"/>
        <s v="Barr, Hyatt D."/>
        <s v="Nero Morgan"/>
        <s v="Dennis"/>
        <s v="Indigo P. Dejesus"/>
        <s v="Winter"/>
        <s v="Rhonda"/>
        <s v="Park, Quincy A."/>
        <s v="Mannix Snow"/>
        <s v="Lester J. Burch"/>
        <s v="Stuart Reed"/>
        <s v="Gwendolyn Rice"/>
        <s v="Dolan"/>
        <s v="Orli Casey"/>
        <s v="Marny Vargas"/>
        <s v="Nola Wiggins"/>
        <s v="Rigel Craft"/>
        <s v="Tate C. Foster"/>
        <s v="Kieran G. Justice"/>
        <s v="Oneill, Tiger A."/>
        <s v="Keegan Q. Ramirez"/>
        <s v="Zahir A. Estes"/>
        <s v="Delgado, Jasper U."/>
        <s v="Mariam I. Montgomery"/>
        <s v="Micah Wheeler"/>
        <s v="Holmes Irwin"/>
        <s v="Dennis N. Thompson"/>
        <s v="Walter (Male)"/>
        <s v="Burke, Simon H."/>
        <s v="Bell K. Romero"/>
        <s v="Francesca Cervantes"/>
        <s v="Seth Massey"/>
        <s v="Timothy J. Terrell"/>
        <s v="Jelani F. Pace"/>
        <s v="Wilma L. Stevenson"/>
        <s v="Beach, Victor S."/>
        <s v="Cody G. Gill"/>
        <s v="Paula"/>
        <s v="Lawrence Ryan"/>
        <s v="Brady, Oscar Y."/>
        <s v="Veda"/>
        <s v="Rachel Ashley"/>
        <s v="Alfreda V. Harrell"/>
        <s v="Dominic Mcintosh"/>
        <s v="Rafael"/>
        <s v="Harding E. York"/>
        <s v="Nell"/>
        <s v="Olson, Riley O."/>
        <s v="Harriet"/>
        <s v="Christian Huffman"/>
        <s v="Alexander York"/>
        <s v="Harlan Barnes"/>
        <s v="Florence"/>
        <s v="Marla"/>
        <s v="Caryn Hendrix"/>
        <s v="Matthew Colon"/>
        <s v="Justine"/>
        <s v="Quinlan S. Cantu"/>
        <s v="Evangeline G. Cooper"/>
        <s v="Adrienne Bolton"/>
        <s v="Sloane Mann"/>
        <s v="Velma K. Moses"/>
        <s v="Abra D. Golden"/>
        <s v="Brock"/>
        <s v="Knapp, Quamar P."/>
        <s v="Zane I. Boone"/>
        <s v="Adria Mathis"/>
        <s v="Emerald U. Hanson"/>
        <s v="Francis"/>
        <s v="Patrick, Merritt L."/>
        <s v="Gabriel Carson"/>
        <s v="Hedda Miranda"/>
        <s v="Oleg"/>
        <s v="Nolan Nixon"/>
        <s v="Castor Wood"/>
        <s v="Stephen Lindsey"/>
        <s v="Victor"/>
        <s v="Trevor Faulkner"/>
        <s v="Philip Barnes"/>
        <s v="Lev Kramer"/>
        <s v="Hopper, Orson W."/>
        <s v="Heather G. Goodwin"/>
        <s v="Shaw, Rooney Q."/>
        <s v="Cathleen E. Ortega"/>
        <s v="Zelenia Byers"/>
        <s v="Rooney R. Padilla"/>
        <s v="Quail D. Horne"/>
        <s v="Seth(Male)"/>
        <s v="Callum U. Sweet"/>
        <s v="Drake D. Gray"/>
        <s v="Stone Hunt"/>
        <s v="Naomi Rodriquez"/>
        <s v="Whitaker, Adena B."/>
        <s v="Holly"/>
        <s v="Adrienne"/>
        <s v="Stephens, Tanner E."/>
        <s v="Ortiz, Drew P."/>
        <s v="Gannon Marquez"/>
        <s v="Serena B. Moody"/>
        <s v="Florence U. Hunter"/>
        <s v="Kristen"/>
        <s v="Munoz, Kennedy K."/>
        <s v="Solomon Atkinson"/>
        <s v="Gross, Cedric D."/>
        <s v="Quentin Randall"/>
        <s v="Dominic Hughes"/>
        <s v="Reed Roman"/>
        <s v="Hop Farley"/>
        <s v="Rashad Harper"/>
        <s v="Herman, Griffith P."/>
        <s v="Raya Shields"/>
        <s v="Akeem Gibson"/>
        <s v="Vernon Kidd"/>
        <s v="Keiko O. Whitaker"/>
        <s v="Gage Marquez"/>
        <s v="Brady"/>
        <s v="Wade O. Diaz"/>
        <s v="Neville"/>
        <s v="Dolan Clayton"/>
        <s v="Davis Scott"/>
        <s v="Blaine Bender"/>
        <s v="Yvette"/>
        <s v="Decker, Jolie T."/>
        <s v="Hanna C. Martinez"/>
        <s v="Colleen S. Mcguire"/>
        <s v="Lael Wright"/>
        <s v="Cheryl"/>
        <s v="Ila Farrell"/>
        <s v="Lamar Hensley"/>
        <s v="Levy, Wesley S."/>
        <s v="Charlotte Waller"/>
        <s v="Orson Kirby"/>
        <s v="Jonah"/>
        <s v="Tobias L. Sullivan"/>
        <s v="Jennifer C. Williamson"/>
        <s v="Alan Browning"/>
        <s v="Cleo Moore"/>
        <s v="Ora"/>
        <s v="Thompson, Alvin R."/>
        <s v="Eric Green"/>
        <s v="Dominic I. Faulkner"/>
        <s v="Graiden Powell"/>
        <s v="Baker Norton"/>
        <s v="Hammett A. Manning"/>
        <s v="Nathan"/>
        <s v="Seth(Female)"/>
        <s v="Reed"/>
        <s v="Sawyer Carney"/>
        <s v="Julian Alexander"/>
        <s v="Ashley, Macon Z."/>
        <s v="Ariana Nash"/>
        <s v="Harmon, David N."/>
        <s v="Levy, Irma P."/>
        <s v="Derek X. Richards"/>
        <s v="Bond, Nyssa S."/>
        <s v="Terry, Mollie K."/>
        <s v="Quon Hull"/>
        <s v="Tate Molina"/>
        <s v="Gregory, Reuben Z."/>
        <s v="Mechelle W. Stanton"/>
        <s v="Kieran Gilliam"/>
        <s v="Holmes Lane"/>
        <s v="Irma"/>
        <s v="Marvin Garner"/>
        <s v="Morales, Halla M."/>
        <s v="Benedict Serrano"/>
        <s v="Burton Carroll"/>
        <s v="Jenkins, Hasad P."/>
        <s v="Demetria"/>
        <s v="Blair, Abra U."/>
        <s v="September Puckett"/>
        <s v="Amery Cortez"/>
        <s v="Kitra Kerr"/>
        <s v="Orson Hyde"/>
        <s v="Aristotle"/>
        <s v="Ahmed Wright"/>
        <s v="Calvin A. Lancaster"/>
        <s v="Piper S. Houston"/>
        <s v="Houston, Grant O."/>
        <s v="Allen Burke"/>
        <s v="Peter Stout"/>
        <s v="Cally Montoya"/>
        <s v="Hector Bowers"/>
        <s v="Hillary"/>
        <s v="Rhonda Chavez"/>
        <s v="Isaiah Harding"/>
        <s v="Josiah"/>
        <s v="Kermit Fuentes"/>
        <s v="Michelle R. Burke"/>
        <s v="Dorian Hernandez"/>
        <s v="Kyra"/>
        <s v="Lawrence, Hope Z."/>
        <s v="Nathaniel P. Stephens"/>
        <s v="Reese Vance"/>
        <s v="Marshall Armstrong"/>
        <s v="Chavez, Ralph U."/>
        <s v="Kenneth Pope"/>
        <s v="Lael W. Sheppard"/>
        <s v="Sebastian Marks"/>
        <s v="Dexter"/>
        <s v="Zephania"/>
        <s v="Rowan Kidd"/>
        <s v="Laurel H. Snow"/>
        <s v="Bradford, Daquan F."/>
        <s v="Kyle Evans"/>
        <s v="Cote, Evangeline F."/>
        <s v="Ulric Lynn"/>
        <s v="Shaeleigh M. Mckenzie"/>
        <s v="Dyer, Aline L."/>
        <s v="Chester X. Carrillo"/>
        <s v="Cain Love"/>
        <s v="August Duncan"/>
        <s v="Casey, Sylvia E."/>
        <s v="Mia"/>
        <s v="Jensen, Ebony Y."/>
        <s v="Sanders, Selma F."/>
        <s v="Devin Humphrey"/>
        <s v="Tiger I. Melton"/>
        <s v="Jared Green"/>
        <s v="Fredericka Sanders"/>
        <s v="Kasimir Q. Cherry"/>
        <s v="Sutton, Michelle D."/>
        <s v="Isabella"/>
        <s v="Leroy"/>
        <s v="Rush, Jarrod T."/>
        <s v="Macdonald, Rahim B."/>
        <s v="Frazier, Kai O."/>
        <s v="Reese, Sylvia H."/>
        <s v="Jelani"/>
        <s v="Kai"/>
        <s v="Peter Maynard"/>
        <s v="Martina Avila"/>
        <s v="Avye"/>
        <s v="Lyle"/>
        <s v="Tanner Ward"/>
        <s v="Holloway, Brennan Q."/>
        <s v="Wing Gray"/>
        <s v="Dean Snider"/>
        <s v="Lee Taylor"/>
        <s v="Anjolie A. Galloway"/>
        <s v="Cameran"/>
        <s v="Brian Mathews"/>
        <s v="Yoshio Potter"/>
        <s v="Lillith H. Larsen"/>
        <s v="Lucian Medina"/>
        <s v="Tamekah"/>
        <s v="Clementine X. Powell"/>
        <s v="Armando Hensley"/>
        <s v="Stone Koch"/>
        <s v="Nero Miranda"/>
        <s v="Courtney"/>
        <s v="Jeanette Q. Leach"/>
        <s v="Mayer, Paki D."/>
        <s v="Hiram"/>
        <s v="Olivia"/>
        <s v="Rafael Peterson"/>
        <s v="Darius Herring"/>
        <s v="Drake Chen"/>
        <s v="Ralph Rich"/>
        <s v="Langley, Skyler J."/>
        <s v="Vanna"/>
        <s v="Curran"/>
        <s v="Dieter Delaney"/>
        <s v="Jorden I. Whitley"/>
        <s v="Lana S. Pace"/>
        <s v="Sexton, Shaeleigh H."/>
        <s v="Caldwell, Yolanda F."/>
        <s v="Ruiz, Rafael L."/>
        <s v="Owen Jacobson"/>
        <s v="Dudley, Ryder M."/>
        <s v="Ross, Kermit D."/>
        <s v="Stone"/>
        <s v="Palmer Cohen"/>
        <s v="Penelope"/>
        <s v="Caldwell"/>
        <s v="Abel Stanton"/>
        <s v="Victor Yang"/>
        <s v="Stafford, Berk Y."/>
        <s v="Jelani A. Wall"/>
        <s v="Piper"/>
        <s v="Dillon, Lynn W."/>
        <s v="Madeson"/>
        <s v="Tanner Johnson"/>
        <s v="Quinlan U. Sears"/>
        <s v="Damon K. Boone"/>
        <s v="Chancellor Patel"/>
        <s v="Cassady L. Foreman"/>
        <s v="Griffin Rivera"/>
        <s v="Armstrong, Naomi D."/>
        <s v="Quin Smith"/>
        <s v="Camden"/>
        <s v="India"/>
        <s v="Zenia H. Patel"/>
        <s v="Igor"/>
        <s v="Ryder Shaffer"/>
        <s v="Chancellor Padilla"/>
        <s v="Eric Noel"/>
        <s v="Nolan Conner"/>
        <s v="Indira A. Aguilar"/>
        <s v="Lionel Mcclure"/>
        <s v="Edward"/>
        <s v="Judith"/>
        <s v="Magee Davidson"/>
        <s v="Church, Lareina E."/>
        <s v="Baker Saunders"/>
        <s v="Len Phillips"/>
        <s v="Irwin, Dillon J."/>
        <s v="Nieves, Bertha O."/>
        <s v="Octavius C. Spencer"/>
        <s v="Trevor"/>
        <s v="Powers, Naomi B."/>
        <s v="Otto Oneill"/>
        <s v="Fuentes, Dora E."/>
        <s v="Nola"/>
        <s v="Cervantes, Rylee Q."/>
        <s v="Heather"/>
        <s v="Hakeem Mendoza"/>
        <s v="Teegan Barr"/>
        <s v="Donovan"/>
        <s v="Herman Stevenson"/>
        <s v="Ferdinand Weber"/>
        <s v="Urielle M. Contreras"/>
        <s v="Uriel Bradshaw"/>
        <s v="Tatyana"/>
      </sharedItems>
    </cacheField>
    <cacheField name="Customer e-mail" numFmtId="49">
      <sharedItems/>
    </cacheField>
    <cacheField name="Country" numFmtId="49">
      <sharedItems count="211">
        <s v="Namibia"/>
        <s v="Bonaire, Sint Eustatius And Saba"/>
        <s v="Korea, South"/>
        <s v="Guadeloupe"/>
        <s v="Timor-Leste"/>
        <s v="Nauru"/>
        <s v="Cook Islands"/>
        <s v="Falkland Islands"/>
        <s v="Isle Of Man"/>
        <s v="Kiribati"/>
        <s v="Viet Nam"/>
        <s v="Saint Pierre And Miquelon"/>
        <s v="Saint Barthélemy"/>
        <s v="Yemen"/>
        <s v="Liberia"/>
        <s v="Sao Tome And Principe"/>
        <s v="Philippines"/>
        <s v="Faroe Islands"/>
        <s v="Samoa"/>
        <s v="Mayotte"/>
        <s v="Afghanistan"/>
        <s v="Åland Islands"/>
        <s v="San Marino"/>
        <s v="Belarus"/>
        <s v="Bahamas"/>
        <s v="Bolivia"/>
        <s v="Ukraine"/>
        <s v="Venezuela"/>
        <s v="Guinea"/>
        <s v="Croatia"/>
        <s v="China"/>
        <s v="Myanmar"/>
        <s v="Trinidad And Tobago"/>
        <s v="Qatar"/>
        <s v="Armenia"/>
        <s v="Macedonia"/>
        <s v="Latvia"/>
        <s v="French Southern Territories"/>
        <s v="Moldova"/>
        <s v="Serbia"/>
        <s v="Gambia"/>
        <s v="Argentina"/>
        <s v="Western Sahara"/>
        <s v="Sint Maarten"/>
        <s v="Vanuatu"/>
        <s v="Algeria"/>
        <s v="Denmark"/>
        <s v="Israel"/>
        <s v="Wallis And Futuna"/>
        <s v="Sierra Leone"/>
        <s v="Hong Kong"/>
        <s v="United Arab Emirates"/>
        <s v="Saint Vincent And The Grenadines"/>
        <s v="Martinique"/>
        <s v="Benin"/>
        <s v="Lithuania"/>
        <s v="Malta"/>
        <s v="France"/>
        <s v="Italy"/>
        <s v="United States"/>
        <s v="Haiti"/>
        <s v="Iraq"/>
        <s v="Brazil"/>
        <s v="Kenya"/>
        <s v="Niger"/>
        <s v="Cayman Islands"/>
        <s v="Northern Mariana Islands"/>
        <s v="Guernsey"/>
        <s v="Congo (Brazzaville)"/>
        <s v="French Guiana"/>
        <s v="Senegal"/>
        <s v="Cocos (Keeling) Islands"/>
        <s v="Turkmenistan"/>
        <s v="Anguilla"/>
        <s v="Guam"/>
        <s v="Andorra"/>
        <s v="Equatorial Guinea"/>
        <s v="Jamaica"/>
        <s v="Saint Kitts And Nevis"/>
        <s v="Solomon Islands"/>
        <s v="Gabon"/>
        <s v="Mauritius"/>
        <s v="Marshall Islands"/>
        <s v="Micronesia"/>
        <s v="Egypt"/>
        <s v="Laos"/>
        <s v="Greenland"/>
        <s v="Papua New Guinea"/>
        <s v="Macao"/>
        <s v="Canada"/>
        <s v="Bulgaria"/>
        <s v="India"/>
        <s v="Heard Island And Mcdonald Islands"/>
        <s v="Cambodia"/>
        <s v="Slovenia"/>
        <s v="Kyrgyzstan"/>
        <s v="Ecuador"/>
        <s v="Ghana"/>
        <s v="Sudan"/>
        <s v="United States Minor Outlying Islands"/>
        <s v="Indonesia"/>
        <s v="Niue"/>
        <s v="South Africa"/>
        <s v="Uruguay"/>
        <s v="Kuwait"/>
        <s v="Costa Rica"/>
        <s v="Iceland"/>
        <s v="Madagascar"/>
        <s v="Guinea-Bissau"/>
        <s v="Bermuda"/>
        <s v="Reunion"/>
        <s v="Palestine, State Of"/>
        <s v="Cape Verde"/>
        <s v="Saint Lucia"/>
        <s v="Nepal"/>
        <s v="Suriname"/>
        <s v="Lebanon"/>
        <s v="Bhutan"/>
        <s v="Chile"/>
        <s v="Slovakia"/>
        <s v="Saint Helena, Ascension And Tristan Da Cunha"/>
        <s v="Germany"/>
        <s v="New Zealand"/>
        <s v="Grenada"/>
        <s v="Mexico"/>
        <s v="Bahrain"/>
        <s v="Hungary"/>
        <s v="Antarctica"/>
        <s v="Monaco"/>
        <s v="Czech Republic"/>
        <s v="Nigeria"/>
        <s v="Liechtenstein"/>
        <s v="Maldives"/>
        <s v="Norfolk Island"/>
        <s v="Guatemala"/>
        <s v="Morocco"/>
        <s v="Mongolia"/>
        <s v="Jordan"/>
        <s v="Puerto Rico"/>
        <s v="Tunisia"/>
        <s v="Rwanda"/>
        <s v="Luxembourg"/>
        <s v="Turkey"/>
        <s v="Angola"/>
        <s v="French Polynesia"/>
        <s v="Botswana"/>
        <s v="Bouvet Island"/>
        <s v="Mali"/>
        <s v="Belize"/>
        <s v="Virgin Islands, British"/>
        <s v="Marlal"/>
        <s v="Chad"/>
        <s v="Poland"/>
        <s v="El Salvador"/>
        <s v="United Kingdom (Great Britain)"/>
        <s v="Oman"/>
        <s v="Tuvalu"/>
        <s v="Dominican Republic"/>
        <s v="Portugal"/>
        <s v="Uganda"/>
        <s v="Turks And Caicos Islands"/>
        <s v="Mauritania"/>
        <s v="Mozambique"/>
        <s v="Seychelles"/>
        <s v="Ethiopia"/>
        <s v="Austria"/>
        <s v="Greece"/>
        <s v="Tokelau"/>
        <s v="Japan"/>
        <s v="Paraguay"/>
        <s v="Tonga"/>
        <s v="Thailand"/>
        <s v="Jersey"/>
        <s v="Bosnia And Herzegovina"/>
        <s v="Central African Republic"/>
        <s v="Curaçao"/>
        <s v="Djibouti"/>
        <s v="Saint Martin"/>
        <s v="Kazakhstan"/>
        <s v="Palau"/>
        <s v="Singapore"/>
        <s v="Pakistan"/>
        <s v="South Sudan"/>
        <s v="Somalia"/>
        <s v="Switzerland"/>
        <s v="Taiwan"/>
        <s v="Guyana"/>
        <s v="Zimbabwe"/>
        <s v="Malawi"/>
        <s v="Belgium"/>
        <s v="Colombia"/>
        <s v="Christmas Island"/>
        <s v="Tanzania"/>
        <s v="Syria"/>
        <s v="South Georgia And The South Sandwich Islands"/>
        <s v="Bangladesh"/>
        <s v="New Caledonia"/>
        <s v="Togo"/>
        <s v="Aruba"/>
        <s v="Malaysia"/>
        <s v="Sri Lanka"/>
        <s v="Peru"/>
        <s v="Australia"/>
        <s v="Nicaragua"/>
        <s v="Georgia"/>
        <s v="Virgin Islands, United States"/>
        <s v="Saudi Arabia"/>
        <s v="Honduras"/>
        <s v="Cameroon"/>
        <s v="American Samoa"/>
        <s v="Montenegro"/>
      </sharedItems>
    </cacheField>
    <cacheField name="Gender" numFmtId="0">
      <sharedItems count="2">
        <s v="Male"/>
        <s v="Female"/>
      </sharedItems>
    </cacheField>
    <cacheField name="Age" numFmtId="1">
      <sharedItems containsSemiMixedTypes="0" containsString="0" containsNumber="1" minValue="20" maxValue="70"/>
    </cacheField>
    <cacheField name="Annual Salary" numFmtId="166">
      <sharedItems containsSemiMixedTypes="0" containsString="0" containsNumber="1" minValue="20000" maxValue="100000" count="500">
        <n v="83333.810540000006"/>
        <n v="86565.156409999996"/>
        <n v="66655.414199999999"/>
        <n v="81565.959669999997"/>
        <n v="70787.27764"/>
        <n v="79792.130959999995"/>
        <n v="79370.037979999994"/>
        <n v="75247.180609999996"/>
        <n v="75719.229860000007"/>
        <n v="70914.599929999997"/>
        <n v="77657.562430000005"/>
        <n v="82358.22683"/>
        <n v="69810.462650000001"/>
        <n v="72310.396229999998"/>
        <n v="85186.48921"/>
        <n v="66905.476439999999"/>
        <n v="77345.616330000004"/>
        <n v="68888.778049999994"/>
        <n v="61639.763859999999"/>
        <n v="64616.688099999999"/>
        <n v="82094.107120000001"/>
        <n v="61824.879800000002"/>
        <n v="67752.383289999998"/>
        <n v="82425.646789999999"/>
        <n v="65617.291750000004"/>
        <n v="63186.127829999998"/>
        <n v="71948.805290000004"/>
        <n v="90556.626860000004"/>
        <n v="92455.728069999997"/>
        <n v="77662.1109"/>
        <n v="91083.739180000004"/>
        <n v="72226.560299999997"/>
        <n v="70703.850130000006"/>
        <n v="75958.283490000002"/>
        <n v="75381.075710000005"/>
        <n v="73502.124580000003"/>
        <n v="63975.060899999997"/>
        <n v="68149.630560000005"/>
        <n v="88292.732050000006"/>
        <n v="72424.801120000004"/>
        <n v="66505.381240000002"/>
        <n v="88816.026949999999"/>
        <n v="58837.970880000001"/>
        <n v="64430.073980000001"/>
        <n v="79173.076700000005"/>
        <n v="65809.107820000005"/>
        <n v="92471.176120000004"/>
        <n v="73348.707450000002"/>
        <n v="75571.201879999993"/>
        <n v="64494.395349999999"/>
        <n v="67647.747640000001"/>
        <n v="100000"/>
        <n v="70842.835179999995"/>
        <n v="62645.955159999998"/>
        <n v="62713.781490000001"/>
        <n v="61858.190770000001"/>
        <n v="81757.668560000006"/>
        <n v="82573.011320000005"/>
        <n v="76245.243400000007"/>
        <n v="72637.844819999998"/>
        <n v="59168.007510000003"/>
        <n v="74834.571169999996"/>
        <n v="68499.851620000001"/>
        <n v="86067.835269999996"/>
        <n v="62311.116410000002"/>
        <n v="63956.161800000002"/>
        <n v="86706.333329999994"/>
        <n v="79368.917409999995"/>
        <n v="52323.2448"/>
        <n v="74418.55717"/>
        <n v="59729.151299999998"/>
        <n v="59205.890350000001"/>
        <n v="71693.447419999997"/>
        <n v="46549.163289999997"/>
        <n v="80015.831149999998"/>
        <n v="76523.332580000002"/>
        <n v="79444.013009999995"/>
        <n v="66088.023690000002"/>
        <n v="61666.285199999998"/>
        <n v="69946.939240000007"/>
        <n v="65446.656869999999"/>
        <n v="55368.237159999997"/>
        <n v="80959.533100000001"/>
        <n v="60991.824430000001"/>
        <n v="73512.412689999997"/>
        <n v="68782.157179999995"/>
        <n v="70896.728529999993"/>
        <n v="72939.831950000007"/>
        <n v="71193.728029999998"/>
        <n v="70111.539799999999"/>
        <n v="68090.508700000006"/>
        <n v="53587.12801"/>
        <n v="65245.573790000002"/>
        <n v="67904.398950000003"/>
        <n v="61430.934150000001"/>
        <n v="65846.509600000005"/>
        <n v="62689.539640000003"/>
        <n v="64662.300609999998"/>
        <n v="67015.193719999996"/>
        <n v="79781.901259999999"/>
        <n v="70187.503280000004"/>
        <n v="71150.198940000002"/>
        <n v="78518.215270000001"/>
        <n v="74173.392389999994"/>
        <n v="48716.672709999999"/>
        <n v="83626.307830000005"/>
        <n v="63678.15468"/>
        <n v="59297.416310000001"/>
        <n v="63305.849629999997"/>
        <n v="68502.109429999997"/>
        <n v="77146.275980000006"/>
        <n v="68114.601689999996"/>
        <n v="76318.878830000001"/>
        <n v="58011.633900000001"/>
        <n v="81997.330709999995"/>
        <n v="50649.644919999999"/>
        <n v="60409.757870000001"/>
        <n v="56066.076849999998"/>
        <n v="63732.393100000001"/>
        <n v="50241.489849999998"/>
        <n v="59593.2624"/>
        <n v="69255.987529999999"/>
        <n v="74810.894709999993"/>
        <n v="65468.144200000002"/>
        <n v="72302.032229999997"/>
        <n v="50667.697590000003"/>
        <n v="63435.863039999997"/>
        <n v="75892.305300000007"/>
        <n v="69157.452099999995"/>
        <n v="58065.256939999999"/>
        <n v="72002.055200000003"/>
        <n v="64665.391219999998"/>
        <n v="40387.920700000002"/>
        <n v="63552.851750000002"/>
        <n v="44747.661319999999"/>
        <n v="74176.207899999994"/>
        <n v="70136.82862"/>
        <n v="76870.00765"/>
        <n v="69236.686079999999"/>
        <n v="75116.10613"/>
        <n v="85475.642019999999"/>
        <n v="72776.003819999998"/>
        <n v="52786.197099999998"/>
        <n v="60404.38394"/>
        <n v="66478.009669999999"/>
        <n v="57393.828719999998"/>
        <n v="63561.045250000003"/>
        <n v="70361.015039999998"/>
        <n v="68304.472980000006"/>
        <n v="67729.972500000003"/>
        <n v="55293.507769999997"/>
        <n v="73476.422489999997"/>
        <n v="61388.627090000002"/>
        <n v="66013.951740000004"/>
        <n v="56692.780440000002"/>
        <n v="66813.664000000004"/>
        <n v="70051.940329999998"/>
        <n v="84120.954970000006"/>
        <n v="71942.402910000004"/>
        <n v="87598.015010000003"/>
        <n v="74445.081680000003"/>
        <n v="53870.484830000001"/>
        <n v="60382.178849999997"/>
        <n v="56687.939489999997"/>
        <n v="76086.841220000002"/>
        <n v="54441.724370000004"/>
        <n v="74590.254950000002"/>
        <n v="47684.463060000002"/>
        <n v="68107.93144"/>
        <n v="62262.948450000004"/>
        <n v="52422.946909999999"/>
        <n v="65364.063340000001"/>
        <n v="66779.913740000004"/>
        <n v="58139.259100000003"/>
        <n v="64854.339659999998"/>
        <n v="70275.687059999997"/>
        <n v="68921.402130000002"/>
        <n v="46412.821360000002"/>
        <n v="38779.183960000002"/>
        <n v="65850.476880000002"/>
        <n v="77165.812969999999"/>
        <n v="77665.171950000004"/>
        <n v="79064.955900000001"/>
        <n v="65980.956170000005"/>
        <n v="56895.231529999997"/>
        <n v="73498.307149999993"/>
        <n v="52373.794459999997"/>
        <n v="71847.254400000005"/>
        <n v="39460.003479999999"/>
        <n v="51752.234450000004"/>
        <n v="84467.789879999997"/>
        <n v="65176.690549999999"/>
        <n v="61809.074509999999"/>
        <n v="41434.512580000002"/>
        <n v="70737.293829999995"/>
        <n v="72262.202449999997"/>
        <n v="61063.356310000003"/>
        <n v="56118.396009999997"/>
        <n v="64426.596129999998"/>
        <n v="68431.270550000001"/>
        <n v="52027.638370000001"/>
        <n v="67247.076979999998"/>
        <n v="62426.523789999999"/>
        <n v="67121.321660000001"/>
        <n v="55618.06942"/>
        <n v="69897.752909999996"/>
        <n v="72471.815319999994"/>
        <n v="48958.905350000001"/>
        <n v="60608.403129999999"/>
        <n v="63210.762349999997"/>
        <n v="70334.42787"/>
        <n v="74420.102540000007"/>
        <n v="62721.405140000003"/>
        <n v="63845.771860000001"/>
        <n v="54122.878270000001"/>
        <n v="71921.450379999995"/>
        <n v="71753.308770000003"/>
        <n v="66417.665970000002"/>
        <n v="68691.170859999998"/>
        <n v="75460.523620000007"/>
        <n v="59801.063110000003"/>
        <n v="61693.443520000001"/>
        <n v="49811.990619999997"/>
        <n v="66226.729019999999"/>
        <n v="58260.572319999999"/>
        <n v="59331.235549999998"/>
        <n v="63087.95261"/>
        <n v="66646.892919999998"/>
        <n v="63172.957289999998"/>
        <n v="61370.677660000001"/>
        <n v="69612.012300000002"/>
        <n v="59139.210800000001"/>
        <n v="62979.60196"/>
        <n v="72316.182860000001"/>
        <n v="72025.676800000001"/>
        <n v="68859.564889999994"/>
        <n v="54503.144229999998"/>
        <n v="73096.509269999995"/>
        <n v="65834.568889999995"/>
        <n v="58243.179920000002"/>
        <n v="73935.742010000002"/>
        <n v="62939.128510000002"/>
        <n v="53450.90036"/>
        <n v="77435.465450000003"/>
        <n v="66680.274099999995"/>
        <n v="59486.270729999997"/>
        <n v="63869.649279999998"/>
        <n v="53065.571750000003"/>
        <n v="58653.659099999997"/>
        <n v="64328.278919999997"/>
        <n v="62891.865559999998"/>
        <n v="52682.064010000002"/>
        <n v="70230.154980000007"/>
        <n v="71271.844070000006"/>
        <n v="71148.202480000007"/>
        <n v="59195.828990000002"/>
        <n v="57368.056219999999"/>
        <n v="73426.085210000005"/>
        <n v="47227.015420000003"/>
        <n v="45757.155680000003"/>
        <n v="64347.345309999997"/>
        <n v="68499.694470000002"/>
        <n v="57262.795810000003"/>
        <n v="63718.881200000003"/>
        <n v="65239.064680000003"/>
        <n v="55285.986250000002"/>
        <n v="44617.983139999997"/>
        <n v="53798.551119999996"/>
        <n v="62175.689449999998"/>
        <n v="60487.901160000001"/>
        <n v="75901.818289999996"/>
        <n v="67080.614199999996"/>
        <n v="49393.467839999998"/>
        <n v="65554.401800000007"/>
        <n v="41236.364970000002"/>
        <n v="50694.427069999998"/>
        <n v="59712.311009999998"/>
        <n v="71371.925440000006"/>
        <n v="45721.66835"/>
        <n v="78804.998240000001"/>
        <n v="57860.531029999998"/>
        <n v="69175.194029999999"/>
        <n v="69506.621270000003"/>
        <n v="59689.814380000003"/>
        <n v="73768.124530000001"/>
        <n v="74090.512990000003"/>
        <n v="47228.359989999997"/>
        <n v="55421.657330000002"/>
        <n v="77206.483859999993"/>
        <n v="58143.062850000002"/>
        <n v="46261.426659999997"/>
        <n v="41409.293899999997"/>
        <n v="63687.498800000001"/>
        <n v="61575.950199999999"/>
        <n v="57005.185949999999"/>
        <n v="63429.931409999997"/>
        <n v="63259.878369999999"/>
        <n v="67629.848190000004"/>
        <n v="65826.122910000006"/>
        <n v="53229.145470000003"/>
        <n v="65529.703329999997"/>
        <n v="58457.414920000003"/>
        <n v="66923.435360000003"/>
        <n v="55406.462149999999"/>
        <n v="84171.167189999993"/>
        <n v="62788.935290000001"/>
        <n v="51419.507769999997"/>
        <n v="50867.940069999997"/>
        <n v="63722.001640000002"/>
        <n v="62563.578249999999"/>
        <n v="55619.341520000002"/>
        <n v="62043.166230000003"/>
        <n v="52697.151919999997"/>
        <n v="57777.155579999999"/>
        <n v="67032.164449999997"/>
        <n v="64867.149109999998"/>
        <n v="65530.364009999998"/>
        <n v="65714.464689999993"/>
        <n v="69142.08412"/>
        <n v="72299.950100000002"/>
        <n v="72016.924589999995"/>
        <n v="45368.155610000002"/>
        <n v="74445.727020000006"/>
        <n v="54006.778509999996"/>
        <n v="64315.736709999997"/>
        <n v="42003.016170000003"/>
        <n v="56009.730730000003"/>
        <n v="60380.22868"/>
        <n v="51086.884819999999"/>
        <n v="66747.668569999994"/>
        <n v="38213.888440000002"/>
        <n v="56687.412729999996"/>
        <n v="65311.682249999998"/>
        <n v="63729.125679999997"/>
        <n v="70381.374989999997"/>
        <n v="53382.426930000001"/>
        <n v="42415.488669999999"/>
        <n v="71716.456619999997"/>
        <n v="64412.43101"/>
        <n v="65919.597309999997"/>
        <n v="43019.847500000003"/>
        <n v="52534.207779999997"/>
        <n v="60432.40367"/>
        <n v="55657.65681"/>
        <n v="64961.393049999999"/>
        <n v="70621.523929999996"/>
        <n v="69453.716589999996"/>
        <n v="47460.548089999997"/>
        <n v="60536.204059999996"/>
        <n v="68688.401989999998"/>
        <n v="65605.417979999998"/>
        <n v="57770.364880000001"/>
        <n v="69171.952810000003"/>
        <n v="72277.826090000002"/>
        <n v="72948.118119999999"/>
        <n v="59316.937039999997"/>
        <n v="70463.990839999999"/>
        <n v="71055.419240000003"/>
        <n v="60575.126040000003"/>
        <n v="58632.588750000003"/>
        <n v="53457.101320000002"/>
        <n v="76916.415150000001"/>
        <n v="70076.227639999997"/>
        <n v="54382.748099999997"/>
        <n v="60657.593549999998"/>
        <n v="46609.516259999997"/>
        <n v="60862.977489999997"/>
        <n v="54362.703070000003"/>
        <n v="65312.967550000001"/>
        <n v="60181.406329999998"/>
        <n v="69248.495299999995"/>
        <n v="67548.774149999997"/>
        <n v="57478.379220000003"/>
        <n v="67249.05932"/>
        <n v="39488.455820000003"/>
        <n v="57376.480300000003"/>
        <n v="65019.157010000003"/>
        <n v="46689.4159"/>
        <n v="69494.697830000005"/>
        <n v="47230.922780000001"/>
        <n v="65131.25015"/>
        <n v="54236.620920000001"/>
        <n v="82842.533850000007"/>
        <n v="55434.040459999997"/>
        <n v="66932.47176"/>
        <n v="53921.333509999997"/>
        <n v="60871.182480000003"/>
        <n v="67545.963820000004"/>
        <n v="56174.3433"/>
        <n v="50153.435449999997"/>
        <n v="64874.03368"/>
        <n v="54742.3946"/>
        <n v="48123.369830000003"/>
        <n v="54918.387490000001"/>
        <n v="50889.340539999997"/>
        <n v="52263.698060000002"/>
        <n v="63065.121639999998"/>
        <n v="57600.596729999997"/>
        <n v="60101.797250000003"/>
        <n v="55514.993399999999"/>
        <n v="56444.768479999999"/>
        <n v="60384.345410000002"/>
        <n v="48591.571770000002"/>
        <n v="52664.717190000003"/>
        <n v="58948.932610000003"/>
        <n v="45362.669820000003"/>
        <n v="47592.047489999997"/>
        <n v="62812.093009999997"/>
        <n v="73558.873340000006"/>
        <n v="48746.716659999998"/>
        <n v="51075.461179999998"/>
        <n v="63875.209990000003"/>
        <n v="42433.546190000001"/>
        <n v="54355.7595"/>
        <n v="56098.507729999998"/>
        <n v="56437.304040000003"/>
        <n v="56944.870770000001"/>
        <n v="68289.182289999997"/>
        <n v="52632.971239999999"/>
        <n v="67772.666459999993"/>
        <n v="51419.016439999999"/>
        <n v="55293.574999999997"/>
        <n v="51539.93045"/>
        <n v="55207.456789999997"/>
        <n v="42375.214240000001"/>
        <n v="58999.888579999999"/>
        <n v="50051.14039"/>
        <n v="42978.342839999998"/>
        <n v="54912.440430000002"/>
        <n v="43412.863010000001"/>
        <n v="57303.833250000003"/>
        <n v="35069.418859999998"/>
        <n v="55381.532249999997"/>
        <n v="38284.020129999997"/>
        <n v="47399.22827"/>
        <n v="45504.748659999997"/>
        <n v="56039.497929999998"/>
        <n v="51111.766049999998"/>
        <n v="55576.840680000001"/>
        <n v="49346.404999999999"/>
        <n v="54279.395969999998"/>
        <n v="40300.49467"/>
        <n v="50017.381540000002"/>
        <n v="54395.05356"/>
        <n v="50280.004500000003"/>
        <n v="56807.01728"/>
        <n v="61723.006130000002"/>
        <n v="36960.769939999998"/>
        <n v="61177.08698"/>
        <n v="60174.057650000002"/>
        <n v="67508.122929999998"/>
        <n v="48567.074619999999"/>
        <n v="53427.461920000002"/>
        <n v="60325.206760000001"/>
        <n v="55369.72784"/>
        <n v="40727.391960000001"/>
        <n v="51428.663370000002"/>
        <n v="56086.45033"/>
        <n v="49398.74439"/>
        <n v="59060.086640000001"/>
        <n v="54749.886449999998"/>
        <n v="47127.416319999997"/>
        <n v="63675.932630000003"/>
        <n v="39814.521999999997"/>
        <n v="49661.967120000001"/>
        <n v="37336.338300000003"/>
        <n v="70467.29492"/>
        <n v="32697.981609999999"/>
        <n v="57455.760900000001"/>
        <n v="43739.978289999999"/>
        <n v="50571.459690000003"/>
        <n v="40346.064910000001"/>
        <n v="50943.162559999997"/>
        <n v="51906.85022"/>
        <n v="47211.668120000002"/>
        <n v="61922.897100000002"/>
        <n v="55418.75606"/>
        <n v="49463.063499999997"/>
        <n v="38406.778899999998"/>
        <n v="47569.44212"/>
        <n v="34154.776539999999"/>
        <n v="44376.622210000001"/>
        <n v="41361.950449999997"/>
        <n v="38453.860330000003"/>
        <n v="61889.616179999997"/>
        <n v="54447.152750000001"/>
        <n v="41587.392379999998"/>
        <n v="49483.832620000001"/>
        <n v="49607.234660000002"/>
        <n v="60584.854579999999"/>
        <n v="47054.142460000003"/>
        <n v="55433.611870000001"/>
        <n v="52477.664940000002"/>
        <n v="36929.351240000004"/>
        <n v="40558.754560000001"/>
        <n v="39627.124799999998"/>
        <n v="20000"/>
        <n v="33422.996829999996"/>
        <n v="43131.784110000001"/>
        <n v="45092.740729999998"/>
      </sharedItems>
    </cacheField>
    <cacheField name="Credit Card Debt" numFmtId="166">
      <sharedItems containsSemiMixedTypes="0" containsString="0" containsNumber="1" minValue="100" maxValue="20000" count="500">
        <n v="9874.0753270000005"/>
        <n v="13701.799859999999"/>
        <n v="8001.6443019999997"/>
        <n v="9072.0630590000001"/>
        <n v="10155.34095"/>
        <n v="14245.53319"/>
        <n v="14426.164849999999"/>
        <n v="13258.46631"/>
        <n v="10515.281349999999"/>
        <n v="9644.4102600000006"/>
        <n v="14438.242329999999"/>
        <n v="8092.4751029999998"/>
        <n v="4684.5564329999997"/>
        <n v="3093.7076860000002"/>
        <n v="12413.0319"/>
        <n v="10077.495919999999"/>
        <n v="6736.7516800000003"/>
        <n v="10611.60686"/>
        <n v="17870.637650000001"/>
        <n v="12378.54089"/>
        <n v="1065.607589"/>
        <n v="11211.99502"/>
        <n v="13851.92122"/>
        <n v="7525.2521040000001"/>
        <n v="14392.288329999999"/>
        <n v="7122.1638629999998"/>
        <n v="8061.9684870000001"/>
        <n v="13872.566699999999"/>
        <n v="9877.1693660000001"/>
        <n v="13444.89631"/>
        <n v="13148.855970000001"/>
        <n v="5817.1538540000001"/>
        <n v="5025.3655179999996"/>
        <n v="10562.903770000001"/>
        <n v="7925.0595890000004"/>
        <n v="11132.39299"/>
        <n v="10614.85449"/>
        <n v="9560.4482040000003"/>
        <n v="10799.1381"/>
        <n v="9831.184792"/>
        <n v="3942.7676200000001"/>
        <n v="9317.2219499999992"/>
        <n v="12788.81573"/>
        <n v="6924.1068329999998"/>
        <n v="6913.0568300000004"/>
        <n v="4820.8394449999996"/>
        <n v="5404.3976439999997"/>
        <n v="8270.707359"/>
        <n v="12887.548989999999"/>
        <n v="8765.6241090000003"/>
        <n v="8767.7835470000009"/>
        <n v="17452.92179"/>
        <n v="9536.8996889999999"/>
        <n v="11431.229660000001"/>
        <n v="11498.039930000001"/>
        <n v="5189.0835639999996"/>
        <n v="7500.7784140000003"/>
        <n v="1696.9897639999999"/>
        <n v="6139.387823"/>
        <n v="14938.50613"/>
        <n v="10474.441870000001"/>
        <n v="9366.0275610000008"/>
        <n v="14179.47244"/>
        <n v="9181.0674299999991"/>
        <n v="9832.0573100000001"/>
        <n v="16978.527450000001"/>
        <n v="9653.2649799999999"/>
        <n v="13501.926589999999"/>
        <n v="12438.85648"/>
        <n v="8632.6990069999993"/>
        <n v="5358.7121770000003"/>
        <n v="2689.3179530000002"/>
        <n v="14421.482980000001"/>
        <n v="640.04537800000003"/>
        <n v="9064.6186180000004"/>
        <n v="10373.00856"/>
        <n v="11620.107900000001"/>
        <n v="6769.1818329999996"/>
        <n v="11672.723819999999"/>
        <n v="9010.6486330000007"/>
        <n v="8491.5861540000005"/>
        <n v="13272.946470000001"/>
        <n v="4499.921096"/>
        <n v="7329.2285099999999"/>
        <n v="11054.27478"/>
        <n v="9810.7526899999993"/>
        <n v="11794.73914"/>
        <n v="7787.2044919999998"/>
        <n v="3854.7331770000001"/>
        <n v="7949.4636490000003"/>
        <n v="6181.9709080000002"/>
        <n v="8501.4972799999996"/>
        <n v="11554.272300000001"/>
        <n v="11417.309520000001"/>
        <n v="11561.07365"/>
        <n v="9141.6685450000004"/>
        <n v="8732.1433550000002"/>
        <n v="11326.03434"/>
        <n v="13000.413689999999"/>
        <n v="11148.10325"/>
        <n v="6841.5405769999998"/>
        <n v="9848.9978570000003"/>
        <n v="10072.482980000001"/>
        <n v="11315.59626"/>
        <n v="10886.91711"/>
        <n v="8458.7498190000006"/>
        <n v="5011.6151449999998"/>
        <n v="9592.4331469999997"/>
        <n v="16146.77016"/>
        <n v="5831.1182449999997"/>
        <n v="7903.3349500000004"/>
        <n v="11633.952649999999"/>
        <n v="6392.2114080000001"/>
        <n v="9822.4261920000008"/>
        <n v="12616.45622"/>
        <n v="11211.720160000001"/>
        <n v="9611.317626"/>
        <n v="5235.7599"/>
        <n v="12848.20061"/>
        <n v="14817.70896"/>
        <n v="12252.730579999999"/>
        <n v="18361.24915"/>
        <n v="13658.34201"/>
        <n v="7248.5414199999996"/>
        <n v="10813.75655"/>
        <n v="9871.4035910000002"/>
        <n v="11878.03779"/>
        <n v="8110.9469840000002"/>
        <n v="15791.61176"/>
        <n v="4204.9204920000002"/>
        <n v="14709.658240000001"/>
        <n v="7404.0807510000004"/>
        <n v="5761.4015380000001"/>
        <n v="9347.50353"/>
        <n v="4975.1445590000003"/>
        <n v="11894.4244"/>
        <n v="7765.9754830000002"/>
        <n v="5575.3234160000002"/>
        <n v="9842.842611"/>
        <n v="5969.6666020000002"/>
        <n v="13786.14942"/>
        <n v="10597.638139999999"/>
        <n v="9246.8131589999994"/>
        <n v="4198.8391279999996"/>
        <n v="13685.88702"/>
        <n v="5627.8036540000003"/>
        <n v="3730.1197200000001"/>
        <n v="12024.725109999999"/>
        <n v="9466.9951280000005"/>
        <n v="10279.91264"/>
        <n v="9465.0900980000006"/>
        <n v="9656.8061560000006"/>
        <n v="14270.007310000001"/>
        <n v="7039.5400229999996"/>
        <n v="7946.4359290000002"/>
        <n v="15458.68867"/>
        <n v="4701.3161749999999"/>
        <n v="9596.5130910000007"/>
        <n v="6995.9025240000001"/>
        <n v="10814.57915"/>
        <n v="7915.758178"/>
        <n v="14720.53399"/>
        <n v="11302.88277"/>
        <n v="10827.161400000001"/>
        <n v="9258.1815289999995"/>
        <n v="4362.7203239999999"/>
        <n v="5614.0049760000002"/>
        <n v="10128.761140000001"/>
        <n v="7813.6026570000004"/>
        <n v="11785.87919"/>
        <n v="6998.4656199999999"/>
        <n v="7839.4143960000001"/>
        <n v="14300.12614"/>
        <n v="3440.8237989999998"/>
        <n v="3247.8875229999999"/>
        <n v="10359.175789999999"/>
        <n v="8120.2044550000001"/>
        <n v="11652.2729"/>
        <n v="12758.895829999999"/>
        <n v="3912.385616"/>
        <n v="8737.2031900000002"/>
        <n v="13308.87932"/>
        <n v="7221.6671690000003"/>
        <n v="7009.1860379999998"/>
        <n v="9851.578109"/>
        <n v="3066.9399239999998"/>
        <n v="11347.62967"/>
        <n v="4225.328117"/>
        <n v="8769.2902880000001"/>
        <n v="10985.69656"/>
        <n v="7772.4448469999998"/>
        <n v="7698.5522339999998"/>
        <n v="2620.079459"/>
        <n v="6810.5556059999999"/>
        <n v="13851.11162"/>
        <n v="12124.82386"/>
        <n v="12066.26571"/>
        <n v="9242.775995"/>
        <n v="9514.6450280000008"/>
        <n v="14088.906419999999"/>
        <n v="11960.85377"/>
        <n v="9851.6895380000005"/>
        <n v="6619.9296770000001"/>
        <n v="12087.381160000001"/>
        <n v="7557.6572050000004"/>
        <n v="9624.9088690000008"/>
        <n v="11216.886759999999"/>
        <n v="2418.8643400000001"/>
        <n v="8233.2807190000003"/>
        <n v="3657.863218"/>
        <n v="9823.2189670000007"/>
        <n v="10274.13558"/>
        <n v="16127.56619"/>
        <n v="7761.8485280000004"/>
        <n v="15164.87506"/>
        <n v="6354.3726290000004"/>
        <n v="9119.7914220000002"/>
        <n v="9183.3276210000004"/>
        <n v="16305.789070000001"/>
        <n v="6280.9295469999997"/>
        <n v="8042.3867339999997"/>
        <n v="10835.25736"/>
        <n v="14013.034509999999"/>
        <n v="8511.8149209999992"/>
        <n v="4658.4145399999998"/>
        <n v="10027.53449"/>
        <n v="11024.02643"/>
        <n v="9572.9571360000009"/>
        <n v="6332.2019"/>
        <n v="9391.3416280000001"/>
        <n v="8125.5989929999996"/>
        <n v="4630.5444239999997"/>
        <n v="14297.25366"/>
        <n v="8728.9168030000001"/>
        <n v="6988.6527569999998"/>
        <n v="13417.020270000001"/>
        <n v="7377.8209139999999"/>
        <n v="10743.793"/>
        <n v="15353.257739999999"/>
        <n v="15149.03426"/>
        <n v="8253.5834570000006"/>
        <n v="632.05285240000001"/>
        <n v="8740.7230930000005"/>
        <n v="6922.152838"/>
        <n v="10263.14899"/>
        <n v="6515.3367779999999"/>
        <n v="12860.658240000001"/>
        <n v="17805.576069999999"/>
        <n v="17142.41332"/>
        <n v="13860.43821"/>
        <n v="12522.94052"/>
        <n v="12514.52029"/>
        <n v="8542.0191290000002"/>
        <n v="13122.45694"/>
        <n v="7917.6509699999997"/>
        <n v="8634.3767910000006"/>
        <n v="10175.744570000001"/>
        <n v="14822.79645"/>
        <n v="11312.51035"/>
        <n v="11207.01556"/>
        <n v="10905.36628"/>
        <n v="15436.79968"/>
        <n v="7793.0732010000002"/>
        <n v="11863.064280000001"/>
        <n v="7437.2110279999997"/>
        <n v="17462.075059999999"/>
        <n v="9683.7358789999998"/>
        <n v="11160.35506"/>
        <n v="12967.284"/>
        <n v="9911.0375920000006"/>
        <n v="6512.7110199999997"/>
        <n v="7880.4236629999996"/>
        <n v="11521.618899999999"/>
        <n v="12026.579750000001"/>
        <n v="9399.3429749999996"/>
        <n v="10881.901019999999"/>
        <n v="7135.9875499999998"/>
        <n v="7094.8270000000002"/>
        <n v="14250.52398"/>
        <n v="12710.00309"/>
        <n v="7146.1925739999997"/>
        <n v="6039.5945190000002"/>
        <n v="5449.4719969999996"/>
        <n v="14862.840109999999"/>
        <n v="8132.0737159999999"/>
        <n v="10877.692230000001"/>
        <n v="9046.1823960000002"/>
        <n v="10014.969289999999"/>
        <n v="8493.098575"/>
        <n v="9686.1193039999998"/>
        <n v="16767.263599999998"/>
        <n v="8211.3409200000006"/>
        <n v="13421.368210000001"/>
        <n v="594.80494910000004"/>
        <n v="12416.79083"/>
        <n v="10676.21884"/>
        <n v="11495.54999"/>
        <n v="10916.855320000001"/>
        <n v="11715.3714"/>
        <n v="10756.60888"/>
        <n v="3932.8381650000001"/>
        <n v="12491.01273"/>
        <n v="8611.4680929999995"/>
        <n v="9522.5764949999993"/>
        <n v="12719.64415"/>
        <n v="13224.45167"/>
        <n v="11331.204470000001"/>
        <n v="16732.306380000002"/>
        <n v="10711.44472"/>
        <n v="6130.3051809999997"/>
        <n v="11212.437910000001"/>
        <n v="4980.6682950000004"/>
        <n v="861.81665290000001"/>
        <n v="19692.912619999999"/>
        <n v="7666.5303000000004"/>
        <n v="13962.95284"/>
        <n v="8774.0695140000007"/>
        <n v="12557.081330000001"/>
        <n v="8707.5115320000004"/>
        <n v="11544.933849999999"/>
        <n v="11602.742969999999"/>
        <n v="12203.487779999999"/>
        <n v="7515.1524760000002"/>
        <n v="15189.088449999999"/>
        <n v="14871.36126"/>
        <n v="6052.8447749999996"/>
        <n v="11030.2654"/>
        <n v="2799.7196009999998"/>
        <n v="12254.539430000001"/>
        <n v="9691.2346199999993"/>
        <n v="11492.741739999999"/>
        <n v="9050.2840830000005"/>
        <n v="7988.7536849999997"/>
        <n v="12507.19736"/>
        <n v="6718.8570159999999"/>
        <n v="5055.4357099999997"/>
        <n v="5205.008323"/>
        <n v="8870.714301"/>
        <n v="10449.618179999999"/>
        <n v="7594.3639929999999"/>
        <n v="8527.0342810000002"/>
        <n v="7583.7538530000002"/>
        <n v="11417.46257"/>
        <n v="9625.3995859999995"/>
        <n v="6885.7239769999996"/>
        <n v="9384.0676249999997"/>
        <n v="9565.8308749999997"/>
        <n v="7405.5342710000004"/>
        <n v="8244.4702259999995"/>
        <n v="15796.318380000001"/>
        <n v="13629.1104"/>
        <n v="8628.4340250000005"/>
        <n v="6354.833826"/>
        <n v="13580.877469999999"/>
        <n v="12664.320519999999"/>
        <n v="12296.34158"/>
        <n v="10059.55406"/>
        <n v="6147.9188430000004"/>
        <n v="8088.3443649999999"/>
        <n v="12035.370790000001"/>
        <n v="12884.078680000001"/>
        <n v="13923.96207"/>
        <n v="1726.8098849999999"/>
        <n v="6940.0563709999997"/>
        <n v="3331.3047470000001"/>
        <n v="7592.0197479999997"/>
        <n v="8033.5504609999998"/>
        <n v="15647.35449"/>
        <n v="11398.824860000001"/>
        <n v="7094.896557"/>
        <n v="6445.7849809999998"/>
        <n v="10462.355809999999"/>
        <n v="2230.096344"/>
        <n v="12998.472320000001"/>
        <n v="10992.33383"/>
        <n v="12878.545819999999"/>
        <n v="4931.56016"/>
        <n v="7829.5655020000004"/>
        <n v="20000"/>
        <n v="4421.1533790000003"/>
        <n v="6206.9221090000001"/>
        <n v="7275.3147280000003"/>
        <n v="13102.15805"/>
        <n v="18693.146519999998"/>
        <n v="11033.162770000001"/>
        <n v="9046.18109"/>
        <n v="4397.9475709999997"/>
        <n v="7171.4661120000001"/>
        <n v="10394.572459999999"/>
        <n v="6596.0136899999998"/>
        <n v="8511.8352749999995"/>
        <n v="10342.60917"/>
        <n v="921.53402340000002"/>
        <n v="8920.3850149999998"/>
        <n v="11041.178910000001"/>
        <n v="8838.7595089999995"/>
        <n v="8907.661779"/>
        <n v="10340.30041"/>
        <n v="12989.367840000001"/>
        <n v="8009.7198090000002"/>
        <n v="11932.738810000001"/>
        <n v="11518.29175"/>
        <n v="14309.211149999999"/>
        <n v="14435.743049999999"/>
        <n v="8282.075073"/>
        <n v="2524.9921049999998"/>
        <n v="13167.65763"/>
        <n v="11609.38091"/>
        <n v="11164.526519999999"/>
        <n v="3923.4071779999999"/>
        <n v="12416.84845"/>
        <n v="11397.686009999999"/>
        <n v="7335.5248259999998"/>
        <n v="10008.767970000001"/>
        <n v="11675.284960000001"/>
        <n v="10461.982760000001"/>
        <n v="16449.066500000001"/>
        <n v="7357.7870110000003"/>
        <n v="12348.677830000001"/>
        <n v="6887.2483009999996"/>
        <n v="9026.0615429999998"/>
        <n v="8276.6445660000009"/>
        <n v="6932.9503059999997"/>
        <n v="9976.4348570000002"/>
        <n v="6062.6013599999997"/>
        <n v="6904.4204120000004"/>
        <n v="893.23534080000002"/>
        <n v="8884.1106899999995"/>
        <n v="8203.5626300000004"/>
        <n v="7843.402994"/>
        <n v="10836.417090000001"/>
        <n v="1851.9798390000001"/>
        <n v="5088.2390169999999"/>
        <n v="15467.78745"/>
        <n v="14562.64194"/>
        <n v="9245.4667860000009"/>
        <n v="12301.45679"/>
        <n v="9057.6005079999995"/>
        <n v="9396.0083709999999"/>
        <n v="5827.8203460000004"/>
        <n v="5699.1848140000002"/>
        <n v="8828.1644489999999"/>
        <n v="7514.3930350000001"/>
        <n v="10693.88704"/>
        <n v="11350.49408"/>
        <n v="8851.5649389999999"/>
        <n v="9913.1949409999997"/>
        <n v="1768.8744380000001"/>
        <n v="9837.2224320000005"/>
        <n v="15666.431549999999"/>
        <n v="10188.68685"/>
        <n v="9724.0316469999998"/>
        <n v="7903.1035910000001"/>
        <n v="10128.115100000001"/>
        <n v="10888.934939999999"/>
        <n v="9725.5499010000003"/>
        <n v="9221.2654170000005"/>
        <n v="6588.6064619999997"/>
        <n v="6994.6173159999998"/>
        <n v="5841.6120440000004"/>
        <n v="7631.6878210000004"/>
        <n v="10221.15388"/>
        <n v="9631.9749049999991"/>
        <n v="5958.460188"/>
        <n v="4679.4417320000002"/>
        <n v="10218.32092"/>
        <n v="100"/>
        <n v="10858.02526"/>
        <n v="12186.02793"/>
        <n v="5933.1777259999999"/>
        <n v="13338.328519999999"/>
        <n v="11505.89906"/>
        <n v="10816.8855"/>
        <n v="13686.969349999999"/>
        <n v="4295.2253389999996"/>
        <n v="10366.503259999999"/>
        <n v="8837.6548569999995"/>
        <n v="6478.1565060000003"/>
        <n v="11023.00268"/>
        <n v="7840.293189"/>
        <n v="5316.010491"/>
        <n v="13865.090550000001"/>
        <n v="10755.50842"/>
        <n v="15283.417520000001"/>
        <n v="12024.484570000001"/>
        <n v="13141.31969"/>
        <n v="5397.031602"/>
        <n v="11811.25253"/>
        <n v="9344.3237700000009"/>
        <n v="8133.4593100000002"/>
        <n v="7234.6720919999998"/>
        <n v="10769.75059"/>
        <n v="12071.41684"/>
        <n v="9719.1928979999993"/>
        <n v="4981.2691459999996"/>
        <n v="9371.5110710000008"/>
        <n v="14261.80773"/>
        <n v="8570.611562"/>
        <n v="10917.140939999999"/>
        <n v="11380.09288"/>
      </sharedItems>
    </cacheField>
    <cacheField name="Net Worth" numFmtId="166">
      <sharedItems containsSemiMixedTypes="0" containsString="0" containsNumber="1" minValue="20000" maxValue="1000000" count="500">
        <n v="1000000"/>
        <n v="819002.17480000004"/>
        <n v="805075.51969999995"/>
        <n v="544291.95039999997"/>
        <n v="853913.85320000001"/>
        <n v="497950.29330000002"/>
        <n v="548599.05240000004"/>
        <n v="659279.20109999995"/>
        <n v="474485.66590000002"/>
        <n v="779143.60049999994"/>
        <n v="622831.92200000002"/>
        <n v="655934.46660000004"/>
        <n v="720423.81570000004"/>
        <n v="724025.40969999996"/>
        <n v="546630.52839999995"/>
        <n v="651215.64350000001"/>
        <n v="665099.13899999997"/>
        <n v="764531.32030000002"/>
        <n v="684209.55099999998"/>
        <n v="779925.7892"/>
        <n v="577272.68050000002"/>
        <n v="660897.01459999999"/>
        <n v="657178.41350000002"/>
        <n v="684273.59129999997"/>
        <n v="560593.41599999997"/>
        <n v="762601.08360000001"/>
        <n v="365862.7818"/>
        <n v="479586.9387"/>
        <n v="285326.35440000001"/>
        <n v="331460.47269999998"/>
        <n v="387538.2487"/>
        <n v="623033.48199999996"/>
        <n v="284991.7415"/>
        <n v="635512.36060000001"/>
        <n v="545125.95920000004"/>
        <n v="765711.60250000004"/>
        <n v="891439.87609999999"/>
        <n v="401916.0981"/>
        <n v="378357.93849999999"/>
        <n v="523680.76990000001"/>
        <n v="621309.58629999997"/>
        <n v="493592.1764"/>
        <n v="622324.74990000005"/>
        <n v="664862.01020000002"/>
        <n v="397700.14039999997"/>
        <n v="692401.46680000005"/>
        <n v="515717.7476"/>
        <n v="612738.61710000003"/>
        <n v="416540.299"/>
        <n v="408679.85960000003"/>
        <n v="787984.28819999995"/>
        <n v="188032.0778"/>
        <n v="545946.99959999998"/>
        <n v="613242.16680000001"/>
        <n v="679435.17449999996"/>
        <n v="706977.05299999996"/>
        <n v="278181.83539999998"/>
        <n v="562605.06550000003"/>
        <n v="674190.6949"/>
        <n v="352507.90120000002"/>
        <n v="623487.59519999998"/>
        <n v="712233.82409999997"/>
        <n v="428485.36040000001"/>
        <n v="335652.62339999998"/>
        <n v="830430.36919999996"/>
        <n v="360787.64010000002"/>
        <n v="333543.69300000003"/>
        <n v="761935.51769999997"/>
        <n v="346555.1716"/>
        <n v="472761.62079999998"/>
        <n v="560304.06709999999"/>
        <n v="856287.15220000001"/>
        <n v="517480.09370000003"/>
        <n v="626163.83200000005"/>
        <n v="508555.15919999999"/>
        <n v="620355.26580000005"/>
        <n v="627086.65630000003"/>
        <n v="557098.96360000002"/>
        <n v="299854.21860000002"/>
        <n v="778537.2095"/>
        <n v="571564.79009999998"/>
        <n v="566022.13060000003"/>
        <n v="379749.91519999999"/>
        <n v="586368.92929999996"/>
        <n v="236420.96950000001"/>
        <n v="350157.8394"/>
        <n v="398746.84580000001"/>
        <n v="589669.65729999996"/>
        <n v="762832.26060000004"/>
        <n v="239217.67319999999"/>
        <n v="316064.03379999998"/>
        <n v="811594.0392"/>
        <n v="542777.48919999995"/>
        <n v="487435.96399999998"/>
        <n v="421891.84600000002"/>
        <n v="531840.33420000004"/>
        <n v="481513.5074"/>
        <n v="481433.43239999999"/>
        <n v="355157.64169999998"/>
        <n v="427287.62770000001"/>
        <n v="662176.48510000005"/>
        <n v="480468.24699999997"/>
        <n v="294506.08439999999"/>
        <n v="521404.23859999998"/>
        <n v="662382.66229999997"/>
        <n v="167031.55540000001"/>
        <n v="563498.66359999997"/>
        <n v="567842.12670000002"/>
        <n v="749016.56499999994"/>
        <n v="515084.18910000002"/>
        <n v="418764.5061"/>
        <n v="521061.1115"/>
        <n v="245216.1691"/>
        <n v="552454.02630000003"/>
        <n v="237185.17139999999"/>
        <n v="565932.18610000005"/>
        <n v="255285.4063"/>
        <n v="497876.24780000001"/>
        <n v="581620.48239999998"/>
        <n v="607395.0183"/>
        <n v="612242.77549999999"/>
        <n v="339207.27740000002"/>
        <n v="286849.78749999998"/>
        <n v="588570.89029999997"/>
        <n v="234159.07930000001"/>
        <n v="536665.04639999999"/>
        <n v="480588.23450000002"/>
        <n v="177878.1758"/>
        <n v="506986.98239999998"/>
        <n v="388498.51020000002"/>
        <n v="568947.7487"/>
        <n v="521815.7353"/>
        <n v="622569.59589999996"/>
        <n v="474763.46960000001"/>
        <n v="793986.61549999996"/>
        <n v="290608.39769999997"/>
        <n v="555993.10809999995"/>
        <n v="266531.29690000002"/>
        <n v="242495.98860000001"/>
        <n v="232607.39069999999"/>
        <n v="267555.11780000001"/>
        <n v="146344.8965"/>
        <n v="556014.97039999999"/>
        <n v="513974.68119999999"/>
        <n v="356553.3996"/>
        <n v="411831.03710000002"/>
        <n v="608019.63080000004"/>
        <n v="575500.76870000002"/>
        <n v="420322.07020000002"/>
        <n v="314885.13449999999"/>
        <n v="629764.27430000005"/>
        <n v="386287.0208"/>
        <n v="341691.93369999999"/>
        <n v="610942.14080000005"/>
        <n v="685541.65009999997"/>
        <n v="600685.19149999996"/>
        <n v="613706.54209999996"/>
        <n v="27888.74525"/>
        <n v="541670.10160000005"/>
        <n v="485563.73629999999"/>
        <n v="527420.72690000001"/>
        <n v="701782.52800000005"/>
        <n v="490444.41110000003"/>
        <n v="790116.42520000006"/>
        <n v="482866.54570000002"/>
        <n v="432850.41570000001"/>
        <n v="573441.97239999997"/>
        <n v="613372.89170000004"/>
        <n v="455609.14289999998"/>
        <n v="301026.2206"/>
        <n v="438067.75060000003"/>
        <n v="579640.79819999996"/>
        <n v="202576.61960000001"/>
        <n v="630059.02740000002"/>
        <n v="371240.24129999999"/>
        <n v="253181.97889999999"/>
        <n v="515012.28039999999"/>
        <n v="595028.84310000006"/>
        <n v="581497.88740000001"/>
        <n v="419556.61979999999"/>
        <n v="478853.32169999997"/>
        <n v="349588.56079999998"/>
        <n v="365871.49920000002"/>
        <n v="173272.89540000001"/>
        <n v="580950.39670000004"/>
        <n v="491904.1899"/>
        <n v="633383.49250000005"/>
        <n v="476088.3996"/>
        <n v="571245.37139999995"/>
        <n v="629312.40410000004"/>
        <n v="468238.79149999999"/>
        <n v="497526.45659999998"/>
        <n v="407733.52289999998"/>
        <n v="252220.29370000001"/>
        <n v="266765.47700000001"/>
        <n v="187821.09580000001"/>
        <n v="509543.08590000001"/>
        <n v="586717.47149999999"/>
        <n v="137601.84400000001"/>
        <n v="383693.20409999997"/>
        <n v="688466.0503"/>
        <n v="368344.0637"/>
        <n v="630411.26980000001"/>
        <n v="472403.12310000003"/>
        <n v="854283.55740000005"/>
        <n v="565814.72499999998"/>
        <n v="583523.07620000001"/>
        <n v="615672.46810000006"/>
        <n v="492113.00670000003"/>
        <n v="664431.39659999998"/>
        <n v="632600.47180000006"/>
        <n v="551344.33649999998"/>
        <n v="494985.53629999998"/>
        <n v="505048.7599"/>
        <n v="254617.26089999999"/>
        <n v="169714.26550000001"/>
        <n v="400703.26549999998"/>
        <n v="513340.0097"/>
        <n v="619707.4203"/>
        <n v="296972.40850000002"/>
        <n v="601744.96070000005"/>
        <n v="620522.38419999997"/>
        <n v="337826.63819999999"/>
        <n v="356213.07760000002"/>
        <n v="507572.63500000001"/>
        <n v="543313.34539999999"/>
        <n v="496856.49119999999"/>
        <n v="530973.90780000004"/>
        <n v="456524.79440000001"/>
        <n v="462946.49239999999"/>
        <n v="499086.34419999999"/>
        <n v="473845.85460000002"/>
        <n v="247421.9185"/>
        <n v="279393.49099999998"/>
        <n v="222341.03419999999"/>
        <n v="486069.07299999997"/>
        <n v="431098.99979999999"/>
        <n v="196421.7402"/>
        <n v="152012.353"/>
        <n v="649323.78780000005"/>
        <n v="625484.09169999999"/>
        <n v="455589.79729999998"/>
        <n v="309113.06270000001"/>
        <n v="48620.321230000001"/>
        <n v="556945.87419999996"/>
        <n v="228434.0508"/>
        <n v="260269.0963"/>
        <n v="429440.3297"/>
        <n v="201228.02059999999"/>
        <n v="567357.02639999997"/>
        <n v="583230.97600000002"/>
        <n v="549443.58860000002"/>
        <n v="320525.72820000001"/>
        <n v="411045.83319999999"/>
        <n v="416817.46730000002"/>
        <n v="573054.38080000004"/>
        <n v="466128.9118"/>
        <n v="336867.71470000001"/>
        <n v="642335.10210000002"/>
        <n v="465709.89370000002"/>
        <n v="307226.09769999998"/>
        <n v="308445.85979999998"/>
        <n v="322150.3542"/>
        <n v="298920.00670000003"/>
        <n v="168703.33850000001"/>
        <n v="734443.69689999998"/>
        <n v="251702.1158"/>
        <n v="638467.17729999998"/>
        <n v="343290.67700000003"/>
        <n v="478428.71740000002"/>
        <n v="357468.18660000002"/>
        <n v="244188.00080000001"/>
        <n v="475263.27590000001"/>
        <n v="462613.85869999998"/>
        <n v="466988.26020000002"/>
        <n v="587858.62950000004"/>
        <n v="487564.55410000001"/>
        <n v="321431.27899999998"/>
        <n v="790526.55070000002"/>
        <n v="315058.71669999999"/>
        <n v="445745.55440000002"/>
        <n v="325701.40830000001"/>
        <n v="409293.26579999999"/>
        <n v="449895.30459999997"/>
        <n v="562663.81160000002"/>
        <n v="225670.12880000001"/>
        <n v="456634.20730000001"/>
        <n v="293862.5123"/>
        <n v="411070.4828"/>
        <n v="261152.8211"/>
        <n v="759479.45959999994"/>
        <n v="421318.97639999999"/>
        <n v="358615.9327"/>
        <n v="497197.26400000002"/>
        <n v="408147.0405"/>
        <n v="481335.35820000002"/>
        <n v="370356.22230000002"/>
        <n v="151946.3089"/>
        <n v="416748.73090000002"/>
        <n v="112127.2567"/>
        <n v="353929.54950000002"/>
        <n v="410655.99469999998"/>
        <n v="522814.81699999998"/>
        <n v="523251.26630000002"/>
        <n v="244310.5736"/>
        <n v="192514.64309999999"/>
        <n v="636407.11479999998"/>
        <n v="344916.17680000002"/>
        <n v="316128.40019999997"/>
        <n v="426488.74589999998"/>
        <n v="229070.5491"/>
        <n v="357639.03340000001"/>
        <n v="540805.49399999995"/>
        <n v="601210.28029999998"/>
        <n v="516738.17239999998"/>
        <n v="498441.5687"/>
        <n v="210573.70420000001"/>
        <n v="362707.02730000002"/>
        <n v="399124.44890000002"/>
        <n v="275389.07010000001"/>
        <n v="205006.21609999999"/>
        <n v="577058.17729999998"/>
        <n v="297964.26380000002"/>
        <n v="246321.8916"/>
        <n v="502946.88189999998"/>
        <n v="579220.03929999995"/>
        <n v="391848.6041"/>
        <n v="508962.48739999998"/>
        <n v="59630.07789"/>
        <n v="221290.98180000001"/>
        <n v="579059.31319999998"/>
        <n v="414034.60960000003"/>
        <n v="215673.53839999999"/>
        <n v="271430.05430000002"/>
        <n v="305253.26579999999"/>
        <n v="438491.87599999999"/>
        <n v="520997.23849999998"/>
        <n v="165866.20000000001"/>
        <n v="355175.3677"/>
        <n v="543789.72120000003"/>
        <n v="454791.72509999998"/>
        <n v="401955.50099999999"/>
        <n v="415005.35840000003"/>
        <n v="377424.61570000002"/>
        <n v="265717.25420000002"/>
        <n v="366327.74320000003"/>
        <n v="386128.13329999999"/>
        <n v="430624.81420000002"/>
        <n v="173079.17980000001"/>
        <n v="375889.63809999998"/>
        <n v="297540.88140000001"/>
        <n v="211765.2494"/>
        <n v="613104.78399999999"/>
        <n v="202710.12940000001"/>
        <n v="360457.04960000003"/>
        <n v="510811.36949999997"/>
        <n v="278799.69579999999"/>
        <n v="441527.01439999999"/>
        <n v="291360.02909999999"/>
        <n v="516817.3173"/>
        <n v="476643.35440000001"/>
        <n v="315183.56880000001"/>
        <n v="552267.6361"/>
        <n v="191168.44760000001"/>
        <n v="392177.78899999999"/>
        <n v="409419.5797"/>
        <n v="344060.17540000001"/>
        <n v="388898.06900000002"/>
        <n v="572037.88589999999"/>
        <n v="390312.1715"/>
        <n v="298246.06089999998"/>
        <n v="388284.29739999998"/>
        <n v="158979.7102"/>
        <n v="396793.47340000002"/>
        <n v="363561.1972"/>
        <n v="376886.359"/>
        <n v="341330.73440000002"/>
        <n v="615765.92890000006"/>
        <n v="335809.61709999997"/>
        <n v="558001.02410000004"/>
        <n v="53366.138610000002"/>
        <n v="432447.53240000003"/>
        <n v="315775.32069999998"/>
        <n v="316906.64409999998"/>
        <n v="149761.1281"/>
        <n v="515305.4841"/>
        <n v="262959.25060000003"/>
        <n v="322905.45919999998"/>
        <n v="398011.58039999998"/>
        <n v="266939.17460000003"/>
        <n v="528087.52769999998"/>
        <n v="447393.48830000003"/>
        <n v="405550.16889999999"/>
        <n v="347017.83309999999"/>
        <n v="448601.94839999999"/>
        <n v="213040.96059999999"/>
        <n v="505897.30410000001"/>
        <n v="128387.9293"/>
        <n v="340720.51850000001"/>
        <n v="394229.89720000001"/>
        <n v="69821.637600000002"/>
        <n v="589180.44850000006"/>
        <n v="364858.71480000002"/>
        <n v="411932.81910000002"/>
        <n v="205439.36629999999"/>
        <n v="399437.52350000001"/>
        <n v="473101.02730000002"/>
        <n v="238961.25049999999"/>
        <n v="301245.7708"/>
        <n v="217188.4056"/>
        <n v="450402.29320000001"/>
        <n v="188327.58309999999"/>
        <n v="386057.42099999997"/>
        <n v="573052.01190000004"/>
        <n v="320228.64510000002"/>
        <n v="249182.78479999999"/>
        <n v="116407.5289"/>
        <n v="404457.30989999999"/>
        <n v="293999.94270000001"/>
        <n v="134188.4492"/>
        <n v="362564.34600000002"/>
        <n v="169475.99679999999"/>
        <n v="371355.69349999999"/>
        <n v="286062.51620000001"/>
        <n v="510039.14840000001"/>
        <n v="478422.79729999998"/>
        <n v="347177.83669999999"/>
        <n v="491193.37729999999"/>
        <n v="537572.13379999995"/>
        <n v="392003.28639999998"/>
        <n v="258194.8443"/>
        <n v="353757.50569999998"/>
        <n v="20000"/>
        <n v="587010.55209999997"/>
        <n v="537744.1324"/>
        <n v="374777.69290000002"/>
        <n v="360419.09879999998"/>
        <n v="461366.78289999999"/>
        <n v="475126.12520000001"/>
        <n v="479685.98239999998"/>
        <n v="124979.05009999999"/>
        <n v="719846.98239999998"/>
        <n v="160487.0006"/>
        <n v="549212.42680000002"/>
        <n v="230728.3008"/>
        <n v="385250.71629999997"/>
        <n v="291897.4057"/>
        <n v="630120.00100000005"/>
        <n v="340663.32610000001"/>
        <n v="271414.75919999997"/>
        <n v="141587.64980000001"/>
        <n v="407401.37760000001"/>
        <n v="238529.6336"/>
        <n v="62149.940340000001"/>
        <n v="606851.16960000002"/>
        <n v="508528.99570000003"/>
        <n v="457116.19449999998"/>
        <n v="228388.5491"/>
        <n v="174525.8426"/>
        <n v="136346.3069"/>
        <n v="152883.35190000001"/>
        <n v="427011.49540000001"/>
        <n v="74257.827850000001"/>
        <n v="326373.18119999999"/>
        <n v="375654.14720000001"/>
        <n v="430907.16729999997"/>
        <n v="494606.63339999999"/>
        <n v="218808.75529999999"/>
        <n v="159727.87530000001"/>
        <n v="517110.94540000003"/>
        <n v="348833.84029999998"/>
        <n v="255922.473"/>
        <n v="299734.12780000002"/>
        <n v="85520.850550000003"/>
        <n v="539365.93660000002"/>
        <n v="323453.2022"/>
        <n v="312927.91869999998"/>
        <n v="201636.86600000001"/>
        <n v="451846.19949999999"/>
        <n v="281690.8431"/>
        <n v="216355.3406"/>
        <n v="259049.2824"/>
        <n v="615720.04249999998"/>
        <n v="320834.01020000002"/>
        <n v="133226.06169999999"/>
        <n v="284155.4155"/>
        <n v="322891.77870000002"/>
        <n v="242292.92"/>
        <n v="290711.86700000003"/>
        <n v="129635.63430000001"/>
        <n v="275762.48359999998"/>
        <n v="276466.62030000001"/>
        <n v="97706.891810000001"/>
        <n v="245664.3652"/>
        <n v="283241.2769"/>
        <n v="319837.6593"/>
        <n v="579181.65520000004"/>
        <n v="211168.6293"/>
        <n v="326742.7352"/>
        <n v="158758.35769999999"/>
      </sharedItems>
    </cacheField>
    <cacheField name="Car Purchase Amount" numFmtId="166">
      <sharedItems containsSemiMixedTypes="0" containsString="0" containsNumber="1" minValue="9000" maxValue="80000" count="500">
        <n v="80000"/>
        <n v="70878.29664"/>
        <n v="70598.967680000002"/>
        <n v="69669.474019999994"/>
        <n v="68925.094469999996"/>
        <n v="68678.435200000007"/>
        <n v="67422.363129999998"/>
        <n v="67120.898780000003"/>
        <n v="67092.232759999999"/>
        <n v="66888.93694"/>
        <n v="66648.250769999999"/>
        <n v="66363.893160000007"/>
        <n v="66158.694940000001"/>
        <n v="65592.220119999998"/>
        <n v="64545.163390000002"/>
        <n v="64391.689059999997"/>
        <n v="64188.268620000003"/>
        <n v="64147.28888"/>
        <n v="63868.94051"/>
        <n v="63738.390650000001"/>
        <n v="63248.761879999998"/>
        <n v="63140.050819999997"/>
        <n v="63079.843289999997"/>
        <n v="63038.20422"/>
        <n v="62864.430110000001"/>
        <n v="62028.711920000002"/>
        <n v="61731.714260000001"/>
        <n v="61593.520579999997"/>
        <n v="61404.225780000001"/>
        <n v="61118.469469999996"/>
        <n v="60960.834280000003"/>
        <n v="60865.763959999997"/>
        <n v="60763.247309999999"/>
        <n v="60670.336719999999"/>
        <n v="60567.188370000003"/>
        <n v="60526.977879999999"/>
        <n v="60461.242680000003"/>
        <n v="60390.066160000002"/>
        <n v="60222.226719999999"/>
        <n v="60117.67886"/>
        <n v="59984.163610000003"/>
        <n v="59758.732470000003"/>
        <n v="59625.026180000001"/>
        <n v="59538.403270000003"/>
        <n v="59483.911829999997"/>
        <n v="59416.18101"/>
        <n v="59096.269780000002"/>
        <n v="59045.51309"/>
        <n v="58840.539640000003"/>
        <n v="58667.068650000001"/>
        <n v="58641.710509999997"/>
        <n v="58350.318090000001"/>
        <n v="58235.414539999998"/>
        <n v="58045.562570000002"/>
        <n v="57461.511579999999"/>
        <n v="57441.44414"/>
        <n v="57430.769030000003"/>
        <n v="57306.328659999999"/>
        <n v="57303.871310000002"/>
        <n v="57125.415410000001"/>
        <n v="56973.181049999999"/>
        <n v="56764.44728"/>
        <n v="56611.997840000004"/>
        <n v="56579.903380000003"/>
        <n v="56563.986749999996"/>
        <n v="56510.132940000003"/>
        <n v="56499.102019999998"/>
        <n v="56457.740380000003"/>
        <n v="56229.412700000001"/>
        <n v="56071.613770000004"/>
        <n v="55915.462480000002"/>
        <n v="55700.833890000002"/>
        <n v="55592.703829999999"/>
        <n v="55543.384969999999"/>
        <n v="55420.566680000004"/>
        <n v="55377.876969999998"/>
        <n v="55174.989459999997"/>
        <n v="55167.373610000002"/>
        <n v="55125.932370000002"/>
        <n v="54973.024949999999"/>
        <n v="54850.387419999999"/>
        <n v="54827.52403"/>
        <n v="54823.192210000001"/>
        <n v="54755.420380000003"/>
        <n v="54606.187689999999"/>
        <n v="54387.277269999999"/>
        <n v="54075.120640000001"/>
        <n v="54013.47595"/>
        <n v="53993.443220000001"/>
        <n v="53848.755499999999"/>
        <n v="53655.538589999996"/>
        <n v="53502.977420000003"/>
        <n v="53496.481829999997"/>
        <n v="53489.462140000003"/>
        <n v="53110.880519999999"/>
        <n v="53049.445670000001"/>
        <n v="53021.860739999996"/>
        <n v="53017.267229999998"/>
        <n v="52991.526669999999"/>
        <n v="52983.894110000001"/>
        <n v="52954.931210000002"/>
        <n v="52889.562570000002"/>
        <n v="52785.169470000001"/>
        <n v="52709.081960000003"/>
        <n v="52707.968159999997"/>
        <n v="52665.365109999999"/>
        <n v="52654.404549999999"/>
        <n v="52570.365169999997"/>
        <n v="52477.834790000001"/>
        <n v="52474.718390000002"/>
        <n v="52313.983919999999"/>
        <n v="52240.728660000001"/>
        <n v="52150.417860000001"/>
        <n v="52116.907910000002"/>
        <n v="52056.414779999999"/>
        <n v="51941.675600000002"/>
        <n v="51922.076910000003"/>
        <n v="51866.48719"/>
        <n v="51730.174339999998"/>
        <n v="51683.608590000003"/>
        <n v="51612.143109999997"/>
        <n v="51551.679969999997"/>
        <n v="51405.55229"/>
        <n v="51402.615059999996"/>
        <n v="51355.710599999999"/>
        <n v="51221.04249"/>
        <n v="51130.95379"/>
        <n v="51046.422259999999"/>
        <n v="50958.081149999998"/>
        <n v="50937.938439999998"/>
        <n v="50702.18103"/>
        <n v="50666.881730000001"/>
        <n v="50539.901689999999"/>
        <n v="50455.119350000001"/>
        <n v="50441.62427"/>
        <n v="50296.674959999997"/>
        <n v="50188.866119999999"/>
        <n v="49991.606970000001"/>
        <n v="49730.533389999997"/>
        <n v="49721.310819999999"/>
        <n v="49568.476849999999"/>
        <n v="49510.033560000003"/>
        <n v="49442.121070000001"/>
        <n v="49399.970410000002"/>
        <n v="49392.8897"/>
        <n v="49373.375549999997"/>
        <n v="49348.88394"/>
        <n v="49336.116280000002"/>
        <n v="49258.87571"/>
        <n v="49248.105949999997"/>
        <n v="49220.021800000002"/>
        <n v="49142.511740000002"/>
        <n v="49091.971850000002"/>
        <n v="49079.619420000003"/>
        <n v="49079.294609999997"/>
        <n v="49065.163399999998"/>
        <n v="49050.853779999998"/>
        <n v="48955.858160000003"/>
        <n v="48901.443420000003"/>
        <n v="48785.158389999997"/>
        <n v="48734.357080000002"/>
        <n v="48622.660969999997"/>
        <n v="48518.90163"/>
        <n v="48516.843350000003"/>
        <n v="48465.272109999998"/>
        <n v="48383.690710000003"/>
        <n v="48349.164570000001"/>
        <n v="48300.020570000001"/>
        <n v="48266.755160000001"/>
        <n v="48104.111839999998"/>
        <n v="48100.290520000002"/>
        <n v="48052.650909999997"/>
        <n v="48025.025419999998"/>
        <n v="48013.614099999999"/>
        <n v="47984.420619999997"/>
        <n v="47984.120430000003"/>
        <n v="47979.485489999999"/>
        <n v="47970.767670000001"/>
        <n v="47935.939400000003"/>
        <n v="47869.825929999999"/>
        <n v="47805.256050000004"/>
        <n v="47760.664270000001"/>
        <n v="47719.47741"/>
        <n v="47715.960489999998"/>
        <n v="47693.234819999998"/>
        <n v="47610.117180000001"/>
        <n v="47604.345909999996"/>
        <n v="47483.853159999999"/>
        <n v="47443.744429999999"/>
        <n v="47434.982649999998"/>
        <n v="47380.912239999998"/>
        <n v="47240.86004"/>
        <n v="47143.44008"/>
        <n v="47009.577409999998"/>
        <n v="46937.174220000001"/>
        <n v="46935.727740000002"/>
        <n v="46892.266170000003"/>
        <n v="46846.730499999998"/>
        <n v="46710.52519"/>
        <n v="46643.265809999997"/>
        <n v="46635.494319999998"/>
        <n v="46453.348189999997"/>
        <n v="46412.477809999997"/>
        <n v="46402.535830000001"/>
        <n v="46398.352039999998"/>
        <n v="46389.502370000002"/>
        <n v="46381.131110000002"/>
        <n v="46380.447319999999"/>
        <n v="46325.509590000001"/>
        <n v="46188.835140000003"/>
        <n v="46135.27233"/>
        <n v="46082.809930000003"/>
        <n v="46054.602529999996"/>
        <n v="46012.106160000003"/>
        <n v="45977.125019999999"/>
        <n v="45857.753649999999"/>
        <n v="45824.565600000002"/>
        <n v="45805.671860000002"/>
        <n v="45805.30588"/>
        <n v="45738.334300000002"/>
        <n v="45593.6849"/>
        <n v="45509.697319999999"/>
        <n v="45442.153530000003"/>
        <n v="45366.359629999999"/>
        <n v="45271.460809999997"/>
        <n v="45208.425389999997"/>
        <n v="45167.325420000001"/>
        <n v="45115.525659999999"/>
        <n v="45112.945469999999"/>
        <n v="45107.225659999996"/>
        <n v="45078.40193"/>
        <n v="45058.8969"/>
        <n v="45015.679530000001"/>
        <n v="44846.685570000001"/>
        <n v="44736.410969999997"/>
        <n v="44650.36073"/>
        <n v="44633.992409999999"/>
        <n v="44577.44829"/>
        <n v="44525.020850000001"/>
        <n v="44500.819360000001"/>
        <n v="44463.30502"/>
        <n v="44434.984190000003"/>
        <n v="44434.719169999997"/>
        <n v="44432.717470000003"/>
        <n v="44430.633229999999"/>
        <n v="44424.076809999999"/>
        <n v="44418.609550000001"/>
        <n v="44387.58412"/>
        <n v="44361.875070000002"/>
        <n v="44001.207060000001"/>
        <n v="43994.35972"/>
        <n v="43901.712440000003"/>
        <n v="43898.273300000001"/>
        <n v="43855.060769999996"/>
        <n v="43724.489600000001"/>
        <n v="43680.913269999997"/>
        <n v="43641.657270000003"/>
        <n v="43598.969929999999"/>
        <n v="43503.973489999997"/>
        <n v="43405.89086"/>
        <n v="43402.31525"/>
        <n v="43401.566120000003"/>
        <n v="43264.049650000001"/>
        <n v="43242.582240000003"/>
        <n v="42997.167609999997"/>
        <n v="42990.292549999998"/>
        <n v="42978.346259999998"/>
        <n v="42925.709210000001"/>
        <n v="42919.5196"/>
        <n v="42909.271289999997"/>
        <n v="42905.53815"/>
        <n v="42866.212740000003"/>
        <n v="42793.993199999997"/>
        <n v="42774.355790000001"/>
        <n v="42773.759050000001"/>
        <n v="42747.539250000002"/>
        <n v="42705.113109999998"/>
        <n v="42704.322099999998"/>
        <n v="42592.886469999998"/>
        <n v="42497.728620000002"/>
        <n v="42484.022830000002"/>
        <n v="42408.026250000003"/>
        <n v="42384.05128"/>
        <n v="42369.642469999999"/>
        <n v="42356.6895"/>
        <n v="42321.565479999997"/>
        <n v="42297.506200000003"/>
        <n v="42288.810460000001"/>
        <n v="42213.69644"/>
        <n v="42209.289479999999"/>
        <n v="42187.682800000002"/>
        <n v="42139.645279999997"/>
        <n v="42011.199650000002"/>
        <n v="41984.62412"/>
        <n v="41913.537129999997"/>
        <n v="41903.651709999998"/>
        <n v="41814.720670000002"/>
        <n v="41769.382879999997"/>
        <n v="41679.7929"/>
        <n v="41673.446170000003"/>
        <n v="41575.347390000003"/>
        <n v="41567.470329999996"/>
        <n v="41489.641230000001"/>
        <n v="41456.680970000001"/>
        <n v="41451.718430000001"/>
        <n v="41427.597970000003"/>
        <n v="41425.00116"/>
        <n v="41357.178970000001"/>
        <n v="41352.470710000001"/>
        <n v="41327.165540000002"/>
        <n v="41320.072560000001"/>
        <n v="41265.529289999999"/>
        <n v="41221.249179999999"/>
        <n v="41147.466789999999"/>
        <n v="41137.894590000004"/>
        <n v="41104.071080000002"/>
        <n v="41034.283430000003"/>
        <n v="41026.024210000003"/>
        <n v="40879.191070000001"/>
        <n v="40660.383170000001"/>
        <n v="40589.862500000003"/>
        <n v="40102.114170000001"/>
        <n v="40095.049800000001"/>
        <n v="40093.619809999997"/>
        <n v="40077.572890000003"/>
        <n v="40022.174059999998"/>
        <n v="40004.871420000003"/>
        <n v="39975.433019999997"/>
        <n v="39911.611599999997"/>
        <n v="39904.816129999999"/>
        <n v="39892.933429999997"/>
        <n v="39888.597889999997"/>
        <n v="39810.348169999997"/>
        <n v="39766.64804"/>
        <n v="39606.24598"/>
        <n v="39549.130389999998"/>
        <n v="39522.131289999998"/>
        <n v="39503.388290000003"/>
        <n v="39439.45349"/>
        <n v="39433.406309999998"/>
        <n v="39422.793890000001"/>
        <n v="39410.461600000002"/>
        <n v="39331.201269999998"/>
        <n v="39270.579089999999"/>
        <n v="39135.030229999997"/>
        <n v="39083.94268"/>
        <n v="39002.077100000002"/>
        <n v="38978.674579999999"/>
        <n v="38955.219190000003"/>
        <n v="38930.552340000002"/>
        <n v="38901.609250000001"/>
        <n v="38763.113060000003"/>
        <n v="38705.658389999997"/>
        <n v="38674.660380000001"/>
        <n v="38545.80328"/>
        <n v="38504.394439999996"/>
        <n v="38502.423920000001"/>
        <n v="38399.461389999997"/>
        <n v="38243.664810000002"/>
        <n v="38243.062279999998"/>
        <n v="38189.506009999997"/>
        <n v="38182.304649999998"/>
        <n v="38174.874329999999"/>
        <n v="38172.836020000002"/>
        <n v="38148.001629999999"/>
        <n v="38147.81018"/>
        <n v="38138.575109999998"/>
        <n v="38042.800649999997"/>
        <n v="37947.85125"/>
        <n v="37883.242310000001"/>
        <n v="37879.653850000002"/>
        <n v="37871.708200000001"/>
        <n v="37843.466189999999"/>
        <n v="37744.542849999998"/>
        <n v="37714.316590000002"/>
        <n v="37376.634389999999"/>
        <n v="37364.23474"/>
        <n v="37348.137369999997"/>
        <n v="37303.567009999999"/>
        <n v="37259.843860000001"/>
        <n v="37252.551939999998"/>
        <n v="37183.102930000001"/>
        <n v="37161.553930000002"/>
        <n v="37093.920330000001"/>
        <n v="37084.776210000004"/>
        <n v="37076.825080000002"/>
        <n v="36645.560899999997"/>
        <n v="36638.206879999998"/>
        <n v="36543.936419999998"/>
        <n v="36517.70996"/>
        <n v="36367.184520000003"/>
        <n v="36125.48846"/>
        <n v="36112.793460000001"/>
        <n v="36086.93161"/>
        <n v="36019.955600000001"/>
        <n v="35928.524039999997"/>
        <n v="35911.64559"/>
        <n v="35848.82935"/>
        <n v="35823.554709999997"/>
        <n v="35784.42411"/>
        <n v="35781.16156"/>
        <n v="35726.952989999998"/>
        <n v="35716.311329999997"/>
        <n v="35659.122369999997"/>
        <n v="35475.00344"/>
        <n v="35457.1486"/>
        <n v="35438.805489999999"/>
        <n v="35321.458769999997"/>
        <n v="35139.247929999998"/>
        <n v="34922.428460000003"/>
        <n v="34803.823949999998"/>
        <n v="34678.832260000003"/>
        <n v="34642.602400000003"/>
        <n v="34521.176180000002"/>
        <n v="34215.761500000001"/>
        <n v="34139.637300000002"/>
        <n v="33766.641300000003"/>
        <n v="33640.736969999998"/>
        <n v="33428.401830000003"/>
        <n v="33261.000569999997"/>
        <n v="33131.527340000001"/>
        <n v="32967.201910000003"/>
        <n v="32828.034769999998"/>
        <n v="32737.801769999998"/>
        <n v="32700.278709999999"/>
        <n v="32608.454679999999"/>
        <n v="32553.534230000001"/>
        <n v="32478.44758"/>
        <n v="32291.189780000001"/>
        <n v="32208.375220000002"/>
        <n v="32061.646700000001"/>
        <n v="31978.979899999998"/>
        <n v="31837.22537"/>
        <n v="31696.996790000001"/>
        <n v="31540.778679999999"/>
        <n v="31526.049309999999"/>
        <n v="31491.414570000001"/>
        <n v="31408.62631"/>
        <n v="31300.543470000001"/>
        <n v="31249.98803"/>
        <n v="31215.642100000001"/>
        <n v="31146.710780000001"/>
        <n v="31083.702710000001"/>
        <n v="30964.07804"/>
        <n v="30841.001540000001"/>
        <n v="30826.10903"/>
        <n v="30757.65726"/>
        <n v="30736.5798"/>
        <n v="30719.815600000002"/>
        <n v="30667.609270000001"/>
        <n v="30419.8"/>
        <n v="30394.824939999999"/>
        <n v="30240.60975"/>
        <n v="29754.662710000001"/>
        <n v="29670.83337"/>
        <n v="29556.7932"/>
        <n v="29540.870129999999"/>
        <n v="29519.561839999998"/>
        <n v="29425.830010000001"/>
        <n v="29417.646939999999"/>
        <n v="29092.131099999999"/>
        <n v="29052.095209999999"/>
        <n v="29002.056649999999"/>
        <n v="28925.70549"/>
        <n v="28733.68779"/>
        <n v="28700.0334"/>
        <n v="28645.394250000001"/>
        <n v="28463.643260000001"/>
        <n v="28440.812679999999"/>
        <n v="28164.860390000002"/>
        <n v="28031.209849999999"/>
        <n v="27889.951969999998"/>
        <n v="27815.738130000002"/>
        <n v="27810.218140000001"/>
        <n v="27625.441439999999"/>
        <n v="27586.718540000002"/>
        <n v="27586.200779999999"/>
        <n v="27303.171040000001"/>
        <n v="27187.239140000001"/>
        <n v="26599.908429999999"/>
        <n v="26499.314180000001"/>
        <n v="25971.956730000002"/>
        <n v="25252.932209999999"/>
        <n v="24221.999370000001"/>
        <n v="24184.074430000001"/>
        <n v="24134.592049999999"/>
        <n v="23517.919829999999"/>
        <n v="22681.716670000002"/>
        <n v="22630.259819999999"/>
        <n v="22599.458630000001"/>
        <n v="22091.11839"/>
        <n v="21471.113669999999"/>
        <n v="20653.214090000001"/>
        <n v="19553.2739"/>
        <n v="19525.298269999999"/>
        <n v="17584.569630000002"/>
        <n v="12895.714679999999"/>
        <n v="12536.93842"/>
        <n v="10092.22509"/>
        <n v="9000"/>
      </sharedItems>
    </cacheField>
    <cacheField name="% Credit" numFmtId="9">
      <sharedItems containsSemiMixedTypes="0" containsString="0" containsNumber="1" minValue="1.4190980385088976E-3" maxValue="0.71309038650000001" count="500">
        <n v="0.11848822540354699"/>
        <n v="0.15828308326625018"/>
        <n v="0.1200449265530181"/>
        <n v="0.1112236415252613"/>
        <n v="0.14346279852216676"/>
        <n v="0.17853305856866167"/>
        <n v="0.18175832111400989"/>
        <n v="0.17619884496028562"/>
        <n v="0.13887200608672431"/>
        <n v="0.1360003478764602"/>
        <n v="0.18592190996227229"/>
        <n v="9.8259462527090446E-2"/>
        <n v="6.7103930487989683E-2"/>
        <n v="4.2783719178632967E-2"/>
        <n v="0.14571596992804395"/>
        <n v="0.15062288554267111"/>
        <n v="8.7099334127188538E-2"/>
        <n v="0.15403970226178226"/>
        <n v="0.28992060531881475"/>
        <n v="0.19156879211827016"/>
        <n v="1.2980317666922935E-2"/>
        <n v="0.18135085836430531"/>
        <n v="0.2044492097157635"/>
        <n v="9.1297458947121962E-2"/>
        <n v="0.21933682336104643"/>
        <n v="0.11271720720348501"/>
        <n v="0.11205145734533155"/>
        <n v="0.15319217578020991"/>
        <n v="0.10683134049327703"/>
        <n v="0.17312040780493387"/>
        <n v="0.14436008104602716"/>
        <n v="8.0540369496178266E-2"/>
        <n v="7.1076264004860903E-2"/>
        <n v="0.13906190720319028"/>
        <n v="0.1051332780058572"/>
        <n v="0.15145675112946511"/>
        <n v="0.16592175670754228"/>
        <n v="0.14028613398839823"/>
        <n v="0.1223106120884839"/>
        <n v="0.1357433453729586"/>
        <n v="5.9284941255679957E-2"/>
        <n v="0.1049047370160482"/>
        <n v="0.21735650530985817"/>
        <n v="0.10746700112666857"/>
        <n v="8.7315753260350432E-2"/>
        <n v="7.3254897455620901E-2"/>
        <n v="5.844413222328549E-2"/>
        <n v="0.11275873354193647"/>
        <n v="0.17053518627987713"/>
        <n v="0.13591295897000763"/>
        <n v="0.12960939355526488"/>
        <n v="0.17452921790000001"/>
        <n v="0.13462052534696425"/>
        <n v="0.18247354726740511"/>
        <n v="0.18334151851189862"/>
        <n v="8.3886765833387458E-2"/>
        <n v="9.1744035099231791E-2"/>
        <n v="2.0551385215001505E-2"/>
        <n v="8.052158468156978E-2"/>
        <n v="0.20565734249162157"/>
        <n v="0.17702880848623662"/>
        <n v="0.12515642723098405"/>
        <n v="0.2070000460535304"/>
        <n v="0.10667245668719838"/>
        <n v="0.15778977935985275"/>
        <n v="0.26547133180215327"/>
        <n v="0.11133287049816942"/>
        <n v="0.17011604832975635"/>
        <n v="0.23773098414569274"/>
        <n v="0.11600196691907994"/>
        <n v="8.9716864552200667E-2"/>
        <n v="4.5423148560082421E-2"/>
        <n v="0.20115482654244501"/>
        <n v="1.3749879326778337E-2"/>
        <n v="0.11328531476486452"/>
        <n v="0.13555353916605392"/>
        <n v="0.14626788677628008"/>
        <n v="0.10242675533395118"/>
        <n v="0.1892885842262475"/>
        <n v="0.12882119976805434"/>
        <n v="0.12974820350055874"/>
        <n v="0.23972131226870366"/>
        <n v="5.5582349893764392E-2"/>
        <n v="0.12016739257261795"/>
        <n v="0.15037290133049502"/>
        <n v="0.14263514103411551"/>
        <n v="0.16636506908790649"/>
        <n v="0.10676202952233425"/>
        <n v="5.414428045368929E-2"/>
        <n v="0.11338309886898248"/>
        <n v="9.0790493800496447E-2"/>
        <n v="0.15864812307936185"/>
        <n v="0.17708898288163863"/>
        <n v="0.16813799542511082"/>
        <n v="0.18819628595864352"/>
        <n v="0.13883300118006558"/>
        <n v="0.13929187237847132"/>
        <n v="0.1751566868662949"/>
        <n v="0.19399203327409259"/>
        <n v="0.13973223342559385"/>
        <n v="9.7475195117098623E-2"/>
        <n v="0.13842544369138765"/>
        <n v="0.12828211830036926"/>
        <n v="0.15255600283863463"/>
        <n v="0.22347415175103408"/>
        <n v="0.10114938753717785"/>
        <n v="7.8702267208978105E-2"/>
        <n v="0.16176814680848611"/>
        <n v="0.25505968649614663"/>
        <n v="8.5123192461082145E-2"/>
        <n v="0.10244609800800912"/>
        <n v="0.17079968701788645"/>
        <n v="8.3756620982845226E-2"/>
        <n v="0.16931821311793807"/>
        <n v="0.15386423083235024"/>
        <n v="0.22135831707623355"/>
        <n v="0.15910207166668783"/>
        <n v="9.3385522835989193E-2"/>
        <n v="0.20159607987480388"/>
        <n v="0.29492972848216603"/>
        <n v="0.20560597098641137"/>
        <n v="0.26512146898557121"/>
        <n v="0.18257156344601619"/>
        <n v="0.11071860228474292"/>
        <n v="0.14956365978207029"/>
        <n v="0.19482636986742147"/>
        <n v="0.18724483629252758"/>
        <n v="0.10687443149786621"/>
        <n v="0.22834287962439265"/>
        <n v="7.2417151212213343E-2"/>
        <n v="0.20429497740225616"/>
        <n v="0.11449835238466838"/>
        <n v="0.14265160072972016"/>
        <n v="0.14708236172895262"/>
        <n v="0.1111822252211504"/>
        <n v="0.16035363274481979"/>
        <n v="0.11072607124961277"/>
        <n v="7.2529242372203664E-2"/>
        <n v="0.14216224328857999"/>
        <n v="7.9472524729497715E-2"/>
        <n v="0.16128746265250923"/>
        <n v="0.1456199514088681"/>
        <n v="0.17517483105446138"/>
        <n v="6.9512158789182071E-2"/>
        <n v="0.20587089005728954"/>
        <n v="9.805590216773398E-2"/>
        <n v="5.8685625847224407E-2"/>
        <n v="0.1709003928263966"/>
        <n v="0.13859992933071891"/>
        <n v="0.15177789478653633"/>
        <n v="0.17117904939891285"/>
        <n v="0.13142727733259296"/>
        <n v="0.23245359908569346"/>
        <n v="0.10663715528992507"/>
        <n v="0.14016662910738692"/>
        <n v="0.23137016808418109"/>
        <n v="6.7111862324627777E-2"/>
        <n v="0.11407993518882897"/>
        <n v="9.7243103385799876E-2"/>
        <n v="0.12345689738249697"/>
        <n v="0.10633016982942747"/>
        <n v="0.27325787091862708"/>
        <n v="0.18718905122781937"/>
        <n v="0.19099585374610345"/>
        <n v="0.12167914163016162"/>
        <n v="8.0135601406557719E-2"/>
        <n v="7.5264590257309472E-2"/>
        <n v="0.21241218816399943"/>
        <n v="0.11472382866132751"/>
        <n v="0.18929201850221725"/>
        <n v="0.13350004210970826"/>
        <n v="0.11993462455389635"/>
        <n v="0.21413813434494561"/>
        <n v="5.9182450073568267E-2"/>
        <n v="5.0079725428199662E-2"/>
        <n v="0.14740767715519507"/>
        <n v="0.11781832934396223"/>
        <n v="0.25105719838963048"/>
        <n v="0.32901403606534269"/>
        <n v="5.9413170585379059E-2"/>
        <n v="0.11322634796055076"/>
        <n v="0.17136225911619835"/>
        <n v="9.1338407601641372E-2"/>
        <n v="0.10623044049165981"/>
        <n v="0.17315296632206184"/>
        <n v="4.172803487488215E-2"/>
        <n v="0.21666617412390557"/>
        <n v="5.8809875927562233E-2"/>
        <n v="0.22223237492730197"/>
        <n v="0.21227482594232217"/>
        <n v="9.2016671183678428E-2"/>
        <n v="0.11811818257470576"/>
        <n v="4.2389883358892572E-2"/>
        <n v="0.16436914982046591"/>
        <n v="0.19581059537403003"/>
        <n v="0.16778929300403575"/>
        <n v="0.19760239919900988"/>
        <n v="0.16470135734729457"/>
        <n v="0.14768194502781659"/>
        <n v="0.2058840396614556"/>
        <n v="0.22989422823575298"/>
        <n v="0.14649989234372221"/>
        <n v="0.10604354167259326"/>
        <n v="0.1800825856980004"/>
        <n v="0.13588492523766568"/>
        <n v="0.1376998325166903"/>
        <n v="0.15477584921078255"/>
        <n v="4.9406013527220335E-2"/>
        <n v="0.13584388127402558"/>
        <n v="5.786772824770401E-2"/>
        <n v="0.13966444690722982"/>
        <n v="0.13805591808312495"/>
        <n v="0.25713017994417975"/>
        <n v="0.12157184887701035"/>
        <n v="0.28019343288336906"/>
        <n v="8.8351564038633909E-2"/>
        <n v="0.12709924571189918"/>
        <n v="0.13826634054180692"/>
        <n v="0.23737823749187439"/>
        <n v="8.3234640387988321E-2"/>
        <n v="0.13448568162085303"/>
        <n v="0.17563061391584323"/>
        <n v="0.28131850053737123"/>
        <n v="0.12852537105417802"/>
        <n v="7.9958269452166608E-2"/>
        <n v="0.16900936575894382"/>
        <n v="0.17474059584955676"/>
        <n v="0.14363696065307888"/>
        <n v="0.10023595810041902"/>
        <n v="0.15302652644686471"/>
        <n v="0.11672696600095267"/>
        <n v="7.8299056774021061E-2"/>
        <n v="0.22701403653012228"/>
        <n v="0.1207048886955038"/>
        <n v="9.7030018564157383E-2"/>
        <n v="0.19484613780864107"/>
        <n v="0.13536505128706039"/>
        <n v="0.14698093120035527"/>
        <n v="0.23320966475307317"/>
        <n v="0.26009971091564671"/>
        <n v="0.11163184723139292"/>
        <n v="1.0042287959223604E-2"/>
        <n v="0.16352807967929242"/>
        <n v="8.9392538648452063E-2"/>
        <n v="0.15391581886133848"/>
        <n v="0.10952673109350253"/>
        <n v="0.20135789666888243"/>
        <n v="0.33553913550361397"/>
        <n v="0.29226502801425391"/>
        <n v="0.21546415422114951"/>
        <n v="0.19911860474313461"/>
        <n v="0.23754802559794391"/>
        <n v="0.12162893747611091"/>
        <n v="0.18411838659754209"/>
        <n v="0.11128392136436163"/>
        <n v="0.14586123614315144"/>
        <n v="0.17737649208432604"/>
        <n v="0.20187371296735376"/>
        <n v="0.23953472920944535"/>
        <n v="0.24492378062953932"/>
        <n v="0.16947655303357534"/>
        <n v="0.22535574500643463"/>
        <n v="0.13609313151348207"/>
        <n v="0.18617816346718907"/>
        <n v="0.11399935091773299"/>
        <n v="0.31584993312839743"/>
        <n v="0.2170366116418771"/>
        <n v="0.20744713059476907"/>
        <n v="0.20855874884070144"/>
        <n v="0.16385157034600603"/>
        <n v="8.5804413737714691E-2"/>
        <n v="0.11747691575250961"/>
        <n v="0.23326199604615572"/>
        <n v="0.18345953009672647"/>
        <n v="0.22793820410305674"/>
        <n v="0.2146567512238382"/>
        <n v="0.11950613582523943"/>
        <n v="9.9406411642409515E-2"/>
        <n v="0.31167987727201996"/>
        <n v="0.16128422528849992"/>
        <n v="0.12350720684355254"/>
        <n v="8.7308674788548341E-2"/>
        <n v="7.8402199638382727E-2"/>
        <n v="0.24900127876725353"/>
        <n v="0.11023831455404361"/>
        <n v="0.14681626285227858"/>
        <n v="0.1915413196205715"/>
        <n v="0.18070497658284299"/>
        <n v="0.11000499116629504"/>
        <n v="0.16659114310831322"/>
        <n v="0.36244588225156998"/>
        <n v="0.19829705234360448"/>
        <n v="0.21073787576660177"/>
        <n v="9.6596958255302737E-3"/>
        <n v="0.21781861813223327"/>
        <n v="0.16831515662520247"/>
        <n v="0.18171944502902465"/>
        <n v="0.16142066871612773"/>
        <n v="0.17797450133919787"/>
        <n v="0.20208118663228278"/>
        <n v="6.0016114298498846E-2"/>
        <n v="0.21367713141428116"/>
        <n v="0.12867642025064147"/>
        <n v="0.1718676148139518"/>
        <n v="0.15111640451994546"/>
        <n v="0.21061754923731243"/>
        <n v="0.22036781294532415"/>
        <n v="0.32893618961126536"/>
        <n v="0.16809648856473053"/>
        <n v="9.7985207247956604E-2"/>
        <n v="0.20159242456993404"/>
        <n v="8.0277468054034878E-2"/>
        <n v="1.6354141001933678E-2"/>
        <n v="0.34084254273702685"/>
        <n v="0.11437091973538385"/>
        <n v="0.21525460932963145"/>
        <n v="0.13389319053166054"/>
        <n v="0.19108549980946368"/>
        <n v="0.12593649212088576"/>
        <n v="0.15968107632207065"/>
        <n v="0.16111133648174575"/>
        <n v="0.26898796338350855"/>
        <n v="0.10094807018247048"/>
        <n v="0.28124411174029867"/>
        <n v="0.23122430093672172"/>
        <n v="0.14410500309078159"/>
        <n v="0.19693480501044358"/>
        <n v="4.6368151664973122E-2"/>
        <n v="0.23987642764239311"/>
        <n v="0.1451921067450701"/>
        <n v="0.30074777022612775"/>
        <n v="0.15965244570441345"/>
        <n v="0.1223173773785317"/>
        <n v="0.19625559313023985"/>
        <n v="9.5463565708323206E-2"/>
        <n v="9.4702245677761282E-2"/>
        <n v="0.12271480268672336"/>
        <n v="0.12369147499858729"/>
        <n v="0.1622298369452583"/>
        <n v="0.11520646822652747"/>
        <n v="0.19821163431599798"/>
        <n v="0.14435839376809198"/>
        <n v="0.18892947949492012"/>
        <n v="0.17293936068596058"/>
        <n v="0.10599717237744796"/>
        <n v="0.13287829407790011"/>
        <n v="0.13772957509918621"/>
        <n v="0.15603558258444042"/>
        <n v="0.13619073666773945"/>
        <n v="0.22997067805274765"/>
        <n v="0.20774367147778669"/>
        <n v="0.14935744378493876"/>
        <n v="9.1870094277305109E-2"/>
        <n v="0.18789825600301199"/>
        <n v="0.17360722725111472"/>
        <n v="0.20729899744668273"/>
        <n v="0.14276162817462129"/>
        <n v="8.6522870581264344E-2"/>
        <n v="0.13352583632527593"/>
        <n v="0.20526760026436663"/>
        <n v="0.24101715884059088"/>
        <n v="0.18102718441630336"/>
        <n v="2.4641878467988834E-2"/>
        <n v="0.12761503626551746"/>
        <n v="5.4919830346616183E-2"/>
        <n v="0.16288561558222875"/>
        <n v="0.13199404288625119"/>
        <n v="0.28783253234946249"/>
        <n v="0.17452621259742471"/>
        <n v="0.11789183719130281"/>
        <n v="9.3081950056465704E-2"/>
        <n v="0.15488594636472761"/>
        <n v="3.8798873146096341E-2"/>
        <n v="0.1932885374373442"/>
        <n v="0.27836828768656569"/>
        <n v="0.22445688115867224"/>
        <n v="7.584780219838165E-2"/>
        <n v="0.16769465522484722"/>
        <n v="0.28779173986660961"/>
        <n v="9.3607177644899703E-2"/>
        <n v="9.5298679124156196E-2"/>
        <n v="0.1341402654625409"/>
        <n v="0.15815737932067125"/>
        <n v="0.33721421647928712"/>
        <n v="0.16484021103481208"/>
        <n v="0.1677662717358861"/>
        <n v="7.2250076174304664E-2"/>
        <n v="0.10617164529787296"/>
        <n v="0.18504128129255762"/>
        <n v="0.13151668735785477"/>
        <n v="0.13120558091062728"/>
        <n v="0.18893234842160156"/>
        <n v="1.914940758835882E-2"/>
        <n v="0.16242984222040929"/>
        <n v="0.21696447218295986"/>
        <n v="0.16911852465650035"/>
        <n v="0.14124545465635291"/>
        <n v="0.17951724456032386"/>
        <n v="0.21612278557942791"/>
        <n v="0.14428029832027325"/>
        <n v="0.21140557630647583"/>
        <n v="0.19074963339906478"/>
        <n v="0.2944792816690564"/>
        <n v="0.27410653318273326"/>
        <n v="0.14049575974162834"/>
        <n v="5.5662334580817659E-2"/>
        <n v="0.27667768722845509"/>
        <n v="0.18482716231334193"/>
        <n v="0.15177674715592646"/>
        <n v="8.048556798943185E-2"/>
        <n v="0.24310790667637003"/>
        <n v="0.17843676775049924"/>
        <n v="0.1728708883569271"/>
        <n v="0.1841344516582461"/>
        <n v="0.20812113249416023"/>
        <n v="0.18537353861880182"/>
        <n v="0.28885949300750341"/>
        <n v="0.10774454700239464"/>
        <n v="0.23461867227087599"/>
        <n v="0.10162280253595914"/>
        <n v="0.17553936593735436"/>
        <n v="0.14968546645790223"/>
        <n v="0.13451609743101622"/>
        <n v="0.18070810425027733"/>
        <n v="0.14306951525161185"/>
        <n v="0.11702429577706841"/>
        <n v="1.7846453324337531E-2"/>
        <n v="0.2067113365229975"/>
        <n v="0.14939351749368243"/>
        <n v="0.18067002381744091"/>
        <n v="0.18910457600146671"/>
        <n v="5.2808968588651431E-2"/>
        <n v="9.1876096783147426E-2"/>
        <n v="0.40402725203561324"/>
        <n v="0.30723373505253909"/>
        <n v="0.20317586753593117"/>
        <n v="0.2195140435655934"/>
        <n v="0.17721165218864512"/>
        <n v="0.16906337704764976"/>
        <n v="0.11810020093662346"/>
        <n v="0.10499720404313115"/>
        <n v="0.21905846370594934"/>
        <n v="0.15023563416630625"/>
        <n v="0.19659668186932105"/>
        <n v="0.22574568544439966"/>
        <n v="0.15581816055173103"/>
        <n v="0.16060777921478725"/>
        <n v="4.7858159904988172E-2"/>
        <n v="0.16079913113901587"/>
        <n v="0.26035192177205618"/>
        <n v="0.15092534657740039"/>
        <n v="0.20021859918644611"/>
        <n v="0.14792212294931339"/>
        <n v="0.16789192518301782"/>
        <n v="0.19665863215844911"/>
        <n v="0.23879628507889361"/>
        <n v="0.17930206256107098"/>
        <n v="0.11747233820707369"/>
        <n v="0.14159504259415853"/>
        <n v="9.8909642303904352E-2"/>
        <n v="0.13939184746930194"/>
        <n v="0.21688339141270371"/>
        <n v="0.15126554896287506"/>
        <n v="0.14965544953672935"/>
        <n v="9.4225863439780719E-2"/>
        <n v="0.27368299584964922"/>
        <n v="1.4190980385088976E-3"/>
        <n v="0.33207019899599244"/>
        <n v="0.21209410055867869"/>
        <n v="0.13564656312041348"/>
        <n v="0.26375209657310961"/>
        <n v="0.28518020495099627"/>
        <n v="0.21233243003435553"/>
        <n v="0.26368329598096735"/>
        <n v="9.097804653041773E-2"/>
        <n v="0.16740985557021038"/>
        <n v="0.15947046605361859"/>
        <n v="0.13096957704611242"/>
        <n v="0.2870066950602827"/>
        <n v="0.16481785027501181"/>
        <n v="0.15564471589425308"/>
        <n v="0.31244132291969684"/>
        <n v="0.26003387903579872"/>
        <n v="0.39744819866827658"/>
        <n v="0.1942892089527255"/>
        <n v="0.24135917171536578"/>
        <n v="0.12977566741105687"/>
        <n v="0.23868912136822273"/>
        <n v="0.18836614929343454"/>
        <n v="0.13424905228187148"/>
        <n v="0.15375207609298336"/>
        <n v="0.19428195686141927"/>
        <n v="0.23002961076491829"/>
        <n v="0.26318341838273784"/>
        <n v="0.12281612687665328"/>
        <n v="0.23649232989520352"/>
        <n v="0.71309038650000001"/>
        <n v="0.25642857837054106"/>
        <n v="0.25311127664364075"/>
        <n v="0.25237084053373754"/>
      </sharedItems>
    </cacheField>
    <cacheField name="% Car Purchase" numFmtId="9">
      <sharedItems containsSemiMixedTypes="0" containsString="0" containsNumber="1" minValue="0.19958866669668496" maxValue="1.2513618134840003" count="500">
        <n v="0.95999450261068064"/>
        <n v="0.81878552040382091"/>
        <n v="1.0591632881939244"/>
        <n v="0.85414889130060057"/>
        <n v="0.97369325065062629"/>
        <n v="0.86071689493326964"/>
        <n v="0.8494687018669359"/>
        <n v="0.89200549755986414"/>
        <n v="0.88606596876446353"/>
        <n v="0.94323223999044281"/>
        <n v="0.85823258784456791"/>
        <n v="0.80579555576136008"/>
        <n v="0.94769025198545942"/>
        <n v="0.90709252804214646"/>
        <n v="0.75769249312393394"/>
        <n v="0.962427778505481"/>
        <n v="0.82988890212131305"/>
        <n v="0.93117182066201576"/>
        <n v="1.0361645877661543"/>
        <n v="0.98640757556870207"/>
        <n v="0.77044216812720723"/>
        <n v="1.0212725204521949"/>
        <n v="0.9310350459555029"/>
        <n v="0.76478871170529761"/>
        <n v="0.95804670435823036"/>
        <n v="0.98168243648172293"/>
        <n v="0.85799498700751808"/>
        <n v="0.68016580029226581"/>
        <n v="0.66414733907573242"/>
        <n v="0.78697924588603985"/>
        <n v="0.66928339601351883"/>
        <n v="0.84270611402769513"/>
        <n v="0.85940507056231497"/>
        <n v="0.79873232954227202"/>
        <n v="0.80348002200193069"/>
        <n v="0.82347249451438909"/>
        <n v="0.94507518757203723"/>
        <n v="0.88613930352610848"/>
        <n v="0.68207456402975808"/>
        <n v="0.83007033406127761"/>
        <n v="0.90194451173106305"/>
        <n v="0.67283726284718715"/>
        <n v="1.0133766560645878"/>
        <n v="0.9240778349638642"/>
        <n v="0.75131489528181983"/>
        <n v="0.90285650388262617"/>
        <n v="0.63907773491829145"/>
        <n v="0.80499732228069409"/>
        <n v="0.77861061060578718"/>
        <n v="0.90964599840999982"/>
        <n v="0.86686863281942073"/>
        <n v="0.58350318089999997"/>
        <n v="0.82203675773327511"/>
        <n v="0.92656520954544586"/>
        <n v="0.916250148129921"/>
        <n v="0.9285988391347838"/>
        <n v="0.70245115891303733"/>
        <n v="0.69400797844125417"/>
        <n v="0.7515730654746654"/>
        <n v="0.78644149687479681"/>
        <n v="0.96290518216911303"/>
        <n v="0.75853240544466405"/>
        <n v="0.82645431342030695"/>
        <n v="0.65738731783488491"/>
        <n v="0.9077671851971878"/>
        <n v="0.88357605193249733"/>
        <n v="0.651614476706877"/>
        <n v="0.71133312916885871"/>
        <n v="1.0746545424491716"/>
        <n v="0.7534627907648267"/>
        <n v="0.93615029283029516"/>
        <n v="0.94079885566656296"/>
        <n v="0.77542238280609666"/>
        <n v="1.1932198356384249"/>
        <n v="0.69262002135686129"/>
        <n v="0.72367309555038195"/>
        <n v="0.69451412849769889"/>
        <n v="0.83475598950839203"/>
        <n v="0.8939395682942809"/>
        <n v="0.78592466728784338"/>
        <n v="0.83809303703552185"/>
        <n v="0.99023423613004913"/>
        <n v="0.67716784065791502"/>
        <n v="0.89775016392307649"/>
        <n v="0.74281588226838535"/>
        <n v="0.79071781839686706"/>
        <n v="0.76273083062102198"/>
        <n v="0.7405209815540299"/>
        <n v="0.75840168388496176"/>
        <n v="0.76804411447257936"/>
        <n v="0.78800319772027183"/>
        <n v="0.99842964918768751"/>
        <n v="0.8199250726521965"/>
        <n v="0.78771718720882666"/>
        <n v="0.86456247580926615"/>
        <n v="0.80565311650171356"/>
        <n v="0.84578481584778786"/>
        <n v="0.81991000520944812"/>
        <n v="0.79073899109218304"/>
        <n v="0.66410919360434406"/>
        <n v="0.75447805856188022"/>
        <n v="0.74335087403762645"/>
        <n v="0.67226654717619383"/>
        <n v="0.71061980936315117"/>
        <n v="1.0819287366721313"/>
        <n v="0.62977030167421655"/>
        <n v="0.82688332937100117"/>
        <n v="0.8865540598795778"/>
        <n v="0.82895712002467603"/>
        <n v="0.766030693458019"/>
        <n v="0.6781141831598233"/>
        <n v="0.76695344850955116"/>
        <n v="0.68332264125846043"/>
        <n v="0.89838717523175982"/>
        <n v="0.63485499258638001"/>
        <n v="1.0255091754747885"/>
        <n v="0.85949817944535989"/>
        <n v="0.92509571034842264"/>
        <n v="0.81167788974803134"/>
        <n v="1.0287037415551483"/>
        <n v="0.86607346252619322"/>
        <n v="0.74436423201198409"/>
        <n v="0.68713992112072153"/>
        <n v="0.78515460745258137"/>
        <n v="0.71029415102237159"/>
        <n v="1.010921058708403"/>
        <n v="0.80602598182922114"/>
        <n v="0.67261657236810801"/>
        <n v="0.73684150590620157"/>
        <n v="0.87725330299726734"/>
        <n v="0.70417685841278599"/>
        <n v="0.78352393411840249"/>
        <n v="1.2513618134840003"/>
        <n v="0.79390803025609313"/>
        <n v="1.127246045537023"/>
        <n v="0.67807018428074695"/>
        <n v="0.71558505149872575"/>
        <n v="0.6503395602302896"/>
        <n v="0.71826853949275549"/>
        <n v="0.66192609523648105"/>
        <n v="0.57991347802221516"/>
        <n v="0.68030711994650439"/>
        <n v="0.93664866548986536"/>
        <n v="0.81782094589474263"/>
        <n v="0.74299591617120686"/>
        <n v="0.86025582629922859"/>
        <n v="0.77640139091324967"/>
        <n v="0.70118539722533257"/>
        <n v="0.72116617786397852"/>
        <n v="0.72712425728505936"/>
        <n v="0.89015914860631762"/>
        <n v="0.66882014766965836"/>
        <n v="0.79969163959356437"/>
        <n v="0.74347343442342451"/>
        <n v="0.86570625446642846"/>
        <n v="0.73435822049813038"/>
        <n v="0.70020692573156018"/>
        <n v="0.5819698335267246"/>
        <n v="0.67973047107108364"/>
        <n v="0.55692082045958213"/>
        <n v="0.6546350138949838"/>
        <n v="0.90258443233691599"/>
        <n v="0.80353015664654182"/>
        <n v="0.8558582969585371"/>
        <n v="0.63697311299684412"/>
        <n v="0.88872443461143802"/>
        <n v="0.64819680000302771"/>
        <n v="1.0129089743387791"/>
        <n v="0.70868038625605334"/>
        <n v="0.77259611113067994"/>
        <n v="0.91754266700379972"/>
        <n v="0.73515397382882464"/>
        <n v="0.71915375043729424"/>
        <n v="0.825838079866415"/>
        <n v="0.73987987344500239"/>
        <n v="0.68279831101518951"/>
        <n v="0.69614784388020401"/>
        <n v="1.0335671537378825"/>
        <n v="1.2361255319205535"/>
        <n v="0.72694729329346652"/>
        <n v="0.61951341157496009"/>
        <n v="0.6149560101501842"/>
        <n v="0.60354776483218142"/>
        <n v="0.72317776612784712"/>
        <n v="0.83826418378932288"/>
        <n v="0.64777161578475895"/>
        <n v="0.90893444709944349"/>
        <n v="0.66090003795607799"/>
        <n v="1.2023248921923309"/>
        <n v="0.91657844640174746"/>
        <n v="0.56093467471224423"/>
        <n v="0.72481219345985959"/>
        <n v="0.76272683992983481"/>
        <n v="1.1345512347764655"/>
        <n v="0.66354212436797722"/>
        <n v="0.64951975097183057"/>
        <n v="0.76792808328357021"/>
        <n v="0.83478384684501961"/>
        <n v="0.7250192932084677"/>
        <n v="0.68160747908252883"/>
        <n v="0.89636000750883205"/>
        <n v="0.69078613192088212"/>
        <n v="0.74347368702011141"/>
        <n v="0.69132333336715168"/>
        <n v="0.83423161795895362"/>
        <n v="0.66367659100187237"/>
        <n v="0.63998853768466646"/>
        <n v="0.9473342385503315"/>
        <n v="0.76434136518389417"/>
        <n v="0.73071156592371023"/>
        <n v="0.65594153143994294"/>
        <n v="0.61922529474117538"/>
        <n v="0.73427249321347066"/>
        <n v="0.7206758540079149"/>
        <n v="0.84949519481643776"/>
        <n v="0.63760885532353195"/>
        <n v="0.63864045276138137"/>
        <n v="0.68966096882552042"/>
        <n v="0.66682959842621037"/>
        <n v="0.6061226732314583"/>
        <n v="0.76242264817489125"/>
        <n v="0.73767477909133894"/>
        <n v="0.91227338968771388"/>
        <n v="0.68501585842024126"/>
        <n v="0.77705142615735978"/>
        <n v="0.76196669378141746"/>
        <n v="0.71594216568125846"/>
        <n v="0.67693366762280571"/>
        <n v="0.71411799297135614"/>
        <n v="0.73499637579201527"/>
        <n v="0.64756642482521654"/>
        <n v="0.76191238081249468"/>
        <n v="0.71476602152218494"/>
        <n v="0.62014730031894272"/>
        <n v="0.62111753693371741"/>
        <n v="0.64842641398223921"/>
        <n v="0.81892509213133158"/>
        <n v="0.60984373583890572"/>
        <n v="0.67631673755462496"/>
        <n v="0.7640520215607074"/>
        <n v="0.6013776802833225"/>
        <n v="0.7059993559164075"/>
        <n v="0.83131844123719822"/>
        <n v="0.57380319485120368"/>
        <n v="0.66632349416212133"/>
        <n v="0.74679545826018867"/>
        <n v="0.69545723282856897"/>
        <n v="0.83646670819107871"/>
        <n v="0.75633601979317955"/>
        <n v="0.68401032638726167"/>
        <n v="0.69952384665753908"/>
        <n v="0.83333318967280157"/>
        <n v="0.62506302759122856"/>
        <n v="0.61532097762094562"/>
        <n v="0.61455508468103737"/>
        <n v="0.73790525473304969"/>
        <n v="0.76073097374328302"/>
        <n v="0.59378039569052488"/>
        <n v="0.92116711384595884"/>
        <n v="0.9486142705975118"/>
        <n v="0.67450047924906387"/>
        <n v="0.6336023314528515"/>
        <n v="0.75553505619166161"/>
        <n v="0.67864628859804899"/>
        <n v="0.65907087756243399"/>
        <n v="0.77759836562561091"/>
        <n v="0.96325165853294559"/>
        <n v="0.79789712392537016"/>
        <n v="0.6902942288161471"/>
        <n v="0.70938601715569916"/>
        <n v="0.56527681571566213"/>
        <n v="0.6390253466104967"/>
        <n v="0.86638972867064845"/>
        <n v="0.65250165687577055"/>
        <n v="1.037282483097588"/>
        <n v="0.84323941941336555"/>
        <n v="0.71518104705155672"/>
        <n v="0.59833501529813837"/>
        <n v="0.93156894765849019"/>
        <n v="0.53927707086006782"/>
        <n v="0.7342487542669206"/>
        <n v="0.61305250884599516"/>
        <n v="0.60978437025960763"/>
        <n v="0.70983036067534844"/>
        <n v="0.57418688315404298"/>
        <n v="0.57121436702310513"/>
        <n v="0.89559548984881032"/>
        <n v="0.76303763722180984"/>
        <n v="0.54676361789181993"/>
        <n v="0.72595572732199121"/>
        <n v="0.91194080783672926"/>
        <n v="1.0176373782601495"/>
        <n v="0.65964593431325025"/>
        <n v="0.68183477451233876"/>
        <n v="0.73525831784432583"/>
        <n v="0.66062899294565069"/>
        <n v="0.66099906840525913"/>
        <n v="0.61761757563986619"/>
        <n v="0.63318012754581043"/>
        <n v="0.78290654118216485"/>
        <n v="0.63445041374033651"/>
        <n v="0.71107267378972894"/>
        <n v="0.6199568358500358"/>
        <n v="0.74822826365931405"/>
        <n v="0.49246933140930349"/>
        <n v="0.65979137532210896"/>
        <n v="0.80562811579788884"/>
        <n v="0.81303034707298705"/>
        <n v="0.64895122007658268"/>
        <n v="0.66056268992255096"/>
        <n v="0.74290833783319477"/>
        <n v="0.66510998386227904"/>
        <n v="0.78222916567821987"/>
        <n v="0.71217536372184276"/>
        <n v="0.61370380812759218"/>
        <n v="0.63366544767208444"/>
        <n v="0.62618732628645446"/>
        <n v="0.6243073637369686"/>
        <n v="0.5912345800721287"/>
        <n v="0.56238466435677392"/>
        <n v="0.56361560468018324"/>
        <n v="0.88392648170957899"/>
        <n v="0.53858094218393993"/>
        <n v="0.74238125131970589"/>
        <n v="0.62313789657280916"/>
        <n v="0.95284047931265492"/>
        <n v="0.71424859392463647"/>
        <n v="0.66206163663042283"/>
        <n v="0.7812496639915496"/>
        <n v="0.59784584218324854"/>
        <n v="1.0439380826852069"/>
        <n v="0.70365881893371784"/>
        <n v="0.60954406315265286"/>
        <n v="0.62399487856899782"/>
        <n v="0.56273759905411591"/>
        <n v="0.74086422563478604"/>
        <n v="0.93178535787926831"/>
        <n v="0.55082738539794862"/>
        <n v="0.61229568379241961"/>
        <n v="0.59820459952988747"/>
        <n v="0.91638618407468775"/>
        <n v="0.75018665485622371"/>
        <n v="0.65082966887721017"/>
        <n v="0.7055737043343201"/>
        <n v="0.60243520639833315"/>
        <n v="0.55342819731191262"/>
        <n v="0.56155493204543006"/>
        <n v="0.82128580786897531"/>
        <n v="0.64350283924954788"/>
        <n v="0.5667703893543441"/>
        <n v="0.59296336259696214"/>
        <n v="0.67098612135336755"/>
        <n v="0.55955711553085463"/>
        <n v="0.53508333706443378"/>
        <n v="0.52840024216377968"/>
        <n v="0.64912984994546841"/>
        <n v="0.54641276290220409"/>
        <n v="0.54041566147544973"/>
        <n v="0.63134271953055932"/>
        <n v="0.65224925413173052"/>
        <n v="0.71439537623623617"/>
        <n v="0.49641295132564428"/>
        <n v="0.54476211998902624"/>
        <n v="0.7019291476371714"/>
        <n v="0.62890727108312727"/>
        <n v="0.81845539797498867"/>
        <n v="0.62663012364563175"/>
        <n v="0.69979597226823465"/>
        <n v="0.58101557276430937"/>
        <n v="0.62948416496401283"/>
        <n v="0.54701049728079798"/>
        <n v="0.56065722400678097"/>
        <n v="0.65839480346432766"/>
        <n v="0.56126499361716276"/>
        <n v="0.95507195221593244"/>
        <n v="0.6514278009834632"/>
        <n v="0.57466501348599996"/>
        <n v="0.79992727795080421"/>
        <n v="0.53678292265192795"/>
        <n v="0.7888866375436927"/>
        <n v="0.57196126059619323"/>
        <n v="0.68557189403163132"/>
        <n v="0.4485806047082902"/>
        <n v="0.66915418797167003"/>
        <n v="0.5540625534191389"/>
        <n v="0.68760957243618448"/>
        <n v="0.60201821957443258"/>
        <n v="0.54241889238023755"/>
        <n v="0.65054496898764813"/>
        <n v="0.72811981138173465"/>
        <n v="0.56058152171307996"/>
        <n v="0.65991794337765419"/>
        <n v="0.75042112777163339"/>
        <n v="0.6571010777869436"/>
        <n v="0.70780943941860719"/>
        <n v="0.68744703060914625"/>
        <n v="0.5694375061225998"/>
        <n v="0.62236906186996033"/>
        <n v="0.59604797774994978"/>
        <n v="0.64459026144818021"/>
        <n v="0.6339145774453534"/>
        <n v="0.59165919159046487"/>
        <n v="0.73503099465596877"/>
        <n v="0.6770970067370069"/>
        <n v="0.60179212530783088"/>
        <n v="0.78163716422985441"/>
        <n v="0.74463712655872538"/>
        <n v="0.56233532553001608"/>
        <n v="0.47770236729403387"/>
        <n v="0.71640575720366895"/>
        <n v="0.68141967093247491"/>
        <n v="0.54291535425760873"/>
        <n v="0.816396589737861"/>
        <n v="0.63509693356414243"/>
        <n v="0.6099228461598154"/>
        <n v="0.60491261729659329"/>
        <n v="0.59297072490309566"/>
        <n v="0.49262175709089162"/>
        <n v="0.63512283351001642"/>
        <n v="0.49077308459791713"/>
        <n v="0.64434385629800273"/>
        <n v="0.59622120490490993"/>
        <n v="0.6369437149677023"/>
        <n v="0.59299601310252636"/>
        <n v="0.77168409166726137"/>
        <n v="0.55268671627718524"/>
        <n v="0.65040544483785734"/>
        <n v="0.75569334306143299"/>
        <n v="0.58804871040403695"/>
        <n v="0.74190857241046082"/>
        <n v="0.55950265246871589"/>
        <n v="0.91187652774238193"/>
        <n v="0.57487079314241984"/>
        <n v="0.82794326934233597"/>
        <n v="0.66542810571375577"/>
        <n v="0.69280789891962014"/>
        <n v="0.56195033384018755"/>
        <n v="0.6145087273891997"/>
        <n v="0.56319400467943259"/>
        <n v="0.63327790606022871"/>
        <n v="0.57509192101645268"/>
        <n v="0.77286174859748935"/>
        <n v="0.62145801625264363"/>
        <n v="0.56924437082951551"/>
        <n v="0.61338501948622537"/>
        <n v="0.5426461466557746"/>
        <n v="0.49831755108004167"/>
        <n v="0.83160009517918609"/>
        <n v="0.50214577248574976"/>
        <n v="0.50964835126088592"/>
        <n v="0.45060947749269614"/>
        <n v="0.62583190727084392"/>
        <n v="0.5660124711759843"/>
        <n v="0.49323764157787364"/>
        <n v="0.53586742300303136"/>
        <n v="0.72572270841768871"/>
        <n v="0.57440478119118576"/>
        <n v="0.52632251936632768"/>
        <n v="0.59567971561554101"/>
        <n v="0.49809691474573831"/>
        <n v="0.53136422714900444"/>
        <n v="0.61645847531155307"/>
        <n v="0.45546339805529751"/>
        <n v="0.72651143444595423"/>
        <n v="0.57858537340193861"/>
        <n v="0.76868902272615192"/>
        <n v="0.40650622792489055"/>
        <n v="0.87050153735773672"/>
        <n v="0.4950036729911273"/>
        <n v="0.64391573775515931"/>
        <n v="0.55428911923503144"/>
        <n v="0.69126820749964435"/>
        <n v="0.54601514182083011"/>
        <n v="0.53577163750314727"/>
        <n v="0.58514012616082922"/>
        <n v="0.44550109623343187"/>
        <n v="0.49777733643341543"/>
        <n v="0.55199110423073583"/>
        <n v="0.70787605518253971"/>
        <n v="0.55918058410057303"/>
        <n v="0.77585968536393779"/>
        <n v="0.58526213660640847"/>
        <n v="0.61053533344678146"/>
        <n v="0.629897730998494"/>
        <n v="0.3907614220722091"/>
        <n v="0.44326637539370684"/>
        <n v="0.56550599795023748"/>
        <n v="0.45836620708381987"/>
        <n v="0.45618869858608641"/>
        <n v="0.37302158743582153"/>
        <n v="0.46948296653752253"/>
        <n v="0.38733023062529154"/>
        <n v="0.39356198705894629"/>
        <n v="0.52947786092762128"/>
        <n v="0.48140773753581451"/>
        <n v="0.44375083276291605"/>
        <n v="0.64478573399999994"/>
        <n v="0.37509917150059469"/>
        <n v="0.23398580184537607"/>
        <n v="0.19958866669668496"/>
      </sharedItems>
    </cacheField>
    <cacheField name="Age Group" numFmtId="166">
      <sharedItems count="3">
        <s v="Seniors"/>
        <s v="Adults"/>
        <s v="Young Adults"/>
      </sharedItems>
    </cacheField>
    <cacheField name="Debt Catergory" numFmtId="166">
      <sharedItems count="2">
        <s v="Low"/>
        <s v="High"/>
      </sharedItems>
    </cacheField>
    <cacheField name="Debt Check" numFmtId="166">
      <sharedItems count="2">
        <s v="Pass"/>
        <s v="Fail"/>
      </sharedItems>
    </cacheField>
    <cacheField name="&gt;50%" numFmtId="166">
      <sharedItems count="2">
        <s v="No"/>
        <s v="Yes"/>
      </sharedItems>
    </cacheField>
  </cacheFields>
  <extLst>
    <ext xmlns:x14="http://schemas.microsoft.com/office/spreadsheetml/2009/9/main" uri="{725AE2AE-9491-48be-B2B4-4EB974FC3084}">
      <x14:pivotCacheDefinition pivotCacheId="1704381402"/>
    </ext>
  </extLst>
</pivotCacheDefinition>
</file>

<file path=xl/pivotCache/pivotCacheRecords1.xml><?xml version="1.0" encoding="utf-8"?>
<pivotCacheRecords xmlns="http://schemas.openxmlformats.org/spreadsheetml/2006/main" xmlns:r="http://schemas.openxmlformats.org/officeDocument/2006/relationships" count="500">
  <r>
    <x v="0"/>
    <s v="cubilia.Curae.Phasellus@quisaccumsanconvallis.edu"/>
    <s v="Bulgaria"/>
    <x v="0"/>
    <n v="41.851719799999998"/>
    <n v="62812.093009999997"/>
    <n v="11609.38091"/>
    <n v="238961.25049999999"/>
    <n v="35321.458769999997"/>
  </r>
  <r>
    <x v="1"/>
    <s v="eu.dolor@diam.co.uk"/>
    <s v="Belize"/>
    <x v="0"/>
    <n v="40.870623350000002"/>
    <n v="66646.892919999998"/>
    <n v="9572.9571360000009"/>
    <n v="530973.90780000004"/>
    <n v="45115.525659999999"/>
  </r>
  <r>
    <x v="2"/>
    <s v="vulputate.mauris.sagittis@ametconsectetueradipiscing.co.uk"/>
    <s v="Algeria"/>
    <x v="1"/>
    <n v="43.152897469999999"/>
    <n v="53798.551119999996"/>
    <n v="11160.35506"/>
    <n v="638467.17729999998"/>
    <n v="42925.709210000001"/>
  </r>
  <r>
    <x v="3"/>
    <s v="malesuada@dignissim.com"/>
    <s v="Cook Islands"/>
    <x v="1"/>
    <n v="58.271369450000002"/>
    <n v="79370.037979999994"/>
    <n v="14426.164849999999"/>
    <n v="548599.05240000004"/>
    <n v="67422.363129999998"/>
  </r>
  <r>
    <x v="4"/>
    <s v="felis.ullamcorper.viverra@egetmollislectus.net"/>
    <s v="Brazil"/>
    <x v="1"/>
    <n v="57.313749450000003"/>
    <n v="59729.151299999998"/>
    <n v="5358.7121770000003"/>
    <n v="560304.06709999999"/>
    <n v="55915.462480000002"/>
  </r>
  <r>
    <x v="5"/>
    <s v="mi@Aliquamerat.edu"/>
    <s v="Liberia"/>
    <x v="1"/>
    <n v="56.824893119999999"/>
    <n v="68499.851620000001"/>
    <n v="14179.47244"/>
    <n v="428485.36040000001"/>
    <n v="56611.997840000004"/>
  </r>
  <r>
    <x v="6"/>
    <s v="vehicula@at.co.uk"/>
    <s v="Syria"/>
    <x v="1"/>
    <n v="46.607314850000002"/>
    <n v="39814.521999999997"/>
    <n v="5958.460188"/>
    <n v="326373.18119999999"/>
    <n v="28925.70549"/>
  </r>
  <r>
    <x v="7"/>
    <s v="nunc.est.mollis@Suspendissetristiqueneque.co.uk"/>
    <s v="Czech Republic"/>
    <x v="1"/>
    <n v="50.193016229999998"/>
    <n v="51752.234450000004"/>
    <n v="10985.69656"/>
    <n v="629312.40410000004"/>
    <n v="47434.982649999998"/>
  </r>
  <r>
    <x v="8"/>
    <s v="Phasellus@sedsemegestas.org"/>
    <s v="Armenia"/>
    <x v="0"/>
    <n v="46.584744630000003"/>
    <n v="58139.259100000003"/>
    <n v="3440.8237989999998"/>
    <n v="630059.02740000002"/>
    <n v="48013.614099999999"/>
  </r>
  <r>
    <x v="9"/>
    <s v="nec@nuncest.com"/>
    <s v="Somalia"/>
    <x v="1"/>
    <n v="43.32378156"/>
    <n v="53457.101320000002"/>
    <n v="12884.078680000001"/>
    <n v="476643.35440000001"/>
    <n v="38189.506009999997"/>
  </r>
  <r>
    <x v="10"/>
    <s v="ipsum.cursus@dui.org"/>
    <s v="Sint Maarten"/>
    <x v="1"/>
    <n v="50.129922749999999"/>
    <n v="73348.707450000002"/>
    <n v="8270.707359"/>
    <n v="612738.61710000003"/>
    <n v="59045.51309"/>
  </r>
  <r>
    <x v="11"/>
    <s v="turpis.egestas.Fusce@purus.edu"/>
    <s v="Greenland"/>
    <x v="1"/>
    <n v="53.18015845"/>
    <n v="55421.657330000002"/>
    <n v="10014.969289999999"/>
    <n v="293862.5123"/>
    <n v="42288.810460000001"/>
  </r>
  <r>
    <x v="12"/>
    <s v="nulla@ipsum.edu"/>
    <s v="Nicaragua"/>
    <x v="0"/>
    <n v="44.396493700000001"/>
    <n v="37336.338300000003"/>
    <n v="10218.32092"/>
    <n v="430907.16729999997"/>
    <n v="28700.0334"/>
  </r>
  <r>
    <x v="13"/>
    <s v="Cras.sed.leo@Seddiamlorem.ca"/>
    <s v="Palestine, State Of"/>
    <x v="0"/>
    <n v="48.496515039999998"/>
    <n v="68304.472980000006"/>
    <n v="9466.9951280000005"/>
    <n v="420322.07020000002"/>
    <n v="49258.87571"/>
  </r>
  <r>
    <x v="14"/>
    <s v="eget.metus@aaliquetvel.co.uk"/>
    <s v="United Arab Emirates"/>
    <x v="0"/>
    <n v="55.244866039999998"/>
    <n v="72776.003819999998"/>
    <n v="10597.638139999999"/>
    <n v="146344.8965"/>
    <n v="49510.033560000003"/>
  </r>
  <r>
    <x v="15"/>
    <s v="aliquet.molestie@ut.org"/>
    <s v="Gabon"/>
    <x v="1"/>
    <n v="53.289767879999999"/>
    <n v="64662.300609999998"/>
    <n v="11326.03434"/>
    <n v="481433.43239999999"/>
    <n v="53017.267229999998"/>
  </r>
  <r>
    <x v="16"/>
    <s v="ultrices.posuere.cubilia@pedenonummyut.net"/>
    <s v="Tokelau"/>
    <x v="0"/>
    <n v="44.74219952"/>
    <n v="63259.878369999999"/>
    <n v="11495.54999"/>
    <n v="370356.22230000002"/>
    <n v="41814.720670000002"/>
  </r>
  <r>
    <x v="17"/>
    <s v="erat.eget.ipsum@tinciduntpede.org"/>
    <s v="Portugal"/>
    <x v="1"/>
    <n v="48.127084619999998"/>
    <n v="52682.064010000002"/>
    <n v="12514.52029"/>
    <n v="549443.58860000002"/>
    <n v="43901.712440000003"/>
  </r>
  <r>
    <x v="18"/>
    <s v="at.augue@augue.net"/>
    <s v="Chad"/>
    <x v="1"/>
    <n v="51.853473739999998"/>
    <n v="54503.144229999998"/>
    <n v="7377.8209139999999"/>
    <n v="431098.99979999999"/>
    <n v="44633.992409999999"/>
  </r>
  <r>
    <x v="19"/>
    <s v="volutpat.Nulla.facilisis@primis.ca"/>
    <s v="Iraq"/>
    <x v="0"/>
    <n v="58.741842230000003"/>
    <n v="55368.237159999997"/>
    <n v="13272.946470000001"/>
    <n v="566022.13060000003"/>
    <n v="54827.52403"/>
  </r>
  <r>
    <x v="20"/>
    <s v="Sed.eu@risusNuncac.co.uk"/>
    <s v="Sudan"/>
    <x v="1"/>
    <n v="51.900471379999999"/>
    <n v="63435.863039999997"/>
    <n v="11878.03779"/>
    <n v="480588.23450000002"/>
    <n v="51130.95379"/>
  </r>
  <r>
    <x v="21"/>
    <s v="auctor.non@sapien.co.uk"/>
    <s v="Angola"/>
    <x v="0"/>
    <n v="48.081119579999999"/>
    <n v="64347.345309999997"/>
    <n v="10905.36628"/>
    <n v="307226.09769999998"/>
    <n v="43402.31525"/>
  </r>
  <r>
    <x v="22"/>
    <s v="Aliquam@augue.edu"/>
    <s v="Nigeria"/>
    <x v="1"/>
    <n v="45.531841829999998"/>
    <n v="65176.690549999999"/>
    <n v="7698.5522339999998"/>
    <n v="497526.45659999998"/>
    <n v="47240.86004"/>
  </r>
  <r>
    <x v="23"/>
    <s v="arcu.eu@tincidunt.org"/>
    <s v="Madagascar"/>
    <x v="1"/>
    <n v="47.02228427"/>
    <n v="52027.638370000001"/>
    <n v="11960.85377"/>
    <n v="688466.0503"/>
    <n v="46635.494319999998"/>
  </r>
  <r>
    <x v="24"/>
    <s v="condimentum.Donec@duiCum.com"/>
    <s v="Macedonia"/>
    <x v="0"/>
    <n v="39.942995320000001"/>
    <n v="69612.012300000002"/>
    <n v="8125.5989929999996"/>
    <n v="499086.34419999999"/>
    <n v="45078.40193"/>
  </r>
  <r>
    <x v="25"/>
    <s v="scelerisque@magnased.com"/>
    <s v="Oman"/>
    <x v="0"/>
    <n v="52.577440840000001"/>
    <n v="53065.571750000003"/>
    <n v="17805.576069999999"/>
    <n v="429440.3297"/>
    <n v="44387.58412"/>
  </r>
  <r>
    <x v="26"/>
    <s v="sociis@vulputateveliteu.com"/>
    <s v="Colombia"/>
    <x v="0"/>
    <n v="28.0096755"/>
    <n v="82842.533850000007"/>
    <n v="13102.15805"/>
    <n v="315775.32069999998"/>
    <n v="37161.553930000002"/>
  </r>
  <r>
    <x v="27"/>
    <s v="Nunc.mauris.Morbi@turpis.org"/>
    <s v="Namibia"/>
    <x v="0"/>
    <n v="55.630316989999997"/>
    <n v="61388.627090000002"/>
    <n v="14270.007310000001"/>
    <n v="341691.93369999999"/>
    <n v="49091.971850000002"/>
  </r>
  <r>
    <x v="28"/>
    <s v="lobortis@non.co.uk"/>
    <s v="Denmark"/>
    <x v="1"/>
    <n v="46.12403587"/>
    <n v="100000"/>
    <n v="17452.92179"/>
    <n v="188032.0778"/>
    <n v="58350.318090000001"/>
  </r>
  <r>
    <x v="29"/>
    <s v="velit.Pellentesque@Nulla.net"/>
    <s v="Dominican Republic"/>
    <x v="1"/>
    <n v="40.245327340000003"/>
    <n v="62891.865559999998"/>
    <n v="12522.94052"/>
    <n v="583230.97600000002"/>
    <n v="43994.35972"/>
  </r>
  <r>
    <x v="30"/>
    <s v="sociosqu.ad.litora@erat.com"/>
    <s v="Costa Rica"/>
    <x v="1"/>
    <n v="33.48313022"/>
    <n v="39627.124799999998"/>
    <n v="9371.5110710000008"/>
    <n v="319837.6593"/>
    <n v="17584.569630000002"/>
  </r>
  <r>
    <x v="31"/>
    <s v="dictum@magnaPraesent.ca"/>
    <s v="Botswana"/>
    <x v="1"/>
    <n v="40.385463260000002"/>
    <n v="68859.564889999994"/>
    <n v="13417.020270000001"/>
    <n v="486069.07299999997"/>
    <n v="44650.36073"/>
  </r>
  <r>
    <x v="32"/>
    <s v="tincidunt.tempus@idsapien.co.uk"/>
    <s v="Saint Pierre And Miquelon"/>
    <x v="1"/>
    <n v="51.316713669999999"/>
    <n v="82358.22683"/>
    <n v="8092.4751029999998"/>
    <n v="655934.46660000004"/>
    <n v="66363.893160000007"/>
  </r>
  <r>
    <x v="33"/>
    <s v="Curabitur@acipsumPhasellus.co.uk"/>
    <s v="France"/>
    <x v="0"/>
    <n v="51.480508800000003"/>
    <n v="67904.398950000003"/>
    <n v="11417.309520000001"/>
    <n v="487435.96399999998"/>
    <n v="53489.462140000003"/>
  </r>
  <r>
    <x v="34"/>
    <s v="nascetur.ridiculus.mus@dignissim.co.uk"/>
    <s v="Senegal"/>
    <x v="0"/>
    <n v="46.318417160000003"/>
    <n v="65311.682249999998"/>
    <n v="7988.7536849999997"/>
    <n v="215673.53839999999"/>
    <n v="39810.348169999997"/>
  </r>
  <r>
    <x v="35"/>
    <s v="nec@dolornonummyac.com"/>
    <s v="Cambodia"/>
    <x v="0"/>
    <n v="50.503411149999998"/>
    <n v="59593.2624"/>
    <n v="12252.730579999999"/>
    <n v="612242.77549999999"/>
    <n v="51612.143109999997"/>
  </r>
  <r>
    <x v="36"/>
    <s v="semper.et.lacinia@Morbiquisurna.ca"/>
    <s v="Suriname"/>
    <x v="1"/>
    <n v="49.853870980000003"/>
    <n v="47460.548089999997"/>
    <n v="7405.5342710000004"/>
    <n v="430624.81420000002"/>
    <n v="38978.674579999999"/>
  </r>
  <r>
    <x v="37"/>
    <s v="ultrices@Integersemelit.com"/>
    <s v="Turkey"/>
    <x v="1"/>
    <n v="22.000386720000002"/>
    <n v="43131.784110000001"/>
    <n v="10917.140939999999"/>
    <n v="326742.7352"/>
    <n v="10092.22509"/>
  </r>
  <r>
    <x v="38"/>
    <s v="Curabitur@Infaucibus.ca"/>
    <s v="Ethiopia"/>
    <x v="0"/>
    <n v="50.516021629999997"/>
    <n v="52263.698060000002"/>
    <n v="8838.7595089999995"/>
    <n v="213040.96059999999"/>
    <n v="35928.524039999997"/>
  </r>
  <r>
    <x v="39"/>
    <s v="blandit.enim@lacusvariuset.org"/>
    <s v="French Guiana"/>
    <x v="1"/>
    <n v="48.047295890000001"/>
    <n v="80959.533100000001"/>
    <n v="4499.921096"/>
    <n v="379749.91519999999"/>
    <n v="54823.192210000001"/>
  </r>
  <r>
    <x v="40"/>
    <s v="tincidunt.tempus.risus@posuerecubiliaCurae.co.uk"/>
    <s v="Turkey"/>
    <x v="0"/>
    <n v="42.449786379999999"/>
    <n v="66417.665970000002"/>
    <n v="9183.3276210000004"/>
    <n v="513340.0097"/>
    <n v="45805.671860000002"/>
  </r>
  <r>
    <x v="41"/>
    <s v="a@consequatpurusMaecenas.com"/>
    <s v="Bhutan"/>
    <x v="1"/>
    <n v="46.26908486"/>
    <n v="58457.414920000003"/>
    <n v="12491.01273"/>
    <n v="410655.99469999998"/>
    <n v="41567.470329999996"/>
  </r>
  <r>
    <x v="42"/>
    <s v="Phasellus.dapibus.quam@inhendrerit.ca"/>
    <s v="Georgia"/>
    <x v="0"/>
    <n v="37.584595819999997"/>
    <n v="50571.459690000003"/>
    <n v="13338.328519999999"/>
    <n v="348833.84029999998"/>
    <n v="28031.209849999999"/>
  </r>
  <r>
    <x v="43"/>
    <s v="lacinia.at.iaculis@Fuscefermentumfermentum.edu"/>
    <s v="Mozambique"/>
    <x v="1"/>
    <n v="38.773002400000003"/>
    <n v="50943.162559999997"/>
    <n v="10816.8855"/>
    <n v="299734.12780000002"/>
    <n v="27815.738130000002"/>
  </r>
  <r>
    <x v="44"/>
    <s v="nec.eleifend@orci.org"/>
    <s v="Nauru"/>
    <x v="1"/>
    <n v="61.224131589999999"/>
    <n v="79792.130959999995"/>
    <n v="14245.53319"/>
    <n v="497950.29330000002"/>
    <n v="68678.435200000007"/>
  </r>
  <r>
    <x v="45"/>
    <s v="in@Duisgravida.co.uk"/>
    <s v="Timor-Leste"/>
    <x v="0"/>
    <n v="55.275142639999999"/>
    <n v="70787.27764"/>
    <n v="10155.34095"/>
    <n v="853913.85320000001"/>
    <n v="68925.094469999996"/>
  </r>
  <r>
    <x v="46"/>
    <s v="Vivamus.nisi.Mauris@miAliquam.co.uk"/>
    <s v="Djibouti"/>
    <x v="1"/>
    <n v="42.225890309999997"/>
    <n v="56098.507729999998"/>
    <n v="11675.284960000001"/>
    <n v="320228.64510000002"/>
    <n v="34215.761500000001"/>
  </r>
  <r>
    <x v="47"/>
    <s v="vitae.sodales.at@molestiearcuSed.org"/>
    <s v="Argentina"/>
    <x v="0"/>
    <n v="51.16813904"/>
    <n v="57478.379220000003"/>
    <n v="2230.096344"/>
    <n v="158979.7102"/>
    <n v="37843.466189999999"/>
  </r>
  <r>
    <x v="48"/>
    <s v="egestas@malesuadavelvenenatis.com"/>
    <s v="Taiwan"/>
    <x v="1"/>
    <n v="41.444306769999997"/>
    <n v="60181.406329999998"/>
    <n v="7094.896557"/>
    <n v="390312.1715"/>
    <n v="37883.242310000001"/>
  </r>
  <r>
    <x v="49"/>
    <s v="sodales@pharetra.com"/>
    <s v="Åland Islands"/>
    <x v="0"/>
    <n v="40.083317110000003"/>
    <n v="74445.081680000003"/>
    <n v="7915.758178"/>
    <n v="527420.72690000001"/>
    <n v="48734.357080000002"/>
  </r>
  <r>
    <x v="50"/>
    <s v="Quisque@tempor.net"/>
    <s v="Turks And Caicos Islands"/>
    <x v="1"/>
    <n v="41.163848399999999"/>
    <n v="38406.778899999998"/>
    <n v="11023.00268"/>
    <n v="451846.19949999999"/>
    <n v="27187.239140000001"/>
  </r>
  <r>
    <x v="51"/>
    <s v="dignissim@mollisDuissit.org"/>
    <s v="Samoa"/>
    <x v="0"/>
    <n v="55.782422990000001"/>
    <n v="64616.688099999999"/>
    <n v="12378.54089"/>
    <n v="779925.7892"/>
    <n v="63738.390650000001"/>
  </r>
  <r>
    <x v="52"/>
    <s v="sociis.natoque.penatibus@uterat.ca"/>
    <s v="Vanuatu"/>
    <x v="0"/>
    <n v="46.233660010000001"/>
    <n v="68107.93144"/>
    <n v="7813.6026570000004"/>
    <n v="455609.14289999998"/>
    <n v="48266.755160000001"/>
  </r>
  <r>
    <x v="53"/>
    <s v="leo@sitametdapibus.edu"/>
    <s v="Mongolia"/>
    <x v="1"/>
    <n v="36.67318264"/>
    <n v="72471.815319999994"/>
    <n v="11216.886759999999"/>
    <n v="583523.07620000001"/>
    <n v="46381.131110000002"/>
  </r>
  <r>
    <x v="54"/>
    <s v="lectus.a.sollicitudin@tortorat.net"/>
    <s v="Sri Lanka"/>
    <x v="1"/>
    <n v="52.465649079999999"/>
    <n v="35069.418859999998"/>
    <n v="1851.9798390000001"/>
    <n v="353757.50569999998"/>
    <n v="31978.979899999998"/>
  </r>
  <r>
    <x v="55"/>
    <s v="dolor.nonummy@metusurnaconvallis.net"/>
    <s v="Guinea-Bissau"/>
    <x v="0"/>
    <n v="57.12191756"/>
    <n v="52422.946909999999"/>
    <n v="6998.4656199999999"/>
    <n v="438067.75060000003"/>
    <n v="48100.290520000002"/>
  </r>
  <r>
    <x v="56"/>
    <s v="nonummy.Fusce.fermentum@ligula.org"/>
    <s v="Egypt"/>
    <x v="1"/>
    <n v="33.816298019999998"/>
    <n v="84467.789879999997"/>
    <n v="7772.4448469999998"/>
    <n v="468238.79149999999"/>
    <n v="47380.912239999998"/>
  </r>
  <r>
    <x v="57"/>
    <s v="odio@Nuncac.org"/>
    <s v="Slovenia"/>
    <x v="1"/>
    <n v="43.030880680000003"/>
    <n v="51419.507769999997"/>
    <n v="11331.204470000001"/>
    <n v="636407.11479999998"/>
    <n v="41425.00116"/>
  </r>
  <r>
    <x v="58"/>
    <s v="conubia.nostra.per@diam.co.uk"/>
    <s v="Benin"/>
    <x v="1"/>
    <n v="50.165977759999997"/>
    <n v="46609.516259999997"/>
    <n v="7592.0197479999997"/>
    <n v="409419.5797"/>
    <n v="38147.81018"/>
  </r>
  <r>
    <x v="59"/>
    <s v="Class.aptent@torquentper.com"/>
    <s v="Cape Verde"/>
    <x v="1"/>
    <n v="42.241816839999998"/>
    <n v="55207.456789999997"/>
    <n v="9976.4348570000002"/>
    <n v="286062.51620000001"/>
    <n v="32737.801769999998"/>
  </r>
  <r>
    <x v="60"/>
    <s v="sapien.Aenean.massa@adipiscing.ca"/>
    <s v="Paraguay"/>
    <x v="1"/>
    <n v="42.058089270000004"/>
    <n v="46689.4159"/>
    <n v="7829.5655020000004"/>
    <n v="615765.92890000006"/>
    <n v="37348.137369999997"/>
  </r>
  <r>
    <x v="61"/>
    <s v="Duis@metusIn.com"/>
    <s v="Laos"/>
    <x v="0"/>
    <n v="42.098535779999999"/>
    <n v="71847.254400000005"/>
    <n v="4225.328117"/>
    <n v="476088.3996"/>
    <n v="47483.853159999999"/>
  </r>
  <r>
    <x v="62"/>
    <s v="est.Nunc.laoreet@nullavulputatedui.edu"/>
    <s v="Iceland"/>
    <x v="0"/>
    <n v="54.558689219999998"/>
    <n v="69236.686079999999"/>
    <n v="9842.842611"/>
    <n v="242495.98860000001"/>
    <n v="49730.533389999997"/>
  </r>
  <r>
    <x v="63"/>
    <s v="erat.Sed@Phasellus.ca"/>
    <s v="Iceland"/>
    <x v="0"/>
    <n v="53.155755450000001"/>
    <n v="54006.778509999996"/>
    <n v="15189.088449999999"/>
    <n v="246321.8916"/>
    <n v="40093.619809999997"/>
  </r>
  <r>
    <x v="64"/>
    <s v="tincidunt.aliquam@orciluctuset.com"/>
    <s v="Viet Nam"/>
    <x v="0"/>
    <n v="53.057690180000002"/>
    <n v="47228.359989999997"/>
    <n v="9046.1823960000002"/>
    <n v="456634.20730000001"/>
    <n v="42297.506200000003"/>
  </r>
  <r>
    <x v="65"/>
    <s v="risus@urnasuscipitnonummy.edu"/>
    <s v="Marshall Islands"/>
    <x v="0"/>
    <n v="43.299350250000003"/>
    <n v="70187.503280000004"/>
    <n v="6841.5405769999998"/>
    <n v="662176.48510000005"/>
    <n v="52954.931210000002"/>
  </r>
  <r>
    <x v="66"/>
    <s v="lobortis.quis.pede@Seddiam.com"/>
    <s v="Germany"/>
    <x v="0"/>
    <n v="55.270306310000002"/>
    <n v="62262.948450000004"/>
    <n v="11785.87919"/>
    <n v="301026.2206"/>
    <n v="48104.111839999998"/>
  </r>
  <r>
    <x v="67"/>
    <s v="eu.odio@tristique.org"/>
    <s v="Kyrgyzstan"/>
    <x v="1"/>
    <n v="42.695289109999997"/>
    <n v="59195.828990000002"/>
    <n v="8634.3767910000006"/>
    <n v="573054.38080000004"/>
    <n v="43680.913269999997"/>
  </r>
  <r>
    <x v="68"/>
    <s v="enim@at.net"/>
    <s v="Mauritius"/>
    <x v="1"/>
    <n v="57.347215579999997"/>
    <n v="48716.672709999999"/>
    <n v="10886.91711"/>
    <n v="662382.66229999997"/>
    <n v="52707.968159999997"/>
  </r>
  <r>
    <x v="69"/>
    <s v="lorem@necmauris.ca"/>
    <s v="Gambia"/>
    <x v="1"/>
    <n v="52.072277010000001"/>
    <n v="66478.009669999999"/>
    <n v="13685.88702"/>
    <n v="356553.3996"/>
    <n v="49392.8897"/>
  </r>
  <r>
    <x v="70"/>
    <s v="ac.orci@Etiamimperdietdictum.edu"/>
    <s v="Palestine, State Of"/>
    <x v="1"/>
    <n v="45.185437929999999"/>
    <n v="50280.004500000003"/>
    <n v="11350.49408"/>
    <n v="230728.3008"/>
    <n v="30841.001540000001"/>
  </r>
  <r>
    <x v="71"/>
    <s v="congue.elit@vestibulumneceuismod.ca"/>
    <s v="Reunion"/>
    <x v="0"/>
    <n v="56.215752199999997"/>
    <n v="57393.828719999998"/>
    <n v="5627.8036540000003"/>
    <n v="411831.03710000002"/>
    <n v="49373.375549999997"/>
  </r>
  <r>
    <x v="72"/>
    <s v="neque@variusultricesmauris.edu"/>
    <s v="Jordan"/>
    <x v="0"/>
    <n v="40.914852070000002"/>
    <n v="63429.931409999997"/>
    <n v="10676.21884"/>
    <n v="481335.35820000002"/>
    <n v="41903.651709999998"/>
  </r>
  <r>
    <x v="73"/>
    <s v="facilisis@Nullainterdum.edu"/>
    <s v="Slovakia"/>
    <x v="1"/>
    <n v="47.789729250000001"/>
    <n v="59139.210800000001"/>
    <n v="4630.5444239999997"/>
    <n v="473845.85460000002"/>
    <n v="45058.8969"/>
  </r>
  <r>
    <x v="74"/>
    <s v="libero.nec@adipiscing.org"/>
    <s v="Kiribati"/>
    <x v="1"/>
    <n v="56.041515330000003"/>
    <n v="67015.193719999996"/>
    <n v="13000.413689999999"/>
    <n v="355157.64169999998"/>
    <n v="52991.526669999999"/>
  </r>
  <r>
    <x v="75"/>
    <s v="eleifend@felis.org"/>
    <s v="United States Minor Outlying Islands"/>
    <x v="0"/>
    <n v="46.96078061"/>
    <n v="69157.452099999995"/>
    <n v="15791.61176"/>
    <n v="506986.98239999998"/>
    <n v="50958.081149999998"/>
  </r>
  <r>
    <x v="76"/>
    <s v="cursus@nectellus.co.uk"/>
    <s v="Puerto Rico"/>
    <x v="1"/>
    <n v="53.354187799999998"/>
    <n v="50867.940069999997"/>
    <n v="16732.306380000002"/>
    <n v="344916.17680000002"/>
    <n v="41357.178970000001"/>
  </r>
  <r>
    <x v="77"/>
    <s v="Aliquam.rutrum.lorem@Donec.net"/>
    <s v="Guinea"/>
    <x v="1"/>
    <n v="56.519529290000001"/>
    <n v="53450.90036"/>
    <n v="8740.7230930000005"/>
    <n v="309113.06270000001"/>
    <n v="44434.719169999997"/>
  </r>
  <r>
    <x v="78"/>
    <s v="dictum.mi.ac@semperrutrumFusce.com"/>
    <s v="Guam"/>
    <x v="0"/>
    <n v="39.1476732"/>
    <n v="70463.990839999999"/>
    <n v="10059.55406"/>
    <n v="278799.69579999999"/>
    <n v="38502.423920000001"/>
  </r>
  <r>
    <x v="79"/>
    <s v="pede.et@Sedeu.com"/>
    <s v="China"/>
    <x v="0"/>
    <n v="45.225651470000003"/>
    <n v="52697.151919999997"/>
    <n v="861.81665290000001"/>
    <n v="540805.49399999995"/>
    <n v="41221.249179999999"/>
  </r>
  <r>
    <x v="80"/>
    <s v="sit@pedeCum.ca"/>
    <s v="Sierra Leone"/>
    <x v="1"/>
    <n v="33.026388939999997"/>
    <n v="71055.419240000003"/>
    <n v="6147.9188430000004"/>
    <n v="441527.01439999999"/>
    <n v="38399.461389999997"/>
  </r>
  <r>
    <x v="81"/>
    <s v="lacus@velit.edu"/>
    <s v="Sint Maarten"/>
    <x v="1"/>
    <n v="44.302977839999997"/>
    <n v="55406.462149999999"/>
    <n v="9522.5764949999993"/>
    <n v="523251.26630000002"/>
    <n v="41456.680970000001"/>
  </r>
  <r>
    <x v="82"/>
    <s v="eu.lacus.Quisque@congue.edu"/>
    <s v="Ecuador"/>
    <x v="1"/>
    <n v="39.717155269999999"/>
    <n v="48567.074619999999"/>
    <n v="9724.0316469999998"/>
    <n v="407401.37760000001"/>
    <n v="30394.824939999999"/>
  </r>
  <r>
    <x v="83"/>
    <s v="laoreet.libero@laoreetlectus.com"/>
    <s v="Anguilla"/>
    <x v="0"/>
    <n v="39.904677550000002"/>
    <n v="69506.621270000003"/>
    <n v="5449.4719969999996"/>
    <n v="409293.26579999999"/>
    <n v="42384.05128"/>
  </r>
  <r>
    <x v="84"/>
    <s v="tincidunt@consequatpurusMaecenas.net"/>
    <s v="Kazakhstan"/>
    <x v="1"/>
    <n v="36.720808939999998"/>
    <n v="69453.716589999996"/>
    <n v="9565.8308749999997"/>
    <n v="386128.13329999999"/>
    <n v="39002.077100000002"/>
  </r>
  <r>
    <x v="85"/>
    <s v="non.lorem.vitae@eratVivamus.org"/>
    <s v="Jersey"/>
    <x v="1"/>
    <n v="40.178839709999998"/>
    <n v="36929.351240000004"/>
    <n v="9719.1928979999993"/>
    <n v="245664.3652"/>
    <n v="19553.2739"/>
  </r>
  <r>
    <x v="86"/>
    <s v="eu.odio.Phasellus@ipsumporta.edu"/>
    <s v="Ecuador"/>
    <x v="1"/>
    <n v="44.486915269999997"/>
    <n v="63087.95261"/>
    <n v="11024.02643"/>
    <n v="496856.49119999999"/>
    <n v="45167.325420000001"/>
  </r>
  <r>
    <x v="87"/>
    <s v="laoreet@sagittis.edu"/>
    <s v="Macao"/>
    <x v="0"/>
    <n v="43.427517160000001"/>
    <n v="50889.340539999997"/>
    <n v="11041.178910000001"/>
    <n v="448601.94839999999"/>
    <n v="36019.955600000001"/>
  </r>
  <r>
    <x v="88"/>
    <s v="varius.et@Maecenas.edu"/>
    <s v="Indonesia"/>
    <x v="1"/>
    <n v="58.425732529999998"/>
    <n v="58065.256939999999"/>
    <n v="4204.9204920000002"/>
    <n v="388498.51020000002"/>
    <n v="50937.938439999998"/>
  </r>
  <r>
    <x v="89"/>
    <s v="metus.Vivamus@vitaeposuere.org"/>
    <s v="Suriname"/>
    <x v="1"/>
    <n v="32.094081410000001"/>
    <n v="20000"/>
    <n v="14261.80773"/>
    <n v="579181.65520000004"/>
    <n v="12895.714679999999"/>
  </r>
  <r>
    <x v="90"/>
    <s v="scelerisque@Vivamusnon.co.uk"/>
    <s v="Palau"/>
    <x v="1"/>
    <n v="49.956014359999998"/>
    <n v="60536.204059999996"/>
    <n v="8244.4702259999995"/>
    <n v="173079.17980000001"/>
    <n v="38955.219190000003"/>
  </r>
  <r>
    <x v="91"/>
    <s v="Morbi.sit@Aliquamfringilla.ca"/>
    <s v="Ghana"/>
    <x v="1"/>
    <n v="58.610733109999998"/>
    <n v="50667.697590000003"/>
    <n v="9871.4035910000002"/>
    <n v="536665.04639999999"/>
    <n v="51221.04249"/>
  </r>
  <r>
    <x v="92"/>
    <s v="libero.lacus@Suspendisseseddolor.net"/>
    <s v="Cameroon"/>
    <x v="1"/>
    <n v="42.371103550000001"/>
    <n v="44376.622210000001"/>
    <n v="13865.090550000001"/>
    <n v="259049.2824"/>
    <n v="25971.956730000002"/>
  </r>
  <r>
    <x v="93"/>
    <s v="ornare.facilisis@ornarelibero.ca"/>
    <s v="Myanmar"/>
    <x v="0"/>
    <n v="49.532161330000001"/>
    <n v="75958.283490000002"/>
    <n v="10562.903770000001"/>
    <n v="635512.36060000001"/>
    <n v="60670.336719999999"/>
  </r>
  <r>
    <x v="94"/>
    <s v="elit@nequeIn.com"/>
    <s v="Senegal"/>
    <x v="1"/>
    <n v="53.229848629999999"/>
    <n v="70896.728529999993"/>
    <n v="11794.73914"/>
    <n v="398746.84580000001"/>
    <n v="54075.120640000001"/>
  </r>
  <r>
    <x v="95"/>
    <s v="vel.turpis.Aliquam@consequatpurus.edu"/>
    <s v="Central African Republic"/>
    <x v="1"/>
    <n v="46.696118349999999"/>
    <n v="56009.730730000003"/>
    <n v="11030.2654"/>
    <n v="391848.6041"/>
    <n v="40004.871420000003"/>
  </r>
  <r>
    <x v="96"/>
    <s v="sodales@maurisSuspendisse.com"/>
    <s v="Bolivia"/>
    <x v="0"/>
    <n v="46.245735240000002"/>
    <n v="90556.626860000004"/>
    <n v="13872.566699999999"/>
    <n v="479586.9387"/>
    <n v="61593.520579999997"/>
  </r>
  <r>
    <x v="97"/>
    <s v="ac.orci@accumsaninterdum.co.uk"/>
    <s v="Laos"/>
    <x v="1"/>
    <n v="43.389984579999997"/>
    <n v="71716.456619999997"/>
    <n v="8870.714301"/>
    <n v="165866.20000000001"/>
    <n v="39503.388290000003"/>
  </r>
  <r>
    <x v="98"/>
    <s v="sit.amet.orci@facilisis.edu"/>
    <s v="Egypt"/>
    <x v="0"/>
    <n v="48.921401019999998"/>
    <n v="68502.109429999997"/>
    <n v="5831.1182449999997"/>
    <n v="515084.18910000002"/>
    <n v="52474.718390000002"/>
  </r>
  <r>
    <x v="99"/>
    <s v="malesuada.vel@dictum.co.uk"/>
    <s v="Guam"/>
    <x v="0"/>
    <n v="43.14281871"/>
    <n v="46261.426659999997"/>
    <n v="16767.263599999998"/>
    <n v="759479.45959999994"/>
    <n v="42187.682800000002"/>
  </r>
  <r>
    <x v="100"/>
    <s v="dictum@liberolacusvarius.ca"/>
    <s v="Namibia"/>
    <x v="1"/>
    <n v="52.656680219999998"/>
    <n v="61858.190770000001"/>
    <n v="5189.0835639999996"/>
    <n v="706977.05299999996"/>
    <n v="57441.44414"/>
  </r>
  <r>
    <x v="101"/>
    <s v="arcu.Morbi.sit@elementum.ca"/>
    <s v="Mozambique"/>
    <x v="1"/>
    <n v="35.624871519999999"/>
    <n v="49483.832620000001"/>
    <n v="11811.25253"/>
    <n v="242292.92"/>
    <n v="22681.716670000002"/>
  </r>
  <r>
    <x v="102"/>
    <s v="vulputate.mauris.sagittis@orciluctus.com"/>
    <s v="Bhutan"/>
    <x v="1"/>
    <n v="30.492353390000002"/>
    <n v="68289.182289999997"/>
    <n v="7357.7870110000003"/>
    <n v="404457.30989999999"/>
    <n v="33640.736969999998"/>
  </r>
  <r>
    <x v="103"/>
    <s v="et@tellus.edu"/>
    <s v="Tuvalu"/>
    <x v="0"/>
    <n v="37.371572479999998"/>
    <n v="47399.22827"/>
    <n v="14562.64194"/>
    <n v="537744.1324"/>
    <n v="31540.778679999999"/>
  </r>
  <r>
    <x v="104"/>
    <s v="pharetra.sed.hendrerit@adipiscinglobortisrisus.edu"/>
    <s v="Qatar"/>
    <x v="0"/>
    <n v="48.476395949999997"/>
    <n v="63975.060899999997"/>
    <n v="10614.85449"/>
    <n v="891439.87609999999"/>
    <n v="60461.242680000003"/>
  </r>
  <r>
    <x v="105"/>
    <s v="Cras.vehicula@nibhPhasellusnulla.net"/>
    <s v="Venezuela"/>
    <x v="0"/>
    <n v="43.778248980000001"/>
    <n v="75460.523620000007"/>
    <n v="6280.9295469999997"/>
    <n v="296972.40850000002"/>
    <n v="45738.334300000002"/>
  </r>
  <r>
    <x v="106"/>
    <s v="diam@orciUt.ca"/>
    <s v="Togo"/>
    <x v="0"/>
    <n v="41.796013600000002"/>
    <n v="51075.461179999998"/>
    <n v="12416.84845"/>
    <n v="450402.29320000001"/>
    <n v="34803.823949999998"/>
  </r>
  <r>
    <x v="107"/>
    <s v="urna.nec@tempusscelerisquelorem.org"/>
    <s v="Nepal"/>
    <x v="1"/>
    <n v="49.597165240000002"/>
    <n v="42433.546190000001"/>
    <n v="7335.5248259999998"/>
    <n v="386057.42099999997"/>
    <n v="34642.602400000003"/>
  </r>
  <r>
    <x v="108"/>
    <s v="odio.auctor.vitae@placeratorcilacus.edu"/>
    <s v="Saudi Arabia"/>
    <x v="1"/>
    <n v="30.349458760000001"/>
    <n v="61922.897100000002"/>
    <n v="10366.503259999999"/>
    <n v="323453.2022"/>
    <n v="27586.718540000002"/>
  </r>
  <r>
    <x v="109"/>
    <s v="sagittis@magnased.ca"/>
    <s v="San Marino"/>
    <x v="1"/>
    <n v="41.854953629999997"/>
    <n v="69946.939240000007"/>
    <n v="9010.6486330000007"/>
    <n v="778537.2095"/>
    <n v="54973.024949999999"/>
  </r>
  <r>
    <x v="110"/>
    <s v="Nunc.sollicitudin.commodo@blanditat.co.uk"/>
    <s v="Saint Lucia"/>
    <x v="1"/>
    <n v="46.07172662"/>
    <n v="73476.422489999997"/>
    <n v="9656.8061560000006"/>
    <n v="386287.0208"/>
    <n v="49142.511740000002"/>
  </r>
  <r>
    <x v="111"/>
    <s v="lorem.lorem@in.edu"/>
    <s v="Vanuatu"/>
    <x v="1"/>
    <n v="55.156972750000001"/>
    <n v="75571.201879999993"/>
    <n v="12887.548989999999"/>
    <n v="416540.299"/>
    <n v="58840.539640000003"/>
  </r>
  <r>
    <x v="112"/>
    <s v="ornare.lectus.ante@lectusNullam.net"/>
    <s v="United Arab Emirates"/>
    <x v="0"/>
    <n v="43.626063340000002"/>
    <n v="82573.011320000005"/>
    <n v="1696.9897639999999"/>
    <n v="562605.06550000003"/>
    <n v="57306.328659999999"/>
  </r>
  <r>
    <x v="113"/>
    <s v="dui.semper.et@aultricies.net"/>
    <s v="Solomon Islands"/>
    <x v="0"/>
    <n v="58.466607930000002"/>
    <n v="50649.644919999999"/>
    <n v="11211.720160000001"/>
    <n v="565932.18610000005"/>
    <n v="51941.675600000002"/>
  </r>
  <r>
    <x v="114"/>
    <s v="arcu.Vivamus.sit@egestasSed.com"/>
    <s v="Andorra"/>
    <x v="1"/>
    <n v="42.102145630000003"/>
    <n v="53427.461920000002"/>
    <n v="7903.1035910000001"/>
    <n v="238529.6336"/>
    <n v="30240.60975"/>
  </r>
  <r>
    <x v="115"/>
    <s v="mauris@convallisconvallisdolor.co.uk"/>
    <s v="Falkland Islands"/>
    <x v="1"/>
    <n v="56.85236475"/>
    <n v="75247.180609999996"/>
    <n v="13258.46631"/>
    <n v="659279.20109999995"/>
    <n v="67120.898780000003"/>
  </r>
  <r>
    <x v="116"/>
    <s v="cursus.vestibulum.Mauris@pedenonummy.com"/>
    <s v="Nepal"/>
    <x v="1"/>
    <n v="43.031069029999998"/>
    <n v="69175.194029999999"/>
    <n v="6039.5945190000002"/>
    <n v="325701.40830000001"/>
    <n v="42408.026250000003"/>
  </r>
  <r>
    <x v="117"/>
    <s v="erat@pedeac.co.uk"/>
    <s v="Japan"/>
    <x v="0"/>
    <n v="34.681961280000003"/>
    <n v="84171.167189999993"/>
    <n v="12719.64415"/>
    <n v="244310.5736"/>
    <n v="41451.718430000001"/>
  </r>
  <r>
    <x v="118"/>
    <s v="Aliquam@laoreet.net"/>
    <s v="Israel"/>
    <x v="0"/>
    <n v="42.915795070000001"/>
    <n v="45721.66835"/>
    <n v="14250.52398"/>
    <n v="790526.55070000002"/>
    <n v="42592.886469999998"/>
  </r>
  <r>
    <x v="119"/>
    <s v="tempus@sit.ca"/>
    <s v="Christmas Island"/>
    <x v="0"/>
    <n v="35.043238649999999"/>
    <n v="54355.7595"/>
    <n v="10008.767970000001"/>
    <n v="573052.01190000004"/>
    <n v="34521.176180000002"/>
  </r>
  <r>
    <x v="120"/>
    <s v="sapien.imperdiet.ornare@vitaeerat.edu"/>
    <s v="Macedonia"/>
    <x v="1"/>
    <n v="34.498057320000001"/>
    <n v="77206.483859999993"/>
    <n v="8493.098575"/>
    <n v="411070.4828"/>
    <n v="42213.69644"/>
  </r>
  <r>
    <x v="121"/>
    <s v="justo@est.ca"/>
    <s v="Liechtenstein"/>
    <x v="0"/>
    <n v="47.740464879999998"/>
    <n v="57005.185949999999"/>
    <n v="12416.79083"/>
    <n v="408147.0405"/>
    <n v="41913.537129999997"/>
  </r>
  <r>
    <x v="122"/>
    <s v="lectus.Nullam@congueelitsed.ca"/>
    <s v="Mayotte"/>
    <x v="1"/>
    <n v="52.864267730000002"/>
    <n v="65809.107820000005"/>
    <n v="4820.8394449999996"/>
    <n v="692401.46680000005"/>
    <n v="59416.18101"/>
  </r>
  <r>
    <x v="123"/>
    <s v="natoque.penatibus@nislsem.net"/>
    <s v="Ecuador"/>
    <x v="0"/>
    <n v="47.145466749999997"/>
    <n v="65468.144200000002"/>
    <n v="7248.5414199999996"/>
    <n v="588570.89029999997"/>
    <n v="51402.615059999996"/>
  </r>
  <r>
    <x v="124"/>
    <s v="Cras.lorem@nonvestibulumnec.net"/>
    <s v="Benin"/>
    <x v="0"/>
    <n v="54.199455460000003"/>
    <n v="60991.824430000001"/>
    <n v="7329.2285099999999"/>
    <n v="586368.92929999996"/>
    <n v="54755.420380000003"/>
  </r>
  <r>
    <x v="125"/>
    <s v="diam.eu.dolor@Proin.com"/>
    <s v="Liechtenstein"/>
    <x v="0"/>
    <n v="50.75725473"/>
    <n v="61809.074509999999"/>
    <n v="2620.079459"/>
    <n v="407733.52289999998"/>
    <n v="47143.44008"/>
  </r>
  <r>
    <x v="126"/>
    <s v="luctus@ut.org"/>
    <s v="Liberia"/>
    <x v="0"/>
    <n v="59.462152920000001"/>
    <n v="66905.476439999999"/>
    <n v="10077.495919999999"/>
    <n v="651215.64350000001"/>
    <n v="64391.689059999997"/>
  </r>
  <r>
    <x v="127"/>
    <s v="magnis@vitaenibh.org"/>
    <s v="Saint Kitts And Nevis"/>
    <x v="0"/>
    <n v="48.988048890000002"/>
    <n v="65131.25015"/>
    <n v="6206.9221090000001"/>
    <n v="53366.138610000002"/>
    <n v="37252.551939999998"/>
  </r>
  <r>
    <x v="128"/>
    <s v="sit.amet@orci.ca"/>
    <s v="Laos"/>
    <x v="1"/>
    <n v="51.031256319999997"/>
    <n v="83626.307830000005"/>
    <n v="8458.7498190000006"/>
    <n v="167031.55540000001"/>
    <n v="52665.365109999999"/>
  </r>
  <r>
    <x v="129"/>
    <s v="arcu@etultricesposuere.co.uk"/>
    <s v="Iraq"/>
    <x v="0"/>
    <n v="39.844821539999998"/>
    <n v="64328.278919999997"/>
    <n v="13860.43821"/>
    <n v="567357.02639999997"/>
    <n v="44001.207060000001"/>
  </r>
  <r>
    <x v="130"/>
    <s v="ultrices.Vivamus.rhoncus@lacusMauris.net"/>
    <s v="Slovenia"/>
    <x v="1"/>
    <n v="53.380955239999999"/>
    <n v="69255.987529999999"/>
    <n v="18361.24915"/>
    <n v="339207.27740000002"/>
    <n v="51551.679969999997"/>
  </r>
  <r>
    <x v="131"/>
    <s v="eget@Morbiquisurna.co.uk"/>
    <s v="Maldives"/>
    <x v="1"/>
    <n v="45.013749359999998"/>
    <n v="60575.126040000003"/>
    <n v="8088.3443649999999"/>
    <n v="291360.02909999999"/>
    <n v="38243.664810000002"/>
  </r>
  <r>
    <x v="132"/>
    <s v="erat@sitamet.ca"/>
    <s v="Qatar"/>
    <x v="0"/>
    <n v="45.402440830000003"/>
    <n v="63729.125679999997"/>
    <n v="12507.19736"/>
    <n v="271430.05430000002"/>
    <n v="39766.64804"/>
  </r>
  <r>
    <x v="133"/>
    <s v="Integer.id.magna@consequatenimdiam.co.uk"/>
    <s v="Guinea"/>
    <x v="0"/>
    <n v="37.406284309999997"/>
    <n v="64315.736709999997"/>
    <n v="14871.36126"/>
    <n v="502946.88189999998"/>
    <n v="40077.572890000003"/>
  </r>
  <r>
    <x v="134"/>
    <s v="rutrum@temporbibendum.com"/>
    <s v="Aruba"/>
    <x v="0"/>
    <n v="42.604822409999997"/>
    <n v="51419.016439999999"/>
    <n v="9026.0615429999998"/>
    <n v="362564.34600000002"/>
    <n v="33131.527340000001"/>
  </r>
  <r>
    <x v="135"/>
    <s v="Lorem.ipsum.dolor@et.edu"/>
    <s v="Lebanon"/>
    <x v="0"/>
    <n v="47.690310539999999"/>
    <n v="53870.484830000001"/>
    <n v="14720.53399"/>
    <n v="701782.52800000005"/>
    <n v="48622.660969999997"/>
  </r>
  <r>
    <x v="136"/>
    <s v="elit@euismodenim.net"/>
    <s v="Monaco"/>
    <x v="0"/>
    <n v="48.7314504"/>
    <n v="56895.231529999997"/>
    <n v="9851.578109"/>
    <n v="580950.39670000004"/>
    <n v="47693.234819999998"/>
  </r>
  <r>
    <x v="137"/>
    <s v="blandit.viverra@mollisDuis.co.uk"/>
    <s v="Falkland Islands"/>
    <x v="1"/>
    <n v="47.968131630000002"/>
    <n v="52534.207779999997"/>
    <n v="7583.7538530000002"/>
    <n v="401955.50099999999"/>
    <n v="39410.461600000002"/>
  </r>
  <r>
    <x v="138"/>
    <s v="fringilla.cursus.purus@dolorvitae.ca"/>
    <s v="Martinique"/>
    <x v="1"/>
    <n v="44.505991469999998"/>
    <n v="52632.971239999999"/>
    <n v="12348.677830000001"/>
    <n v="293999.94270000001"/>
    <n v="33428.401830000003"/>
  </r>
  <r>
    <x v="139"/>
    <s v="facilisis.Suspendisse@Duissit.ca"/>
    <s v="Guadeloupe"/>
    <x v="1"/>
    <n v="43.059470660000002"/>
    <n v="42375.214240000001"/>
    <n v="6062.6013599999997"/>
    <n v="510039.14840000001"/>
    <n v="32700.278709999999"/>
  </r>
  <r>
    <x v="140"/>
    <s v="sollicitudin.adipiscing.ligula@Sedeu.co.uk"/>
    <s v="San Marino"/>
    <x v="0"/>
    <n v="61.630483599999998"/>
    <n v="65617.291750000004"/>
    <n v="14392.288329999999"/>
    <n v="560593.41599999997"/>
    <n v="62864.430110000001"/>
  </r>
  <r>
    <x v="141"/>
    <s v="blandit.at@vulputateullamcorpermagna.org"/>
    <s v="Kiribati"/>
    <x v="1"/>
    <n v="46.028075889999997"/>
    <n v="49398.74439"/>
    <n v="6994.6173159999998"/>
    <n v="174525.8426"/>
    <n v="29425.830010000001"/>
  </r>
  <r>
    <x v="142"/>
    <s v="et@venenatis.co.uk"/>
    <s v="Equatorial Guinea"/>
    <x v="0"/>
    <n v="51.222472070000002"/>
    <n v="63869.649279999998"/>
    <n v="12860.658240000001"/>
    <n v="260269.0963"/>
    <n v="44418.609550000001"/>
  </r>
  <r>
    <x v="143"/>
    <s v="est.mollis.non@placerat.com"/>
    <s v="South Africa"/>
    <x v="1"/>
    <n v="43.894874639999998"/>
    <n v="60871.182480000003"/>
    <n v="4397.9475709999997"/>
    <n v="262959.25060000003"/>
    <n v="36645.560899999997"/>
  </r>
  <r>
    <x v="144"/>
    <s v="Praesent.eu.dui@bibendumsed.com"/>
    <s v="Wallis And Futuna"/>
    <x v="0"/>
    <n v="57.458598129999999"/>
    <n v="68090.508700000006"/>
    <n v="6181.9709080000002"/>
    <n v="316064.03379999998"/>
    <n v="53655.538589999996"/>
  </r>
  <r>
    <x v="145"/>
    <s v="condimentum@duilectus.co.uk"/>
    <s v="Tunisia"/>
    <x v="0"/>
    <n v="59.778860940000001"/>
    <n v="54122.878270000001"/>
    <n v="15164.87506"/>
    <n v="254617.26089999999"/>
    <n v="45977.125019999999"/>
  </r>
  <r>
    <x v="146"/>
    <s v="eu.ultrices@In.edu"/>
    <s v="Pakistan"/>
    <x v="1"/>
    <n v="38.608851559999998"/>
    <n v="59316.937039999997"/>
    <n v="12296.34158"/>
    <n v="510811.36949999997"/>
    <n v="38504.394439999996"/>
  </r>
  <r>
    <x v="147"/>
    <s v="non.sapien@seddictumeleifend.edu"/>
    <s v="Bahrain"/>
    <x v="0"/>
    <n v="61.103198169999999"/>
    <n v="38779.183960000002"/>
    <n v="12758.895829999999"/>
    <n v="581497.88740000001"/>
    <n v="47935.939400000003"/>
  </r>
  <r>
    <x v="148"/>
    <s v="pede.nonummy@Vivamusnonlorem.co.uk"/>
    <s v="Macedonia"/>
    <x v="1"/>
    <n v="49.61576865"/>
    <n v="88292.732050000006"/>
    <n v="10799.1381"/>
    <n v="378357.93849999999"/>
    <n v="60222.226719999999"/>
  </r>
  <r>
    <x v="149"/>
    <s v="gravida.sit@eget.net"/>
    <s v="Djibouti"/>
    <x v="1"/>
    <n v="37.49764004"/>
    <n v="68688.401989999998"/>
    <n v="15796.318380000001"/>
    <n v="375889.63809999998"/>
    <n v="38930.552340000002"/>
  </r>
  <r>
    <x v="150"/>
    <s v="feugiat@felisNulla.org"/>
    <s v="Bolivia"/>
    <x v="1"/>
    <n v="45.497324939999999"/>
    <n v="51906.85022"/>
    <n v="13686.969349999999"/>
    <n v="85520.850550000003"/>
    <n v="27810.218140000001"/>
  </r>
  <r>
    <x v="151"/>
    <s v="elementum@SeddictumProin.net"/>
    <s v="Serbia"/>
    <x v="1"/>
    <n v="49.839128930000001"/>
    <n v="52373.794459999997"/>
    <n v="11347.62967"/>
    <n v="633383.49250000005"/>
    <n v="47604.345909999996"/>
  </r>
  <r>
    <x v="152"/>
    <s v="auctor@arcuimperdiet.ca"/>
    <s v="Timor-Leste"/>
    <x v="0"/>
    <n v="31.741629639999999"/>
    <n v="73768.124530000001"/>
    <n v="8132.0737159999999"/>
    <n v="562663.81160000002"/>
    <n v="42356.6895"/>
  </r>
  <r>
    <x v="153"/>
    <s v="sit.amet.risus@ipsum.ca"/>
    <s v="Peru"/>
    <x v="0"/>
    <n v="33.77526933"/>
    <n v="55576.840680000001"/>
    <n v="9396.0083709999999"/>
    <n v="475126.12520000001"/>
    <n v="31300.543470000001"/>
  </r>
  <r>
    <x v="154"/>
    <s v="in@et.co.uk"/>
    <s v="Austria"/>
    <x v="1"/>
    <n v="45.052036319999999"/>
    <n v="59689.814380000003"/>
    <n v="14862.840109999999"/>
    <n v="449895.30459999997"/>
    <n v="42369.642469999999"/>
  </r>
  <r>
    <x v="155"/>
    <s v="imperdiet@sem.edu"/>
    <s v="Palestine, State Of"/>
    <x v="0"/>
    <n v="50.219572820000003"/>
    <n v="55381.532249999997"/>
    <n v="5088.2390169999999"/>
    <n v="20000"/>
    <n v="31837.22537"/>
  </r>
  <r>
    <x v="156"/>
    <s v="Aliquam.nisl@hendreritidante.org"/>
    <s v="Lithuania"/>
    <x v="0"/>
    <n v="51.3001589"/>
    <n v="34154.776539999999"/>
    <n v="5316.010491"/>
    <n v="216355.3406"/>
    <n v="26499.314180000001"/>
  </r>
  <r>
    <x v="157"/>
    <s v="ac@sedpedeCum.org"/>
    <s v="Curaçao"/>
    <x v="0"/>
    <n v="52.516836089999998"/>
    <n v="54382.748099999997"/>
    <n v="6940.0563709999997"/>
    <n v="191168.44760000001"/>
    <n v="38172.836020000002"/>
  </r>
  <r>
    <x v="158"/>
    <s v="in@sed.org"/>
    <s v="Djibouti"/>
    <x v="0"/>
    <n v="34.164091919999997"/>
    <n v="65919.597309999997"/>
    <n v="7594.3639929999999"/>
    <n v="543789.72120000003"/>
    <n v="39433.406309999998"/>
  </r>
  <r>
    <x v="159"/>
    <s v="et.eros@feugiatmetussit.net"/>
    <s v="Zimbabwe"/>
    <x v="0"/>
    <n v="55.989615489999998"/>
    <n v="39488.455820000003"/>
    <n v="10992.33383"/>
    <n v="363561.1972"/>
    <n v="37714.316590000002"/>
  </r>
  <r>
    <x v="160"/>
    <s v="Aliquam.nisl@semegetmassa.co.uk"/>
    <s v="Martinique"/>
    <x v="1"/>
    <n v="57.284823920000001"/>
    <n v="72637.844819999998"/>
    <n v="14938.50613"/>
    <n v="352507.90120000002"/>
    <n v="57125.415410000001"/>
  </r>
  <r>
    <x v="161"/>
    <s v="Nunc.sed.orci@Namligulaelit.net"/>
    <s v="Mauritius"/>
    <x v="1"/>
    <n v="47.659485590000003"/>
    <n v="67247.076979999998"/>
    <n v="9851.6895380000005"/>
    <n v="368344.0637"/>
    <n v="46453.348189999997"/>
  </r>
  <r>
    <x v="162"/>
    <s v="ut@vitaesodales.net"/>
    <s v="Uganda"/>
    <x v="0"/>
    <n v="40.414690759999999"/>
    <n v="71271.844070000006"/>
    <n v="13122.45694"/>
    <n v="411045.83319999999"/>
    <n v="43855.060769999996"/>
  </r>
  <r>
    <x v="163"/>
    <s v="et.rutrum.eu@congue.net"/>
    <s v="Kenya"/>
    <x v="0"/>
    <n v="50.414327370000002"/>
    <n v="71693.447419999997"/>
    <n v="14421.482980000001"/>
    <n v="517480.09370000003"/>
    <n v="55592.703829999999"/>
  </r>
  <r>
    <x v="164"/>
    <s v="Fusce.aliquet@egetmassa.co.uk"/>
    <s v="Macao"/>
    <x v="0"/>
    <n v="46.547266290000003"/>
    <n v="57860.531029999998"/>
    <n v="7146.1925739999997"/>
    <n v="445745.55440000002"/>
    <n v="42484.022830000002"/>
  </r>
  <r>
    <x v="165"/>
    <s v="convallis@purus.net"/>
    <s v="Jersey"/>
    <x v="1"/>
    <n v="38.7080482"/>
    <n v="69142.08412"/>
    <n v="8707.5115320000004"/>
    <n v="399124.44890000002"/>
    <n v="40879.191070000001"/>
  </r>
  <r>
    <x v="166"/>
    <s v="Maecenas@scelerisquelorem.ca"/>
    <s v="Kuwait"/>
    <x v="1"/>
    <n v="36.195148000000003"/>
    <n v="52477.664940000002"/>
    <n v="12071.41684"/>
    <n v="97706.891810000001"/>
    <n v="20653.214090000001"/>
  </r>
  <r>
    <x v="167"/>
    <s v="vel.est.tempor@egetvenenatisa.com"/>
    <s v="Guinea"/>
    <x v="1"/>
    <n v="44.100611440000002"/>
    <n v="47592.047489999997"/>
    <n v="13167.65763"/>
    <n v="473101.02730000002"/>
    <n v="35438.805489999999"/>
  </r>
  <r>
    <x v="168"/>
    <s v="sodales.Mauris@ametornare.ca"/>
    <s v="Greece"/>
    <x v="0"/>
    <n v="46.867756980000003"/>
    <n v="48123.369830000003"/>
    <n v="921.53402340000002"/>
    <n v="405550.16889999999"/>
    <n v="36112.793460000001"/>
  </r>
  <r>
    <x v="169"/>
    <s v="pede.blandit@disparturient.net"/>
    <s v="Bouvet Island"/>
    <x v="1"/>
    <n v="33.20331461"/>
    <n v="76916.415150000001"/>
    <n v="13923.96207"/>
    <n v="315183.56880000001"/>
    <n v="38182.304649999998"/>
  </r>
  <r>
    <x v="170"/>
    <s v="pellentesque.tellus@faucibusidlibero.com"/>
    <s v="Thailand"/>
    <x v="1"/>
    <n v="42.43201208"/>
    <n v="65714.464689999993"/>
    <n v="12557.081330000001"/>
    <n v="362707.02730000002"/>
    <n v="41026.024210000003"/>
  </r>
  <r>
    <x v="171"/>
    <s v="pharetra@nuncsedlibero.edu"/>
    <s v="Bahamas"/>
    <x v="1"/>
    <n v="47.447074090000001"/>
    <n v="40346.064910000001"/>
    <n v="11505.89906"/>
    <n v="255922.473"/>
    <n v="27889.951969999998"/>
  </r>
  <r>
    <x v="172"/>
    <s v="senectus.et.netus@nibhDonecest.net"/>
    <s v="Latvia"/>
    <x v="0"/>
    <n v="40.142347819999998"/>
    <n v="71148.202480000007"/>
    <n v="7917.6509699999997"/>
    <n v="416817.46730000002"/>
    <n v="43724.489600000001"/>
  </r>
  <r>
    <x v="173"/>
    <s v="auctor@ipsum.org"/>
    <s v="Hong Kong"/>
    <x v="1"/>
    <n v="54.11381978"/>
    <n v="81757.668560000006"/>
    <n v="7500.7784140000003"/>
    <n v="278181.83539999998"/>
    <n v="57430.769030000003"/>
  </r>
  <r>
    <x v="174"/>
    <s v="arcu.vel.quam@magnaPraesentinterdum.co.uk"/>
    <s v="French Polynesia"/>
    <x v="0"/>
    <n v="38.413726490000002"/>
    <n v="64867.149109999998"/>
    <n v="13962.95284"/>
    <n v="498441.5687"/>
    <n v="41104.071080000002"/>
  </r>
  <r>
    <x v="175"/>
    <s v="blandit@nunc.org"/>
    <s v="Sierra Leone"/>
    <x v="0"/>
    <n v="40.42154558"/>
    <n v="70051.940329999998"/>
    <n v="4701.3161749999999"/>
    <n v="613706.54209999996"/>
    <n v="49050.853779999998"/>
  </r>
  <r>
    <x v="176"/>
    <s v="purus@Sed.ca"/>
    <s v="Åland Islands"/>
    <x v="1"/>
    <n v="45.341289330000002"/>
    <n v="62043.166230000003"/>
    <n v="4980.6682950000004"/>
    <n v="357639.03340000001"/>
    <n v="41265.529289999999"/>
  </r>
  <r>
    <x v="177"/>
    <s v="magna.tellus.faucibus@etmalesuadafames.co.uk"/>
    <s v="Yemen"/>
    <x v="0"/>
    <n v="51.031377089999999"/>
    <n v="85186.48921"/>
    <n v="12413.0319"/>
    <n v="546630.52839999995"/>
    <n v="64545.163390000002"/>
  </r>
  <r>
    <x v="178"/>
    <s v="metus.eu.erat@suscipitnonummy.com"/>
    <s v="Heard Island And Mcdonald Islands"/>
    <x v="1"/>
    <n v="38.403264989999997"/>
    <n v="47127.416319999997"/>
    <n v="10221.15388"/>
    <n v="427011.49540000001"/>
    <n v="29052.095209999999"/>
  </r>
  <r>
    <x v="179"/>
    <s v="non.leo@mollis.net"/>
    <s v="Virgin Islands, British"/>
    <x v="1"/>
    <n v="33.976028720000002"/>
    <n v="61177.08698"/>
    <n v="9837.2224320000005"/>
    <n v="340663.32610000001"/>
    <n v="30719.815600000002"/>
  </r>
  <r>
    <x v="180"/>
    <s v="consectetuer@auctorodio.com"/>
    <s v="Singapore"/>
    <x v="1"/>
    <n v="50.246181290000003"/>
    <n v="57770.364880000001"/>
    <n v="8628.4340250000005"/>
    <n v="211765.2494"/>
    <n v="38763.113060000003"/>
  </r>
  <r>
    <x v="181"/>
    <s v="rhoncus.id.mollis@Maurisvel.org"/>
    <s v="Algeria"/>
    <x v="0"/>
    <n v="42.144444999999997"/>
    <n v="60432.40367"/>
    <n v="11417.46257"/>
    <n v="415005.35840000003"/>
    <n v="39331.201269999998"/>
  </r>
  <r>
    <x v="182"/>
    <s v="semper@vulputateposuere.net"/>
    <s v="Bhutan"/>
    <x v="1"/>
    <n v="32.928956059999997"/>
    <n v="58999.888579999999"/>
    <n v="6904.4204120000004"/>
    <n v="478422.79729999998"/>
    <n v="32608.454679999999"/>
  </r>
  <r>
    <x v="183"/>
    <s v="dis.parturient.montes@eratvel.com"/>
    <s v="Wallis And Futuna"/>
    <x v="1"/>
    <n v="56.074962790000001"/>
    <n v="62645.955159999998"/>
    <n v="11431.229660000001"/>
    <n v="613242.16680000001"/>
    <n v="58045.562570000002"/>
  </r>
  <r>
    <x v="184"/>
    <s v="est.congue.a@convalliserat.net"/>
    <s v="Cocos (Keeling) Islands"/>
    <x v="0"/>
    <n v="56.689086140000001"/>
    <n v="68782.157179999995"/>
    <n v="9810.7526899999993"/>
    <n v="350157.8394"/>
    <n v="54387.277269999999"/>
  </r>
  <r>
    <x v="185"/>
    <s v="tempor.bibendum@Nuncpulvinar.co.uk"/>
    <s v="Saint Martin"/>
    <x v="1"/>
    <n v="37.363225989999997"/>
    <n v="67545.963820000004"/>
    <n v="7171.4661120000001"/>
    <n v="322905.45919999998"/>
    <n v="36638.206879999998"/>
  </r>
  <r>
    <x v="186"/>
    <s v="ac.nulla@consectetueripsumnunc.co.uk"/>
    <s v="Bolivia"/>
    <x v="0"/>
    <n v="50.758860050000003"/>
    <n v="42415.488669999999"/>
    <n v="5205.008323"/>
    <n v="520997.23849999998"/>
    <n v="39522.131289999998"/>
  </r>
  <r>
    <x v="187"/>
    <s v="convallis.erat@eratvel.org"/>
    <s v="Northern Mariana Islands"/>
    <x v="0"/>
    <n v="62.667962000000003"/>
    <n v="44617.983139999997"/>
    <n v="9683.7358789999998"/>
    <n v="251702.1158"/>
    <n v="42978.346259999998"/>
  </r>
  <r>
    <x v="188"/>
    <s v="adipiscing.elit@Nunc.com"/>
    <s v="Croatia"/>
    <x v="1"/>
    <n v="52.689040439999999"/>
    <n v="72226.560299999997"/>
    <n v="5817.1538540000001"/>
    <n v="623033.48199999996"/>
    <n v="60865.763959999997"/>
  </r>
  <r>
    <x v="189"/>
    <s v="in.aliquet@fermentumvel.com"/>
    <s v="Jordan"/>
    <x v="1"/>
    <n v="51.275422040000002"/>
    <n v="48958.905350000001"/>
    <n v="2418.8643400000001"/>
    <n v="615672.46810000006"/>
    <n v="46380.447319999999"/>
  </r>
  <r>
    <x v="190"/>
    <s v="fringilla@ornare.edu"/>
    <s v="Malta"/>
    <x v="1"/>
    <n v="48.248846639999996"/>
    <n v="86067.835269999996"/>
    <n v="9181.0674299999991"/>
    <n v="335652.62339999998"/>
    <n v="56579.903380000003"/>
  </r>
  <r>
    <x v="191"/>
    <s v="Aliquam@porttitor.net"/>
    <s v="Mauritania"/>
    <x v="1"/>
    <n v="41.17366372"/>
    <n v="65554.401800000007"/>
    <n v="12026.579750000001"/>
    <n v="462613.85869999998"/>
    <n v="42774.355790000001"/>
  </r>
  <r>
    <x v="192"/>
    <s v="ipsum.cursus.vestibulum@a.com"/>
    <s v="Guyana"/>
    <x v="0"/>
    <n v="38.551019519999997"/>
    <n v="69248.495299999995"/>
    <n v="6445.7849809999998"/>
    <n v="298246.06089999998"/>
    <n v="37879.653850000002"/>
  </r>
  <r>
    <x v="193"/>
    <s v="dignissim.Maecenas@tinciduntnuncac.co.uk"/>
    <s v="Laos"/>
    <x v="0"/>
    <n v="45.443892419999997"/>
    <n v="59331.235549999998"/>
    <n v="10027.53449"/>
    <n v="543313.34539999999"/>
    <n v="45208.425389999997"/>
  </r>
  <r>
    <x v="194"/>
    <s v="eu.ultrices@cursuset.net"/>
    <s v="Haiti"/>
    <x v="0"/>
    <n v="70"/>
    <n v="52323.2448"/>
    <n v="12438.85648"/>
    <n v="346555.1716"/>
    <n v="56229.412700000001"/>
  </r>
  <r>
    <x v="195"/>
    <s v="orci.tincidunt.adipiscing@erat.edu"/>
    <s v="Cocos (Keeling) Islands"/>
    <x v="0"/>
    <n v="51.220461520000001"/>
    <n v="63552.851750000002"/>
    <n v="9347.50353"/>
    <n v="474763.46960000001"/>
    <n v="50455.119350000001"/>
  </r>
  <r>
    <x v="196"/>
    <s v="et.malesuada.fames@musProin.edu"/>
    <s v="Madagascar"/>
    <x v="0"/>
    <n v="50.961132069999998"/>
    <n v="75116.10613"/>
    <n v="5969.6666020000002"/>
    <n v="232607.39069999999"/>
    <n v="49721.310819999999"/>
  </r>
  <r>
    <x v="197"/>
    <s v="enim.commodo@consequatenimdiam.com"/>
    <s v="Faroe Islands"/>
    <x v="0"/>
    <n v="41.948402020000003"/>
    <n v="38284.020129999997"/>
    <n v="15467.78745"/>
    <n v="587010.55209999997"/>
    <n v="31696.996790000001"/>
  </r>
  <r>
    <x v="198"/>
    <s v="dolor@vehiculaPellentesque.co.uk"/>
    <s v="Kyrgyzstan"/>
    <x v="1"/>
    <n v="49.931518689999997"/>
    <n v="55293.507769999997"/>
    <n v="9465.0900980000006"/>
    <n v="629764.27430000005"/>
    <n v="49220.021800000002"/>
  </r>
  <r>
    <x v="199"/>
    <s v="Morbi@atarcuVestibulum.co.uk"/>
    <s v="Saint Barthélemy"/>
    <x v="1"/>
    <n v="39.845836130000002"/>
    <n v="63210.762349999997"/>
    <n v="3657.863218"/>
    <n v="664431.39659999998"/>
    <n v="46188.835140000003"/>
  </r>
  <r>
    <x v="200"/>
    <s v="rhoncus@nisl.net"/>
    <s v="Israel"/>
    <x v="1"/>
    <n v="44.314362539999998"/>
    <n v="54918.387490000001"/>
    <n v="8920.3850149999998"/>
    <n v="347017.83309999999"/>
    <n v="36086.93161"/>
  </r>
  <r>
    <x v="201"/>
    <s v="sit.amet@FuscemollisDuis.org"/>
    <s v="Uganda"/>
    <x v="0"/>
    <n v="52.134265919999997"/>
    <n v="57262.795810000003"/>
    <n v="7793.0732010000002"/>
    <n v="322150.3542"/>
    <n v="43264.049650000001"/>
  </r>
  <r>
    <x v="202"/>
    <s v="sapien.cursus.in@netus.edu"/>
    <s v="Samoa"/>
    <x v="1"/>
    <n v="40.601781250000002"/>
    <n v="72299.950100000002"/>
    <n v="11544.933849999999"/>
    <n v="275389.07010000001"/>
    <n v="40660.383170000001"/>
  </r>
  <r>
    <x v="203"/>
    <s v="vel@arcuVestibulumante.com"/>
    <s v="Heard Island And Mcdonald Islands"/>
    <x v="0"/>
    <n v="57.006898409999998"/>
    <n v="50241.489849999998"/>
    <n v="14817.70896"/>
    <n v="607395.0183"/>
    <n v="51683.608590000003"/>
  </r>
  <r>
    <x v="204"/>
    <s v="odio@Duis.com"/>
    <s v="Poland"/>
    <x v="0"/>
    <n v="53.762731850000002"/>
    <n v="65834.568889999995"/>
    <n v="15353.257739999999"/>
    <n v="152012.353"/>
    <n v="44525.020850000001"/>
  </r>
  <r>
    <x v="205"/>
    <s v="eu@iaculis.org"/>
    <s v="Bhutan"/>
    <x v="1"/>
    <n v="50.494356209999999"/>
    <n v="60382.178849999997"/>
    <n v="11302.88277"/>
    <n v="490444.41110000003"/>
    <n v="48518.90163"/>
  </r>
  <r>
    <x v="206"/>
    <s v="molestie@mi.net"/>
    <s v="Algeria"/>
    <x v="1"/>
    <n v="37.269332480000003"/>
    <n v="68691.170859999998"/>
    <n v="16305.789070000001"/>
    <n v="619707.4203"/>
    <n v="45805.30588"/>
  </r>
  <r>
    <x v="207"/>
    <s v="non.enim@diam.org"/>
    <s v="Congo (Brazzaville)"/>
    <x v="0"/>
    <n v="51.841669289999999"/>
    <n v="65446.656869999999"/>
    <n v="8491.5861540000005"/>
    <n v="571564.79009999998"/>
    <n v="54850.387419999999"/>
  </r>
  <r>
    <x v="208"/>
    <s v="vitae@nisl.net"/>
    <s v="Liechtenstein"/>
    <x v="0"/>
    <n v="43.040313670000003"/>
    <n v="42978.342839999998"/>
    <n v="8884.1106899999995"/>
    <n v="491193.37729999999"/>
    <n v="32478.44758"/>
  </r>
  <r>
    <x v="209"/>
    <s v="est@porttitortellus.com"/>
    <s v="Timor-Leste"/>
    <x v="0"/>
    <n v="52.393966130000003"/>
    <n v="58143.062850000002"/>
    <n v="9686.1193039999998"/>
    <n v="261152.8211"/>
    <n v="42209.289479999999"/>
  </r>
  <r>
    <x v="210"/>
    <s v="Curabitur@maurisaliquameu.net"/>
    <s v="Guernsey"/>
    <x v="0"/>
    <n v="64.054194440000003"/>
    <n v="61666.285199999998"/>
    <n v="11672.723819999999"/>
    <n v="299854.21860000002"/>
    <n v="55125.932370000002"/>
  </r>
  <r>
    <x v="211"/>
    <s v="in.consequat.enim@consectetuer.edu"/>
    <s v="Sao Tome And Principe"/>
    <x v="0"/>
    <n v="50.98384935"/>
    <n v="64854.339659999998"/>
    <n v="3247.8875229999999"/>
    <n v="371240.24129999999"/>
    <n v="47984.420619999997"/>
  </r>
  <r>
    <x v="212"/>
    <s v="lectus@aliquamenim.org"/>
    <s v="Ghana"/>
    <x v="0"/>
    <n v="55.049012660000002"/>
    <n v="45757.155680000003"/>
    <n v="11207.01556"/>
    <n v="465709.89370000002"/>
    <n v="43405.89086"/>
  </r>
  <r>
    <x v="213"/>
    <s v="augue.scelerisque@luctuslobortis.com"/>
    <s v="Guam"/>
    <x v="1"/>
    <n v="47.443903710000001"/>
    <n v="73096.509269999995"/>
    <n v="10743.793"/>
    <n v="196421.7402"/>
    <n v="44577.44829"/>
  </r>
  <r>
    <x v="214"/>
    <s v="eu.metus@sodalespurusin.net"/>
    <s v="Armenia"/>
    <x v="1"/>
    <n v="36.3286175"/>
    <n v="67249.05932"/>
    <n v="12998.472320000001"/>
    <n v="396793.47340000002"/>
    <n v="37744.542849999998"/>
  </r>
  <r>
    <x v="215"/>
    <s v="quam.Pellentesque.habitant@felis.com"/>
    <s v="Cocos (Keeling) Islands"/>
    <x v="0"/>
    <n v="38.834832349999999"/>
    <n v="77165.812969999999"/>
    <n v="8737.2031900000002"/>
    <n v="478853.32169999997"/>
    <n v="47805.256050000004"/>
  </r>
  <r>
    <x v="216"/>
    <s v="pede.Praesent.eu@Aliquam.net"/>
    <s v="French Polynesia"/>
    <x v="1"/>
    <n v="45.427148690000003"/>
    <n v="72316.182860000001"/>
    <n v="8728.9168030000001"/>
    <n v="279393.49099999998"/>
    <n v="44846.685570000001"/>
  </r>
  <r>
    <x v="217"/>
    <s v="vel.mauris@accumsanneque.co.uk"/>
    <s v="Grenada"/>
    <x v="1"/>
    <n v="46.566941159999999"/>
    <n v="68431.270550000001"/>
    <n v="14088.906419999999"/>
    <n v="383693.20409999997"/>
    <n v="46643.265809999997"/>
  </r>
  <r>
    <x v="218"/>
    <s v="posuere.enim.nisl@lectusNullam.ca"/>
    <s v="China"/>
    <x v="0"/>
    <n v="47.056915709999998"/>
    <n v="62311.116410000002"/>
    <n v="9832.0573100000001"/>
    <n v="830430.36919999996"/>
    <n v="56563.986749999996"/>
  </r>
  <r>
    <x v="219"/>
    <s v="Maecenas.mi.felis@amet.co.uk"/>
    <s v="Saint Kitts And Nevis"/>
    <x v="0"/>
    <n v="60.17319938"/>
    <n v="53229.145470000003"/>
    <n v="10756.60888"/>
    <n v="112127.2567"/>
    <n v="41673.446170000003"/>
  </r>
  <r>
    <x v="220"/>
    <s v="dui.Suspendisse.ac@Sedegetlacus.net"/>
    <s v="Venezuela"/>
    <x v="1"/>
    <n v="59.399024910000001"/>
    <n v="77662.1109"/>
    <n v="13444.89631"/>
    <n v="331460.47269999998"/>
    <n v="61118.469469999996"/>
  </r>
  <r>
    <x v="221"/>
    <s v="dui.Suspendisse.ac@tacitisociosqu.org"/>
    <s v="Andorra"/>
    <x v="1"/>
    <n v="36.408032859999999"/>
    <n v="69494.697830000005"/>
    <n v="20000"/>
    <n v="335809.61709999997"/>
    <n v="37303.567009999999"/>
  </r>
  <r>
    <x v="222"/>
    <s v="aliquet@volutpatNulla.edu"/>
    <s v="Yemen"/>
    <x v="0"/>
    <n v="47.450949199999997"/>
    <n v="61063.356310000003"/>
    <n v="12066.26571"/>
    <n v="509543.08590000001"/>
    <n v="46892.266170000003"/>
  </r>
  <r>
    <x v="223"/>
    <s v="sit.amet@Proin.org"/>
    <s v="United States"/>
    <x v="1"/>
    <n v="37.893648599999999"/>
    <n v="79368.917409999995"/>
    <n v="13501.926589999999"/>
    <n v="761935.51769999997"/>
    <n v="56457.740380000003"/>
  </r>
  <r>
    <x v="224"/>
    <s v="quis.lectus.Nullam@egestas.org"/>
    <s v="French Polynesia"/>
    <x v="1"/>
    <n v="41.563436750000001"/>
    <n v="61693.443520000001"/>
    <n v="10835.25736"/>
    <n v="620522.38419999997"/>
    <n v="45509.697319999999"/>
  </r>
  <r>
    <x v="225"/>
    <s v="erat.Sed.nunc@aneque.ca"/>
    <s v="Virgin Islands, United States"/>
    <x v="1"/>
    <n v="32.786899269999999"/>
    <n v="47211.668120000002"/>
    <n v="4295.2253389999996"/>
    <n v="539365.93660000002"/>
    <n v="27625.441439999999"/>
  </r>
  <r>
    <x v="226"/>
    <s v="non.sapien.molestie@rhoncus.edu"/>
    <s v="Saint Pierre And Miquelon"/>
    <x v="1"/>
    <n v="39.013602839999997"/>
    <n v="69897.752909999996"/>
    <n v="9624.9088690000008"/>
    <n v="565814.72499999998"/>
    <n v="46389.502370000002"/>
  </r>
  <r>
    <x v="227"/>
    <s v="magna.Suspendisse@tincidunt.edu"/>
    <s v="Marshall Islands"/>
    <x v="0"/>
    <n v="39.435290809999998"/>
    <n v="63675.932630000003"/>
    <n v="9631.9749049999991"/>
    <n v="74257.827850000001"/>
    <n v="29002.056649999999"/>
  </r>
  <r>
    <x v="228"/>
    <s v="magna@sagittisaugueeu.org"/>
    <s v="Saint Barthélemy"/>
    <x v="1"/>
    <n v="54.730456719999999"/>
    <n v="72302.032229999997"/>
    <n v="10813.75655"/>
    <n v="234159.07930000001"/>
    <n v="51355.710599999999"/>
  </r>
  <r>
    <x v="229"/>
    <s v="vel.sapien.imperdiet@dolorsit.co.uk"/>
    <s v="Greece"/>
    <x v="0"/>
    <n v="45.095154729999997"/>
    <n v="63687.498800000001"/>
    <n v="13421.368210000001"/>
    <n v="358615.9327"/>
    <n v="42011.199650000002"/>
  </r>
  <r>
    <x v="230"/>
    <s v="dis@dis.edu"/>
    <s v="Greenland"/>
    <x v="1"/>
    <n v="50.694967929999997"/>
    <n v="63678.15468"/>
    <n v="5011.6151449999998"/>
    <n v="563498.66359999997"/>
    <n v="52654.404549999999"/>
  </r>
  <r>
    <x v="231"/>
    <s v="dui.quis.accumsan@pedeCrasvulputate.co.uk"/>
    <s v="United Arab Emirates"/>
    <x v="0"/>
    <n v="49.461685989999999"/>
    <n v="77435.465450000003"/>
    <n v="6922.152838"/>
    <n v="48620.321230000001"/>
    <n v="44432.717470000003"/>
  </r>
  <r>
    <x v="232"/>
    <s v="sagittis.Nullam@acrisus.com"/>
    <s v="Puerto Rico"/>
    <x v="1"/>
    <n v="45.850167820000003"/>
    <n v="62721.405140000003"/>
    <n v="16127.56619"/>
    <n v="494985.53629999998"/>
    <n v="46054.602529999996"/>
  </r>
  <r>
    <x v="233"/>
    <s v="Morbi.vehicula@mattis.org"/>
    <s v="Israel"/>
    <x v="1"/>
    <n v="53.141192070000002"/>
    <n v="70842.835179999995"/>
    <n v="9536.8996889999999"/>
    <n v="545946.99959999998"/>
    <n v="58235.414539999998"/>
  </r>
  <r>
    <x v="234"/>
    <s v="orci.consectetuer@porttitor.com"/>
    <s v="Mauritania"/>
    <x v="1"/>
    <n v="38.930276390000003"/>
    <n v="55285.986250000002"/>
    <n v="17462.075059999999"/>
    <n v="734443.69689999998"/>
    <n v="42990.292549999998"/>
  </r>
  <r>
    <x v="235"/>
    <s v="Cum.sociis.natoque@purus.ca"/>
    <s v="Sao Tome And Principe"/>
    <x v="1"/>
    <n v="42.627914869999998"/>
    <n v="72002.055200000003"/>
    <n v="14709.658240000001"/>
    <n v="568947.7487"/>
    <n v="50702.18103"/>
  </r>
  <r>
    <x v="236"/>
    <s v="dignissim.magna@Maurisvel.edu"/>
    <s v="Viet Nam"/>
    <x v="1"/>
    <n v="69.56930586"/>
    <n v="41434.512580000002"/>
    <n v="6810.5556059999999"/>
    <n v="252220.29370000001"/>
    <n v="47009.577409999998"/>
  </r>
  <r>
    <x v="237"/>
    <s v="Nunc.mauris.elit@Curabiturvel.edu"/>
    <s v="Bermuda"/>
    <x v="0"/>
    <n v="50.717326370000002"/>
    <n v="60404.38394"/>
    <n v="4198.8391279999996"/>
    <n v="513974.68119999999"/>
    <n v="49399.970410000002"/>
  </r>
  <r>
    <x v="238"/>
    <s v="sem.ut@odio.edu"/>
    <s v="Equatorial Guinea"/>
    <x v="0"/>
    <n v="51.77261249"/>
    <n v="65239.064680000003"/>
    <n v="7437.2110279999997"/>
    <n v="168703.33850000001"/>
    <n v="42997.167609999997"/>
  </r>
  <r>
    <x v="239"/>
    <s v="blandit@Cum.edu"/>
    <s v="Bahrain"/>
    <x v="1"/>
    <n v="45.138517530000001"/>
    <n v="62939.128510000002"/>
    <n v="632.05285240000001"/>
    <n v="455589.79729999998"/>
    <n v="44434.984190000003"/>
  </r>
  <r>
    <x v="240"/>
    <s v="orci@lobortis.com"/>
    <s v="Laos"/>
    <x v="0"/>
    <n v="47.68088058"/>
    <n v="60608.403129999999"/>
    <n v="8233.2807190000003"/>
    <n v="492113.00670000003"/>
    <n v="46325.509590000001"/>
  </r>
  <r>
    <x v="241"/>
    <s v="eleifend.vitae@Pellentesquehabitantmorbi.ca"/>
    <s v="Norfolk Island"/>
    <x v="1"/>
    <n v="48.045094970000001"/>
    <n v="56118.396009999997"/>
    <n v="9242.775995"/>
    <n v="586717.47149999999"/>
    <n v="46846.730499999998"/>
  </r>
  <r>
    <x v="242"/>
    <s v="ante.lectus@duiCum.net"/>
    <s v="Italy"/>
    <x v="0"/>
    <n v="47.792163879999997"/>
    <n v="86706.333329999994"/>
    <n v="9653.2649799999999"/>
    <n v="333543.69300000003"/>
    <n v="56499.102019999998"/>
  </r>
  <r>
    <x v="243"/>
    <s v="vitae.risus.Duis@hymenaeos.edu"/>
    <s v="French Guiana"/>
    <x v="1"/>
    <n v="57.274786480000003"/>
    <n v="41236.364970000002"/>
    <n v="9399.3429749999996"/>
    <n v="466988.26020000002"/>
    <n v="42773.759050000001"/>
  </r>
  <r>
    <x v="244"/>
    <s v="Morbi.vehicula@ac.net"/>
    <s v="Israel"/>
    <x v="1"/>
    <n v="46.270844050000001"/>
    <n v="77146.275980000006"/>
    <n v="7903.3349500000004"/>
    <n v="418764.5061"/>
    <n v="52313.983919999999"/>
  </r>
  <r>
    <x v="245"/>
    <s v="consequat.nec.mollis@nec.ca"/>
    <s v="Marshall Islands"/>
    <x v="0"/>
    <n v="44.353616629999998"/>
    <n v="56437.304040000003"/>
    <n v="10461.982760000001"/>
    <n v="249182.78479999999"/>
    <n v="34139.637300000002"/>
  </r>
  <r>
    <x v="246"/>
    <s v="cursus.in@neque.co.uk"/>
    <s v="China"/>
    <x v="1"/>
    <n v="65.224881170000003"/>
    <n v="70703.850130000006"/>
    <n v="5025.3655179999996"/>
    <n v="284991.7415"/>
    <n v="60763.247309999999"/>
  </r>
  <r>
    <x v="247"/>
    <s v="Aliquam.nec.enim@nec.co.uk"/>
    <s v="Saint Barthélemy"/>
    <x v="0"/>
    <n v="57.242740980000001"/>
    <n v="69810.462650000001"/>
    <n v="4684.5564329999997"/>
    <n v="720423.81570000004"/>
    <n v="66158.694940000001"/>
  </r>
  <r>
    <x v="248"/>
    <s v="augue@orci.com"/>
    <s v="Cape Verde"/>
    <x v="1"/>
    <n v="46.600087039999998"/>
    <n v="54279.395969999998"/>
    <n v="5699.1848140000002"/>
    <n v="124979.05009999999"/>
    <n v="31215.642100000001"/>
  </r>
  <r>
    <x v="249"/>
    <s v="non.vestibulum@consectetuer.ca"/>
    <s v="Sao Tome And Principe"/>
    <x v="0"/>
    <n v="36.117246889999997"/>
    <n v="70334.42787"/>
    <n v="9823.2189670000007"/>
    <n v="632600.47180000006"/>
    <n v="46135.27233"/>
  </r>
  <r>
    <x v="250"/>
    <s v="enim@famesac.org"/>
    <s v="Benin"/>
    <x v="0"/>
    <n v="56.772947539999997"/>
    <n v="59168.007510000003"/>
    <n v="10474.441870000001"/>
    <n v="623487.59519999998"/>
    <n v="56973.181049999999"/>
  </r>
  <r>
    <x v="251"/>
    <s v="Curabitur.consequat@miDuisrisus.com"/>
    <s v="Bangladesh"/>
    <x v="0"/>
    <n v="32.874925429999998"/>
    <n v="61889.616179999997"/>
    <n v="12024.484570000001"/>
    <n v="133226.06169999999"/>
    <n v="24184.074430000001"/>
  </r>
  <r>
    <x v="252"/>
    <s v="vel@lorem.org"/>
    <s v="Venezuela"/>
    <x v="1"/>
    <n v="43.251057580000001"/>
    <n v="66013.951740000004"/>
    <n v="7039.5400229999996"/>
    <n v="610942.14080000005"/>
    <n v="49079.619420000003"/>
  </r>
  <r>
    <x v="253"/>
    <s v="diam.lorem.auctor@estmollisnon.net"/>
    <s v="Christmas Island"/>
    <x v="1"/>
    <n v="46.205240850000003"/>
    <n v="55434.040459999997"/>
    <n v="18693.146519999998"/>
    <n v="316906.64409999998"/>
    <n v="37093.920330000001"/>
  </r>
  <r>
    <x v="254"/>
    <s v="eu.turpis@accumsansed.co.uk"/>
    <s v="Philippines"/>
    <x v="0"/>
    <n v="45.260364060000001"/>
    <n v="68499.694470000002"/>
    <n v="15436.79968"/>
    <n v="308445.85979999998"/>
    <n v="43401.566120000003"/>
  </r>
  <r>
    <x v="255"/>
    <s v="nec@ad.net"/>
    <s v="French Southern Territories"/>
    <x v="1"/>
    <n v="42.803865170000002"/>
    <n v="54749.886449999998"/>
    <n v="7631.6878210000004"/>
    <n v="152883.35190000001"/>
    <n v="29092.131099999999"/>
  </r>
  <r>
    <x v="256"/>
    <s v="erat.vitae.risus@temporarcu.edu"/>
    <s v="Jamaica"/>
    <x v="1"/>
    <n v="37.941944990000003"/>
    <n v="74590.254950000002"/>
    <n v="5614.0049760000002"/>
    <n v="573441.97239999997"/>
    <n v="48349.164570000001"/>
  </r>
  <r>
    <x v="257"/>
    <s v="dignissim.lacus.Aliquam@maurissapien.com"/>
    <s v="Thailand"/>
    <x v="1"/>
    <n v="39.696515730000002"/>
    <n v="67772.666459999993"/>
    <n v="6887.2483009999996"/>
    <n v="134188.4492"/>
    <n v="33261.000569999997"/>
  </r>
  <r>
    <x v="258"/>
    <s v="tempus.non@nasceturridiculus.ca"/>
    <s v="Poland"/>
    <x v="1"/>
    <n v="42.695441690000003"/>
    <n v="62563.578249999999"/>
    <n v="6130.3051809999997"/>
    <n v="426488.74589999998"/>
    <n v="41327.165540000002"/>
  </r>
  <r>
    <x v="259"/>
    <s v="nisl.Nulla@Donecelementumlorem.net"/>
    <s v="Belarus"/>
    <x v="0"/>
    <n v="41.87168381"/>
    <n v="70361.015039999998"/>
    <n v="12024.725109999999"/>
    <n v="575500.76870000002"/>
    <n v="49336.116280000002"/>
  </r>
  <r>
    <x v="260"/>
    <s v="Sed.nunc.est@arcuMorbi.edu"/>
    <s v="Kyrgyzstan"/>
    <x v="0"/>
    <n v="51.297716270000002"/>
    <n v="74810.894709999993"/>
    <n v="13658.34201"/>
    <n v="286849.78749999998"/>
    <n v="51405.55229"/>
  </r>
  <r>
    <x v="261"/>
    <s v="turpis@orci.com"/>
    <s v="Italy"/>
    <x v="0"/>
    <n v="37.722823529999999"/>
    <n v="49346.404999999999"/>
    <n v="5827.8203460000004"/>
    <n v="479685.98239999998"/>
    <n v="31249.98803"/>
  </r>
  <r>
    <x v="262"/>
    <s v="semper.egestas@maurissapien.co.uk"/>
    <s v="Uganda"/>
    <x v="1"/>
    <n v="41.224935279999997"/>
    <n v="73426.085210000005"/>
    <n v="14822.79645"/>
    <n v="336867.71470000001"/>
    <n v="43598.969929999999"/>
  </r>
  <r>
    <x v="263"/>
    <s v="enim.non.nisi@Ut.net"/>
    <s v="Saint Pierre And Miquelon"/>
    <x v="1"/>
    <n v="54.491875909999997"/>
    <n v="47684.463060000002"/>
    <n v="10128.761140000001"/>
    <n v="613372.89170000004"/>
    <n v="48300.020570000001"/>
  </r>
  <r>
    <x v="264"/>
    <s v="lobortis.Class.aptent@iaculis.com"/>
    <s v="Turkmenistan"/>
    <x v="0"/>
    <n v="45.219378689999999"/>
    <n v="72939.831950000007"/>
    <n v="7787.2044919999998"/>
    <n v="589669.65729999996"/>
    <n v="54013.47595"/>
  </r>
  <r>
    <x v="265"/>
    <s v="risus@enimconsequat.org"/>
    <s v="Pakistan"/>
    <x v="0"/>
    <n v="40.760740660000003"/>
    <n v="72277.826090000002"/>
    <n v="13580.877469999999"/>
    <n v="202710.12940000001"/>
    <n v="38674.660380000001"/>
  </r>
  <r>
    <x v="266"/>
    <s v="tempor.erat.neque@ac.com"/>
    <s v="French Polynesia"/>
    <x v="1"/>
    <n v="40.362058390000001"/>
    <n v="53921.333509999997"/>
    <n v="9046.18109"/>
    <n v="515305.4841"/>
    <n v="37076.825080000002"/>
  </r>
  <r>
    <x v="267"/>
    <s v="Cras.dictum.ultricies@conubia.ca"/>
    <s v="Guatemala"/>
    <x v="0"/>
    <n v="31.8336316"/>
    <n v="65312.967550000001"/>
    <n v="11398.824860000001"/>
    <n v="572037.88589999999"/>
    <n v="37947.85125"/>
  </r>
  <r>
    <x v="268"/>
    <s v="rutrum@fermentumconvallisligula.ca"/>
    <s v="Paraguay"/>
    <x v="0"/>
    <n v="54.12700263"/>
    <n v="55619.341520000002"/>
    <n v="11212.437910000001"/>
    <n v="229070.5491"/>
    <n v="41320.072560000001"/>
  </r>
  <r>
    <x v="269"/>
    <s v="lacus@massaSuspendisse.ca"/>
    <s v="Kiribati"/>
    <x v="0"/>
    <n v="55.346583350000003"/>
    <n v="70914.599929999997"/>
    <n v="9644.4102600000006"/>
    <n v="779143.60049999994"/>
    <n v="66888.93694"/>
  </r>
  <r>
    <x v="270"/>
    <s v="elit.Aliquam.auctor@dolor.org"/>
    <s v="Bolivia"/>
    <x v="0"/>
    <n v="35.375156449999999"/>
    <n v="33422.996829999996"/>
    <n v="8570.611562"/>
    <n v="211168.6293"/>
    <n v="12536.93842"/>
  </r>
  <r>
    <x v="271"/>
    <s v="Pellentesque.habitant@auctorquistristique.org"/>
    <s v="Saint Barthélemy"/>
    <x v="0"/>
    <n v="46.306477880000003"/>
    <n v="53382.426930000001"/>
    <n v="5055.4357099999997"/>
    <n v="438491.87599999999"/>
    <n v="39549.130389999998"/>
  </r>
  <r>
    <x v="272"/>
    <s v="ultrices.posuere.cubilia@magnisdis.com"/>
    <s v="Samoa"/>
    <x v="1"/>
    <n v="45.194794360000003"/>
    <n v="74173.392389999994"/>
    <n v="11315.59626"/>
    <n v="521404.23859999998"/>
    <n v="52709.081960000003"/>
  </r>
  <r>
    <x v="273"/>
    <s v="sem.vitae@malesuadafringillaest.net"/>
    <s v="Andorra"/>
    <x v="0"/>
    <n v="49.897689829999997"/>
    <n v="53587.12801"/>
    <n v="8501.4972799999996"/>
    <n v="811594.0392"/>
    <n v="53502.977420000003"/>
  </r>
  <r>
    <x v="274"/>
    <s v="tempus.scelerisque@maurisaliquam.ca"/>
    <s v="Iraq"/>
    <x v="1"/>
    <n v="54.222629820000002"/>
    <n v="58011.633900000001"/>
    <n v="9822.4261920000008"/>
    <n v="552454.02630000003"/>
    <n v="52116.907910000002"/>
  </r>
  <r>
    <x v="275"/>
    <s v="ante.bibendum.ullamcorper@fringilla.net"/>
    <s v="South Africa"/>
    <x v="1"/>
    <n v="28.740243580000001"/>
    <n v="69171.952810000003"/>
    <n v="6354.833826"/>
    <n v="613104.78399999999"/>
    <n v="38705.658389999997"/>
  </r>
  <r>
    <x v="276"/>
    <s v="ipsum.leo.elementum@amet.org"/>
    <s v="Saint Vincent And The Grenadines"/>
    <x v="1"/>
    <n v="55.549610379999997"/>
    <n v="66779.913740000004"/>
    <n v="14300.12614"/>
    <n v="202576.61960000001"/>
    <n v="48025.025419999998"/>
  </r>
  <r>
    <x v="277"/>
    <s v="orci.luctus.et@lacus.com"/>
    <s v="Argentina"/>
    <x v="0"/>
    <n v="54.164553089999998"/>
    <n v="79173.076700000005"/>
    <n v="6913.0568300000004"/>
    <n v="397700.14039999997"/>
    <n v="59483.911829999997"/>
  </r>
  <r>
    <x v="278"/>
    <s v="risus@in.net"/>
    <s v="Andorra"/>
    <x v="0"/>
    <n v="33.194347960000002"/>
    <n v="63065.121639999998"/>
    <n v="8907.661779"/>
    <n v="505897.30410000001"/>
    <n v="35911.64559"/>
  </r>
  <r>
    <x v="279"/>
    <s v="pharetra.Nam@sociisnatoque.org"/>
    <s v="Tonga"/>
    <x v="0"/>
    <n v="47.79777532"/>
    <n v="65530.364009999998"/>
    <n v="8774.0695140000007"/>
    <n v="210573.70420000001"/>
    <n v="41034.283430000003"/>
  </r>
  <r>
    <x v="280"/>
    <s v="urna.suscipit@enim.ca"/>
    <s v="Equatorial Guinea"/>
    <x v="0"/>
    <n v="48.936546380000003"/>
    <n v="63732.393100000001"/>
    <n v="12848.20061"/>
    <n v="581620.48239999998"/>
    <n v="51730.174339999998"/>
  </r>
  <r>
    <x v="281"/>
    <s v="eu@necmaurisblandit.co.uk"/>
    <s v="Solomon Islands"/>
    <x v="0"/>
    <n v="54.613858759999999"/>
    <n v="62689.539640000003"/>
    <n v="8732.1433550000002"/>
    <n v="481513.5074"/>
    <n v="53021.860739999996"/>
  </r>
  <r>
    <x v="282"/>
    <s v="quis.pede@Aliquamfringilla.ca"/>
    <s v="Papua New Guinea"/>
    <x v="0"/>
    <n v="41.863614570000003"/>
    <n v="51539.93045"/>
    <n v="6932.9503059999997"/>
    <n v="371355.69349999999"/>
    <n v="32828.034769999998"/>
  </r>
  <r>
    <x v="283"/>
    <s v="magna@velarcueu.ca"/>
    <s v="Canada"/>
    <x v="1"/>
    <n v="40.875374899999997"/>
    <n v="59060.086640000001"/>
    <n v="5841.6120440000004"/>
    <n v="136346.3069"/>
    <n v="29417.646939999999"/>
  </r>
  <r>
    <x v="284"/>
    <s v="Mauris.molestie@Intincidunt.co.uk"/>
    <s v="Sierra Leone"/>
    <x v="1"/>
    <n v="53.055013090000003"/>
    <n v="62713.781490000001"/>
    <n v="11498.039930000001"/>
    <n v="679435.17449999996"/>
    <n v="57461.511579999999"/>
  </r>
  <r>
    <x v="285"/>
    <s v="eleifend.egestas.Sed@tempus.net"/>
    <s v="South Africa"/>
    <x v="1"/>
    <n v="52.775696060000001"/>
    <n v="44747.661319999999"/>
    <n v="4975.1445590000003"/>
    <n v="793986.61549999996"/>
    <n v="50441.62427"/>
  </r>
  <r>
    <x v="286"/>
    <s v="tincidunt@Proinsedturpis.edu"/>
    <s v="Grenada"/>
    <x v="0"/>
    <n v="43.506711230000001"/>
    <n v="65529.703329999997"/>
    <n v="3932.8381650000001"/>
    <n v="353929.54950000002"/>
    <n v="41575.347390000003"/>
  </r>
  <r>
    <x v="287"/>
    <s v="vitae.erat@urnaNullamlobortis.ca"/>
    <s v="Guatemala"/>
    <x v="0"/>
    <n v="41.808483389999999"/>
    <n v="62426.523789999999"/>
    <n v="6619.9296770000001"/>
    <n v="630411.26980000001"/>
    <n v="46412.477809999997"/>
  </r>
  <r>
    <x v="288"/>
    <s v="Nunc.mauris@commodo.com"/>
    <s v="Turkmenistan"/>
    <x v="0"/>
    <n v="40.601834910000001"/>
    <n v="73498.307149999993"/>
    <n v="3066.9399239999998"/>
    <n v="491904.1899"/>
    <n v="47610.117180000001"/>
  </r>
  <r>
    <x v="289"/>
    <s v="Cum.sociis.natoque@acnullaIn.edu"/>
    <s v="Bonaire, Sint Eustatius And Saba"/>
    <x v="0"/>
    <n v="48.25655639"/>
    <n v="86565.156409999996"/>
    <n v="13701.799859999999"/>
    <n v="819002.17480000004"/>
    <n v="70878.29664"/>
  </r>
  <r>
    <x v="290"/>
    <s v="dui@nondui.ca"/>
    <s v="Croatia"/>
    <x v="0"/>
    <n v="63.414531150000002"/>
    <n v="46549.163289999997"/>
    <n v="640.04537800000003"/>
    <n v="626163.83200000005"/>
    <n v="55543.384969999999"/>
  </r>
  <r>
    <x v="291"/>
    <s v="non.vestibulum.nec@euturpis.co.uk"/>
    <s v="Guam"/>
    <x v="1"/>
    <n v="58.981594100000002"/>
    <n v="70111.539799999999"/>
    <n v="7949.4636490000003"/>
    <n v="239217.67319999999"/>
    <n v="53848.755499999999"/>
  </r>
  <r>
    <x v="292"/>
    <s v="tincidunt@porttitor.com"/>
    <s v="Croatia"/>
    <x v="1"/>
    <n v="45.278958729999999"/>
    <n v="66747.668569999994"/>
    <n v="9691.2346199999993"/>
    <n v="221290.98180000001"/>
    <n v="39904.816129999999"/>
  </r>
  <r>
    <x v="293"/>
    <s v="Integer.id.magna@Sedidrisus.org"/>
    <s v="Saint Barthélemy"/>
    <x v="1"/>
    <n v="47.454211630000003"/>
    <n v="72025.676800000001"/>
    <n v="6988.6527569999998"/>
    <n v="222341.03419999999"/>
    <n v="44736.410969999997"/>
  </r>
  <r>
    <x v="294"/>
    <s v="in@Sed.co.uk"/>
    <s v="Samoa"/>
    <x v="1"/>
    <n v="49.402267399999999"/>
    <n v="70737.293829999995"/>
    <n v="13851.11162"/>
    <n v="266765.47700000001"/>
    <n v="46937.174220000001"/>
  </r>
  <r>
    <x v="295"/>
    <s v="dis@tortor.com"/>
    <s v="Puerto Rico"/>
    <x v="1"/>
    <n v="39.983495750000003"/>
    <n v="57455.760900000001"/>
    <n v="12186.02793"/>
    <n v="159727.87530000001"/>
    <n v="28440.812679999999"/>
  </r>
  <r>
    <x v="296"/>
    <s v="dui@justo.ca"/>
    <s v="Mauritania"/>
    <x v="1"/>
    <n v="41.372233729999998"/>
    <n v="60657.593549999998"/>
    <n v="3331.3047470000001"/>
    <n v="392177.78899999999"/>
    <n v="38148.001629999999"/>
  </r>
  <r>
    <x v="297"/>
    <s v="diam@tellus.org"/>
    <s v="Ethiopia"/>
    <x v="0"/>
    <n v="46.758038239999998"/>
    <n v="50694.427069999998"/>
    <n v="10881.901019999999"/>
    <n v="587858.62950000004"/>
    <n v="42747.539250000002"/>
  </r>
  <r>
    <x v="298"/>
    <s v="aliquet@Duisa.co.uk"/>
    <s v="Brazil"/>
    <x v="0"/>
    <n v="27.44024624"/>
    <n v="55369.72784"/>
    <n v="10888.934939999999"/>
    <n v="606851.16960000002"/>
    <n v="29670.83337"/>
  </r>
  <r>
    <x v="299"/>
    <s v="enim.commodo@parturientmontesnascetur.org"/>
    <s v="Åland Islands"/>
    <x v="1"/>
    <n v="46.342741089999997"/>
    <n v="82425.646789999999"/>
    <n v="7525.2521040000001"/>
    <n v="684273.59129999997"/>
    <n v="63038.20422"/>
  </r>
  <r>
    <x v="300"/>
    <s v="Donec.elementum@Fuscemilorem.co.uk"/>
    <s v="Mayotte"/>
    <x v="0"/>
    <n v="50.506487389999997"/>
    <n v="82094.107120000001"/>
    <n v="1065.607589"/>
    <n v="577272.68050000002"/>
    <n v="63248.761879999998"/>
  </r>
  <r>
    <x v="301"/>
    <s v="ligula.Nullam.enim@nibhlacinia.edu"/>
    <s v="Liechtenstein"/>
    <x v="0"/>
    <n v="43.091472639999999"/>
    <n v="74090.512990000003"/>
    <n v="10877.692230000001"/>
    <n v="225670.12880000001"/>
    <n v="42321.565479999997"/>
  </r>
  <r>
    <x v="302"/>
    <s v="Maecenas.libero.est@miacmattis.com"/>
    <s v="El Salvador"/>
    <x v="0"/>
    <n v="31.971769070000001"/>
    <n v="73935.742010000002"/>
    <n v="8253.5834570000006"/>
    <n v="625484.09169999999"/>
    <n v="44463.30502"/>
  </r>
  <r>
    <x v="303"/>
    <s v="Nunc.pulvinar.arcu@ultricesaauctor.ca"/>
    <s v="Isle Of Man"/>
    <x v="1"/>
    <n v="62.868860810000001"/>
    <n v="75719.229860000007"/>
    <n v="10515.281349999999"/>
    <n v="474485.66590000002"/>
    <n v="67092.232759999999"/>
  </r>
  <r>
    <x v="304"/>
    <s v="luctus.lobortis.Class@sitametdapibus.co.uk"/>
    <s v="Gambia"/>
    <x v="1"/>
    <n v="35.392918190000003"/>
    <n v="47054.142460000003"/>
    <n v="7234.6720919999998"/>
    <n v="275762.48359999998"/>
    <n v="22091.11839"/>
  </r>
  <r>
    <x v="305"/>
    <s v="metus.Vivamus.euismod@arcuVivamus.co.uk"/>
    <s v="Bosnia And Herzegovina"/>
    <x v="1"/>
    <n v="49.622073960000002"/>
    <n v="42003.016170000003"/>
    <n v="6052.8447749999996"/>
    <n v="579220.03929999995"/>
    <n v="40022.174059999998"/>
  </r>
  <r>
    <x v="306"/>
    <s v="faucibus.lectus.a@ut.net"/>
    <s v="Iraq"/>
    <x v="0"/>
    <n v="50.696286550000004"/>
    <n v="74418.55717"/>
    <n v="8632.6990069999993"/>
    <n v="472761.62079999998"/>
    <n v="56071.613770000004"/>
  </r>
  <r>
    <x v="307"/>
    <s v="libero.Proin@acnulla.net"/>
    <s v="Guinea-Bissau"/>
    <x v="1"/>
    <n v="54.409061919999999"/>
    <n v="52786.197099999998"/>
    <n v="9246.8131589999994"/>
    <n v="556014.97039999999"/>
    <n v="49442.121070000001"/>
  </r>
  <r>
    <x v="308"/>
    <s v="aliquam.adipiscing@maurissapien.edu"/>
    <s v="Bhutan"/>
    <x v="0"/>
    <n v="37.075215049999997"/>
    <n v="78804.998240000001"/>
    <n v="12710.00309"/>
    <n v="315058.71669999999"/>
    <n v="42497.728620000002"/>
  </r>
  <r>
    <x v="309"/>
    <s v="convallis@scelerisque.net"/>
    <s v="Maldives"/>
    <x v="0"/>
    <n v="44.263988400000002"/>
    <n v="66932.47176"/>
    <n v="11033.162770000001"/>
    <n v="149761.1281"/>
    <n v="37084.776210000004"/>
  </r>
  <r>
    <x v="310"/>
    <s v="vel.lectus@Praesent.net"/>
    <s v="India"/>
    <x v="1"/>
    <n v="57.105079369999999"/>
    <n v="56066.076849999998"/>
    <n v="5235.7599"/>
    <n v="497876.24780000001"/>
    <n v="51866.48719"/>
  </r>
  <r>
    <x v="311"/>
    <s v="Cras@quamelementum.com"/>
    <s v="Liechtenstein"/>
    <x v="0"/>
    <n v="47.488533789999998"/>
    <n v="48591.571770000002"/>
    <n v="14309.211149999999"/>
    <n v="364858.71480000002"/>
    <n v="35716.311329999997"/>
  </r>
  <r>
    <x v="312"/>
    <s v="fringilla.euismod.enim@aauctornon.net"/>
    <s v="Bolivia"/>
    <x v="0"/>
    <n v="52.004037310000001"/>
    <n v="38213.888440000002"/>
    <n v="11492.741739999999"/>
    <n v="579059.31319999998"/>
    <n v="39892.933429999997"/>
  </r>
  <r>
    <x v="313"/>
    <s v="vestibulum.nec.euismod@netusetmalesuada.ca"/>
    <s v="Mongolia"/>
    <x v="1"/>
    <n v="52.474843010000001"/>
    <n v="56444.768479999999"/>
    <n v="11932.738810000001"/>
    <n v="69821.637600000002"/>
    <n v="35781.16156"/>
  </r>
  <r>
    <x v="314"/>
    <s v="egestas@turpisnecmauris.com"/>
    <s v="Mozambique"/>
    <x v="0"/>
    <n v="47.785412360000002"/>
    <n v="67080.614199999996"/>
    <n v="7880.4236629999996"/>
    <n v="244188.00080000001"/>
    <n v="42866.212740000003"/>
  </r>
  <r>
    <x v="315"/>
    <s v="nec.tellus@lacinia.co.uk"/>
    <s v="Namibia"/>
    <x v="1"/>
    <n v="55.01756589"/>
    <n v="83333.810540000006"/>
    <n v="9874.0753270000005"/>
    <n v="1000000"/>
    <n v="80000"/>
  </r>
  <r>
    <x v="316"/>
    <s v="risus.Duis@ornareFuscemollis.net"/>
    <s v="Trinidad And Tobago"/>
    <x v="0"/>
    <n v="46.520641849999997"/>
    <n v="73502.124580000003"/>
    <n v="11132.39299"/>
    <n v="765711.60250000004"/>
    <n v="60526.977879999999"/>
  </r>
  <r>
    <x v="317"/>
    <s v="velit@doloregestas.net"/>
    <s v="Moldova"/>
    <x v="1"/>
    <n v="44.744407610000003"/>
    <n v="88816.026949999999"/>
    <n v="9317.2219499999992"/>
    <n v="493592.1764"/>
    <n v="59758.732470000003"/>
  </r>
  <r>
    <x v="318"/>
    <s v="fermentum@blanditviverra.ca"/>
    <s v="Martinique"/>
    <x v="1"/>
    <n v="39.604809699999997"/>
    <n v="70381.374989999997"/>
    <n v="6718.8570159999999"/>
    <n v="305253.26579999999"/>
    <n v="39606.24598"/>
  </r>
  <r>
    <x v="319"/>
    <s v="velit.eget.laoreet@quis.ca"/>
    <s v="Algeria"/>
    <x v="1"/>
    <n v="47.424529049999997"/>
    <n v="67647.747640000001"/>
    <n v="8767.7835470000009"/>
    <n v="787984.28819999995"/>
    <n v="58641.710509999997"/>
  </r>
  <r>
    <x v="320"/>
    <s v="est.mollis@dui.ca"/>
    <s v="Mauritius"/>
    <x v="0"/>
    <n v="45.015620390000002"/>
    <n v="79781.901259999999"/>
    <n v="11148.10325"/>
    <n v="427287.62770000001"/>
    <n v="52983.894110000001"/>
  </r>
  <r>
    <x v="321"/>
    <s v="dictum@lorem.org"/>
    <s v="Israel"/>
    <x v="1"/>
    <n v="49.104439560000003"/>
    <n v="64665.391219999998"/>
    <n v="7404.0807510000004"/>
    <n v="521815.7353"/>
    <n v="50666.881730000001"/>
  </r>
  <r>
    <x v="322"/>
    <s v="montes.nascetur@liberoet.co.uk"/>
    <s v="Serbia"/>
    <x v="0"/>
    <n v="60.180118909999997"/>
    <n v="58837.970880000001"/>
    <n v="12788.81573"/>
    <n v="622324.74990000005"/>
    <n v="59625.026180000001"/>
  </r>
  <r>
    <x v="323"/>
    <s v="nonummy@ornareelitelit.org"/>
    <s v="Sierra Leone"/>
    <x v="0"/>
    <n v="33.811251849999998"/>
    <n v="49607.234660000002"/>
    <n v="9344.3237700000009"/>
    <n v="290711.86700000003"/>
    <n v="22630.259819999999"/>
  </r>
  <r>
    <x v="324"/>
    <s v="interdum.ligula@Phasellus.edu"/>
    <s v="Iraq"/>
    <x v="0"/>
    <n v="36.375097699999998"/>
    <n v="67032.164449999997"/>
    <n v="7666.5303000000004"/>
    <n v="516738.17239999998"/>
    <n v="41137.894590000004"/>
  </r>
  <r>
    <x v="325"/>
    <s v="magnis.dis@aliquam.org"/>
    <s v="Equatorial Guinea"/>
    <x v="0"/>
    <n v="51.361380699999998"/>
    <n v="65245.573790000002"/>
    <n v="11554.272300000001"/>
    <n v="542777.48919999995"/>
    <n v="53496.481829999997"/>
  </r>
  <r>
    <x v="326"/>
    <s v="Integer.vitae.nibh@a.org"/>
    <s v="Tanzania"/>
    <x v="0"/>
    <n v="42.265201300000001"/>
    <n v="56174.3433"/>
    <n v="10394.572459999999"/>
    <n v="398011.58039999998"/>
    <n v="36543.936419999998"/>
  </r>
  <r>
    <x v="327"/>
    <s v="Curabitur.vel@Nullam.net"/>
    <s v="Mayotte"/>
    <x v="0"/>
    <n v="48.097429939999998"/>
    <n v="47227.015420000003"/>
    <n v="11312.51035"/>
    <n v="642335.10210000002"/>
    <n v="43503.973489999997"/>
  </r>
  <r>
    <x v="328"/>
    <s v="Cras.convallis.convallis@Fuscealiquam.net"/>
    <s v="Niue"/>
    <x v="1"/>
    <n v="35.37227549"/>
    <n v="40300.49467"/>
    <n v="8828.1644489999999"/>
    <n v="719846.98239999998"/>
    <n v="31146.710780000001"/>
  </r>
  <r>
    <x v="329"/>
    <s v="mi.eleifend.egestas@cursuset.net"/>
    <s v="Austria"/>
    <x v="1"/>
    <n v="44.232555779999998"/>
    <n v="45504.748659999997"/>
    <n v="9245.4667860000009"/>
    <n v="374777.69290000002"/>
    <n v="31526.049309999999"/>
  </r>
  <r>
    <x v="330"/>
    <s v="ac.facilisis.facilisis@necmalesuada.com"/>
    <s v="Czech Republic"/>
    <x v="0"/>
    <n v="48.07331843"/>
    <n v="50017.381540000002"/>
    <n v="7514.3930350000001"/>
    <n v="160487.0006"/>
    <n v="31083.702710000001"/>
  </r>
  <r>
    <x v="331"/>
    <s v="ornare.sagittis@hendrerit.ca"/>
    <s v="Bouvet Island"/>
    <x v="1"/>
    <n v="47.470869360000002"/>
    <n v="66226.729019999999"/>
    <n v="8511.8149209999992"/>
    <n v="356213.07760000002"/>
    <n v="45366.359629999999"/>
  </r>
  <r>
    <x v="332"/>
    <s v="arcu@dictummiac.edu"/>
    <s v="Tokelau"/>
    <x v="0"/>
    <n v="31.24483833"/>
    <n v="41361.950449999997"/>
    <n v="10755.50842"/>
    <n v="615720.04249999998"/>
    <n v="25252.932209999999"/>
  </r>
  <r>
    <x v="333"/>
    <s v="quam.dignissim.pharetra@aauctornon.ca"/>
    <s v="Greenland"/>
    <x v="1"/>
    <n v="45.34659851"/>
    <n v="56687.412729999996"/>
    <n v="9050.2840830000005"/>
    <n v="414034.60960000003"/>
    <n v="39888.597889999997"/>
  </r>
  <r>
    <x v="334"/>
    <s v="metus.eu.erat@non.org"/>
    <s v="Guernsey"/>
    <x v="0"/>
    <n v="48.701232140000002"/>
    <n v="68114.601689999996"/>
    <n v="11633.952649999999"/>
    <n v="521061.1115"/>
    <n v="52240.728660000001"/>
  </r>
  <r>
    <x v="335"/>
    <s v="lacus.varius@sitamet.ca"/>
    <s v="Saint Kitts And Nevis"/>
    <x v="0"/>
    <n v="61.317424109999997"/>
    <n v="51086.884819999999"/>
    <n v="12254.539430000001"/>
    <n v="59630.07789"/>
    <n v="39911.611599999997"/>
  </r>
  <r>
    <x v="336"/>
    <s v="erat@urnaUttincidunt.com"/>
    <s v="Rwanda"/>
    <x v="0"/>
    <n v="50.672263989999998"/>
    <n v="71921.450379999995"/>
    <n v="6354.3726290000004"/>
    <n v="169714.26550000001"/>
    <n v="45857.753649999999"/>
  </r>
  <r>
    <x v="337"/>
    <s v="sed@sedtortor.co.uk"/>
    <s v="Falkland Islands"/>
    <x v="1"/>
    <n v="35.485200239999998"/>
    <n v="56807.01728"/>
    <n v="8851.5649389999999"/>
    <n v="385250.71629999997"/>
    <n v="30826.10903"/>
  </r>
  <r>
    <x v="338"/>
    <s v="elit.elit.fermentum@erosturpisnon.org"/>
    <s v="United States Minor Outlying Islands"/>
    <x v="0"/>
    <n v="52.519711440000002"/>
    <n v="43019.847500000003"/>
    <n v="8527.0342810000002"/>
    <n v="454791.72509999998"/>
    <n v="39422.793890000001"/>
  </r>
  <r>
    <x v="339"/>
    <s v="fringilla.purus.mauris@risusatfringilla.ca"/>
    <s v="Morocco"/>
    <x v="1"/>
    <n v="42.120556030000003"/>
    <n v="63875.209990000003"/>
    <n v="11397.686009999999"/>
    <n v="188327.58309999999"/>
    <n v="34678.832260000003"/>
  </r>
  <r>
    <x v="340"/>
    <s v="Cras.eu@vitaevelitegestas.net"/>
    <s v="Samoa"/>
    <x v="1"/>
    <n v="39.120318130000001"/>
    <n v="41587.392379999998"/>
    <n v="5397.031602"/>
    <n v="322891.77870000002"/>
    <n v="23517.919829999999"/>
  </r>
  <r>
    <x v="341"/>
    <s v="nunc.sed.pede@Quisqueporttitor.net"/>
    <s v="Colombia"/>
    <x v="1"/>
    <n v="38.105947559999997"/>
    <n v="49661.967120000001"/>
    <n v="4679.4417320000002"/>
    <n v="375654.14720000001"/>
    <n v="28733.68779"/>
  </r>
  <r>
    <x v="342"/>
    <s v="ut@Etiamvestibulum.ca"/>
    <s v="Western Sahara"/>
    <x v="0"/>
    <n v="40.752194830000001"/>
    <n v="92471.176120000004"/>
    <n v="5404.3976439999997"/>
    <n v="515717.7476"/>
    <n v="59096.269780000002"/>
  </r>
  <r>
    <x v="343"/>
    <s v="erat@at.edu"/>
    <s v="Kuwait"/>
    <x v="0"/>
    <n v="43.705396610000001"/>
    <n v="70136.82862"/>
    <n v="7765.9754830000002"/>
    <n v="555993.10809999995"/>
    <n v="50188.866119999999"/>
  </r>
  <r>
    <x v="344"/>
    <s v="Proin.nisl.sem@Maecenasmalesuada.co.uk"/>
    <s v="Turks And Caicos Islands"/>
    <x v="1"/>
    <n v="43.078203989999999"/>
    <n v="52664.717190000003"/>
    <n v="14435.743049999999"/>
    <n v="411932.81910000002"/>
    <n v="35659.122369999997"/>
  </r>
  <r>
    <x v="345"/>
    <s v="lacinia@Nullam.com"/>
    <s v="Morocco"/>
    <x v="1"/>
    <n v="38.63314682"/>
    <n v="55618.06942"/>
    <n v="7557.6572050000004"/>
    <n v="854283.55740000005"/>
    <n v="46398.352039999998"/>
  </r>
  <r>
    <x v="346"/>
    <s v="Nunc.lectus.pede@egestasrhoncus.com"/>
    <s v="Somalia"/>
    <x v="0"/>
    <n v="33.24696771"/>
    <n v="54912.440430000002"/>
    <n v="8203.5626300000004"/>
    <n v="537572.13379999995"/>
    <n v="32291.189780000001"/>
  </r>
  <r>
    <x v="347"/>
    <s v="dolor.sit.amet@iaculisneceleifend.ca"/>
    <s v="Micronesia"/>
    <x v="0"/>
    <n v="46.911890530000001"/>
    <n v="56692.780440000002"/>
    <n v="7946.4359290000002"/>
    <n v="685541.65009999997"/>
    <n v="49079.294609999997"/>
  </r>
  <r>
    <x v="348"/>
    <s v="ante@nisi.org"/>
    <s v="Marshall Islands"/>
    <x v="0"/>
    <n v="45.305941359999998"/>
    <n v="63561.045250000003"/>
    <n v="3730.1197200000001"/>
    <n v="608019.63080000004"/>
    <n v="49348.88394"/>
  </r>
  <r>
    <x v="349"/>
    <s v="facilisis.vitae.orci@sociosquad.co.uk"/>
    <s v="Dominican Republic"/>
    <x v="1"/>
    <n v="50.726319009999997"/>
    <n v="62788.935290000001"/>
    <n v="13224.45167"/>
    <n v="192514.64309999999"/>
    <n v="41427.597970000003"/>
  </r>
  <r>
    <x v="350"/>
    <s v="dolor@velitegestas.org"/>
    <s v="American Samoa"/>
    <x v="0"/>
    <n v="42.120079500000003"/>
    <n v="38453.860330000003"/>
    <n v="15283.417520000001"/>
    <n v="320834.01020000002"/>
    <n v="24221.999370000001"/>
  </r>
  <r>
    <x v="351"/>
    <s v="ut@nonummyut.net"/>
    <s v="United Kingdom (Great Britain)"/>
    <x v="0"/>
    <n v="55.25607797"/>
    <n v="59486.270729999997"/>
    <n v="6515.3367779999999"/>
    <n v="228434.0508"/>
    <n v="44424.076809999999"/>
  </r>
  <r>
    <x v="352"/>
    <s v="non.nisi.Aenean@etmagnis.co.uk"/>
    <s v="Armenia"/>
    <x v="1"/>
    <n v="62.46308509"/>
    <n v="68149.630560000005"/>
    <n v="9560.4482040000003"/>
    <n v="401916.0981"/>
    <n v="60390.066160000002"/>
  </r>
  <r>
    <x v="353"/>
    <s v="tincidunt@vel.edu"/>
    <s v="Seychelles"/>
    <x v="0"/>
    <n v="51.560544370000002"/>
    <n v="49393.467839999998"/>
    <n v="11521.618899999999"/>
    <n v="475263.27590000001"/>
    <n v="42793.993199999997"/>
  </r>
  <r>
    <x v="354"/>
    <s v="orci.Phasellus@ut.org"/>
    <s v="Maldives"/>
    <x v="0"/>
    <n v="51.100532829999999"/>
    <n v="72262.202449999997"/>
    <n v="12124.82386"/>
    <n v="187821.09580000001"/>
    <n v="46935.727740000002"/>
  </r>
  <r>
    <x v="355"/>
    <s v="aliquam@anteNuncmauris.ca"/>
    <s v="Latvia"/>
    <x v="1"/>
    <n v="62.62575416"/>
    <n v="64494.395349999999"/>
    <n v="8765.6241090000003"/>
    <n v="408679.85960000003"/>
    <n v="58667.068650000001"/>
  </r>
  <r>
    <x v="356"/>
    <s v="metus.vitae@Morbisitamet.ca"/>
    <s v="Switzerland"/>
    <x v="1"/>
    <n v="45.56856449"/>
    <n v="54362.703070000003"/>
    <n v="15647.35449"/>
    <n v="388898.06900000002"/>
    <n v="38042.800649999997"/>
  </r>
  <r>
    <x v="357"/>
    <s v="adipiscing.elit.Aliquam@Utsagittislobortis.co.uk"/>
    <s v="Saint Martin"/>
    <x v="1"/>
    <n v="46.556372660000001"/>
    <n v="55657.65681"/>
    <n v="9625.3995859999995"/>
    <n v="377424.61570000002"/>
    <n v="39270.579089999999"/>
  </r>
  <r>
    <x v="358"/>
    <s v="Vestibulum@lobortis.org"/>
    <s v="Senegal"/>
    <x v="0"/>
    <n v="57.70495365"/>
    <n v="73512.412689999997"/>
    <n v="11054.27478"/>
    <n v="236420.96950000001"/>
    <n v="54606.187689999999"/>
  </r>
  <r>
    <x v="359"/>
    <s v="montes@Loremipsum.edu"/>
    <s v="Belize"/>
    <x v="1"/>
    <n v="36.718155029999998"/>
    <n v="70621.523929999996"/>
    <n v="9384.0676249999997"/>
    <n v="366327.74320000003"/>
    <n v="39083.94268"/>
  </r>
  <r>
    <x v="360"/>
    <s v="In@non.com"/>
    <s v="Grenada"/>
    <x v="1"/>
    <n v="51.423497840000003"/>
    <n v="70275.687059999997"/>
    <n v="10359.175789999999"/>
    <n v="253181.97889999999"/>
    <n v="47984.120430000003"/>
  </r>
  <r>
    <x v="361"/>
    <s v="consequat.auctor@lacuspede.co.uk"/>
    <s v="Chile"/>
    <x v="0"/>
    <n v="36.126917740000003"/>
    <n v="74420.102540000007"/>
    <n v="10274.13558"/>
    <n v="551344.33649999998"/>
    <n v="46082.809930000003"/>
  </r>
  <r>
    <x v="362"/>
    <s v="sed.pede@volutpatNulladignissim.net"/>
    <s v="Uruguay"/>
    <x v="1"/>
    <n v="31.613488690000001"/>
    <n v="54395.05356"/>
    <n v="10693.88704"/>
    <n v="549212.42680000002"/>
    <n v="30964.07804"/>
  </r>
  <r>
    <x v="363"/>
    <s v="augue.eu@nisi.edu"/>
    <s v="South Georgia And The South Sandwich Islands"/>
    <x v="1"/>
    <n v="31.896222569999999"/>
    <n v="60384.345410000002"/>
    <n v="11518.29175"/>
    <n v="589180.44850000006"/>
    <n v="35726.952989999998"/>
  </r>
  <r>
    <x v="364"/>
    <s v="lobortis.quam@velarcueu.org"/>
    <s v="Guinea"/>
    <x v="1"/>
    <n v="43.050891880000002"/>
    <n v="66813.664000000004"/>
    <n v="15458.68867"/>
    <n v="600685.19149999996"/>
    <n v="49065.163399999998"/>
  </r>
  <r>
    <x v="365"/>
    <s v="ipsum.Suspendisse@diamDuismi.org"/>
    <s v="Afghanistan"/>
    <x v="0"/>
    <n v="51.08481106"/>
    <n v="84120.954970000006"/>
    <n v="9596.5130910000007"/>
    <n v="27888.74525"/>
    <n v="48955.858160000003"/>
  </r>
  <r>
    <x v="366"/>
    <s v="lorem.tristique.aliquet@estNunclaoreet.net"/>
    <s v="Belgium"/>
    <x v="1"/>
    <n v="43.129548540000002"/>
    <n v="54236.620920000001"/>
    <n v="7275.3147280000003"/>
    <n v="432447.53240000003"/>
    <n v="37183.102930000001"/>
  </r>
  <r>
    <x v="367"/>
    <s v="lacinia@posuere.ca"/>
    <s v="Isle Of Man"/>
    <x v="1"/>
    <n v="57.801930130000002"/>
    <n v="64426.596129999998"/>
    <n v="9514.6450280000008"/>
    <n v="137601.84400000001"/>
    <n v="46710.52519"/>
  </r>
  <r>
    <x v="368"/>
    <s v="egestas.Fusce@orciDonecnibh.com"/>
    <s v="Micronesia"/>
    <x v="1"/>
    <n v="48.837522010000001"/>
    <n v="71150.198940000002"/>
    <n v="9848.9978570000003"/>
    <n v="480468.24699999997"/>
    <n v="52889.562570000002"/>
  </r>
  <r>
    <x v="369"/>
    <s v="Quisque@ultriciessem.net"/>
    <s v="Dominican Republic"/>
    <x v="0"/>
    <n v="42.992297110000003"/>
    <n v="60325.206760000001"/>
    <n v="10128.115100000001"/>
    <n v="62149.940340000001"/>
    <n v="29754.662710000001"/>
  </r>
  <r>
    <x v="370"/>
    <s v="venenatis.vel.faucibus@iaculisnec.net"/>
    <s v="Guinea"/>
    <x v="1"/>
    <n v="48.308672639999998"/>
    <n v="91083.739180000004"/>
    <n v="13148.855970000001"/>
    <n v="387538.2487"/>
    <n v="60960.834280000003"/>
  </r>
  <r>
    <x v="371"/>
    <s v="aliquet.diam.Sed@posuere.org"/>
    <s v="Curaçao"/>
    <x v="0"/>
    <n v="39.711309829999998"/>
    <n v="60380.22868"/>
    <n v="2799.7196009999998"/>
    <n v="508962.48739999998"/>
    <n v="39975.433019999997"/>
  </r>
  <r>
    <x v="372"/>
    <s v="ut.aliquam@egetlacusMauris.ca"/>
    <s v="Bermuda"/>
    <x v="1"/>
    <n v="34.728221410000003"/>
    <n v="72948.118119999999"/>
    <n v="12664.320519999999"/>
    <n v="360457.04960000003"/>
    <n v="38545.80328"/>
  </r>
  <r>
    <x v="373"/>
    <s v="eu@magnaLorem.org"/>
    <s v="Lithuania"/>
    <x v="0"/>
    <n v="43.000717979999997"/>
    <n v="74834.571169999996"/>
    <n v="9366.0275610000008"/>
    <n v="712233.82409999997"/>
    <n v="56764.44728"/>
  </r>
  <r>
    <x v="374"/>
    <s v="pellentesque.a.facilisis@nonlacinia.co.uk"/>
    <s v="Afghanistan"/>
    <x v="1"/>
    <n v="57.134575910000002"/>
    <n v="67752.383289999998"/>
    <n v="13851.92122"/>
    <n v="657178.41350000002"/>
    <n v="63079.843289999997"/>
  </r>
  <r>
    <x v="375"/>
    <s v="orci.lacus.vestibulum@gravidasit.co.uk"/>
    <s v="Saint Vincent And The Grenadines"/>
    <x v="1"/>
    <n v="47.217951329999998"/>
    <n v="59205.890350000001"/>
    <n v="2689.3179530000002"/>
    <n v="856287.15220000001"/>
    <n v="55700.833890000002"/>
  </r>
  <r>
    <x v="376"/>
    <s v="ac@sagittisNullam.net"/>
    <s v="Portugal"/>
    <x v="0"/>
    <n v="31.759579540000001"/>
    <n v="64874.03368"/>
    <n v="8511.8352749999995"/>
    <n v="528087.52769999998"/>
    <n v="36367.184520000003"/>
  </r>
  <r>
    <x v="377"/>
    <s v="sit.amet@dignissimmagnaa.edu"/>
    <s v="Macao"/>
    <x v="0"/>
    <n v="44.34525343"/>
    <n v="63305.849629999997"/>
    <n v="16146.77016"/>
    <n v="749016.56499999994"/>
    <n v="52477.834790000001"/>
  </r>
  <r>
    <x v="378"/>
    <s v="porttitor.scelerisque@Aliquam.ca"/>
    <s v="Uruguay"/>
    <x v="0"/>
    <n v="50.274572890000002"/>
    <n v="74176.207899999994"/>
    <n v="11894.4244"/>
    <n v="290608.39769999997"/>
    <n v="50296.674959999997"/>
  </r>
  <r>
    <x v="379"/>
    <s v="Nunc@euarcuMorbi.ca"/>
    <s v="United States"/>
    <x v="1"/>
    <n v="43.576495260000002"/>
    <n v="47230.922780000001"/>
    <n v="4421.1533790000003"/>
    <n v="558001.02410000004"/>
    <n v="37259.843860000001"/>
  </r>
  <r>
    <x v="380"/>
    <s v="amet.consectetuer@orciinconsequat.ca"/>
    <s v="Antarctica"/>
    <x v="0"/>
    <n v="56.725446750000003"/>
    <n v="65980.956170000005"/>
    <n v="7009.1860379999998"/>
    <n v="173272.89540000001"/>
    <n v="47715.960489999998"/>
  </r>
  <r>
    <x v="381"/>
    <s v="ornare.egestas.ligula@urnaVivamusmolestie.com"/>
    <s v="Western Sahara"/>
    <x v="0"/>
    <n v="35.075552889999997"/>
    <n v="51428.663370000002"/>
    <n v="9221.2654170000005"/>
    <n v="457116.19449999998"/>
    <n v="29540.870129999999"/>
  </r>
  <r>
    <x v="382"/>
    <s v="semper@tristique.co.uk"/>
    <s v="Korea, South"/>
    <x v="1"/>
    <n v="52.907934619999999"/>
    <n v="75381.075710000005"/>
    <n v="7925.0595890000004"/>
    <n v="545125.95920000004"/>
    <n v="60567.188370000003"/>
  </r>
  <r>
    <x v="383"/>
    <s v="velit.Pellentesque@Nullam.org"/>
    <s v="Syria"/>
    <x v="1"/>
    <n v="41.023391760000003"/>
    <n v="54742.3946"/>
    <n v="10342.60917"/>
    <n v="447393.48830000003"/>
    <n v="36125.48846"/>
  </r>
  <r>
    <x v="384"/>
    <s v="placerat.eget@placeratorcilacus.com"/>
    <s v="Saint Vincent And The Grenadines"/>
    <x v="0"/>
    <n v="44.006033430000002"/>
    <n v="76245.243400000007"/>
    <n v="6139.387823"/>
    <n v="674190.6949"/>
    <n v="57303.871310000002"/>
  </r>
  <r>
    <x v="385"/>
    <s v="velit@Pellentesquetincidunttempus.net"/>
    <s v="Bulgaria"/>
    <x v="1"/>
    <n v="62.622135720000003"/>
    <n v="60409.757870000001"/>
    <n v="9611.317626"/>
    <n v="255285.4063"/>
    <n v="51922.076910000003"/>
  </r>
  <r>
    <x v="386"/>
    <s v="enim.Mauris@Namac.net"/>
    <s v="Madagascar"/>
    <x v="0"/>
    <n v="49.773339499999999"/>
    <n v="57600.596729999997"/>
    <n v="10340.30041"/>
    <n v="128387.9293"/>
    <n v="35848.82935"/>
  </r>
  <r>
    <x v="387"/>
    <s v="dolor@nislelementumpurus.edu"/>
    <s v="Bouvet Island"/>
    <x v="1"/>
    <n v="42.064224539999998"/>
    <n v="71371.925440000006"/>
    <n v="7094.8270000000002"/>
    <n v="321431.27899999998"/>
    <n v="42704.322099999998"/>
  </r>
  <r>
    <x v="388"/>
    <s v="nunc.est@purusmaurisa.co.uk"/>
    <s v="Cayman Islands"/>
    <x v="1"/>
    <n v="40.961674000000002"/>
    <n v="79444.013009999995"/>
    <n v="11620.107900000001"/>
    <n v="627086.65630000003"/>
    <n v="55174.989459999997"/>
  </r>
  <r>
    <x v="389"/>
    <s v="lectus.rutrum.urna@nisinibh.co.uk"/>
    <s v="Honduras"/>
    <x v="0"/>
    <n v="40.201256399999998"/>
    <n v="47569.44212"/>
    <n v="7840.293189"/>
    <n v="281690.8431"/>
    <n v="26599.908429999999"/>
  </r>
  <r>
    <x v="390"/>
    <s v="nulla.Integer.vulputate@eutelluseu.edu"/>
    <s v="Anguilla"/>
    <x v="1"/>
    <n v="40.397294809999998"/>
    <n v="71193.728029999998"/>
    <n v="3854.7331770000001"/>
    <n v="762832.26060000004"/>
    <n v="53993.443220000001"/>
  </r>
  <r>
    <x v="391"/>
    <s v="sem@odiovel.edu"/>
    <s v="Mexico"/>
    <x v="1"/>
    <n v="55.576968729999997"/>
    <n v="46412.821360000002"/>
    <n v="11652.2729"/>
    <n v="595028.84310000006"/>
    <n v="47970.767670000001"/>
  </r>
  <r>
    <x v="392"/>
    <s v="luctus@magnaseddui.net"/>
    <s v="Tunisia"/>
    <x v="1"/>
    <n v="47.55430896"/>
    <n v="57368.056219999999"/>
    <n v="10175.744570000001"/>
    <n v="466128.9118"/>
    <n v="43641.657270000003"/>
  </r>
  <r>
    <x v="393"/>
    <s v="pellentesque.massa.lobortis@facilisis.net"/>
    <s v="Kyrgyzstan"/>
    <x v="1"/>
    <n v="41.270009680000001"/>
    <n v="65826.122910000006"/>
    <n v="11715.3714"/>
    <n v="416748.73090000002"/>
    <n v="41679.7929"/>
  </r>
  <r>
    <x v="394"/>
    <s v="Integer@vulputate.net"/>
    <s v="Saint Pierre And Miquelon"/>
    <x v="0"/>
    <n v="61.034245030000001"/>
    <n v="61824.879800000002"/>
    <n v="11211.99502"/>
    <n v="660897.01459999999"/>
    <n v="63140.050819999997"/>
  </r>
  <r>
    <x v="395"/>
    <s v="Donec@lacusQuisquepurus.net"/>
    <s v="Australia"/>
    <x v="1"/>
    <n v="35.337876209999997"/>
    <n v="61723.006130000002"/>
    <n v="9913.1949409999997"/>
    <n v="291897.4057"/>
    <n v="30757.65726"/>
  </r>
  <r>
    <x v="396"/>
    <s v="elit@faucibusMorbivehicula.net"/>
    <s v="Guadeloupe"/>
    <x v="0"/>
    <n v="54.77232025"/>
    <n v="72310.396229999998"/>
    <n v="3093.7076860000002"/>
    <n v="724025.40969999996"/>
    <n v="65592.220119999998"/>
  </r>
  <r>
    <x v="397"/>
    <s v="Aenean@interdum.edu"/>
    <s v="Tuvalu"/>
    <x v="0"/>
    <n v="36.572713469999997"/>
    <n v="67548.774149999997"/>
    <n v="10462.355809999999"/>
    <n v="388284.29739999998"/>
    <n v="37871.708200000001"/>
  </r>
  <r>
    <x v="398"/>
    <s v="pharetra.sed.hendrerit@accumsanneque.com"/>
    <s v="Equatorial Guinea"/>
    <x v="0"/>
    <n v="47.714011659999997"/>
    <n v="62175.689449999998"/>
    <n v="12967.284"/>
    <n v="343290.67700000003"/>
    <n v="42919.5196"/>
  </r>
  <r>
    <x v="399"/>
    <s v="elit@Fuscealiquamenim.ca"/>
    <s v="Montenegro"/>
    <x v="0"/>
    <n v="31.988779019999999"/>
    <n v="60584.854579999999"/>
    <n v="8133.4593100000002"/>
    <n v="129635.63430000001"/>
    <n v="22599.458630000001"/>
  </r>
  <r>
    <x v="400"/>
    <s v="facilisi.Sed@tortordictum.com"/>
    <s v="Korea, South"/>
    <x v="1"/>
    <n v="61.704298780000002"/>
    <n v="66655.414199999999"/>
    <n v="8001.6443019999997"/>
    <n v="805075.51969999995"/>
    <n v="70598.967680000002"/>
  </r>
  <r>
    <x v="401"/>
    <s v="dignissim@nibhPhasellus.com"/>
    <s v="Turks And Caicos Islands"/>
    <x v="0"/>
    <n v="48.593221010000001"/>
    <n v="63718.881200000003"/>
    <n v="11863.064280000001"/>
    <n v="298920.00670000003"/>
    <n v="43242.582240000003"/>
  </r>
  <r>
    <x v="402"/>
    <s v="Etiam@diamluctus.org"/>
    <s v="Portugal"/>
    <x v="0"/>
    <n v="42.884536320000002"/>
    <n v="60862.977489999997"/>
    <n v="8033.5504609999998"/>
    <n v="344060.17540000001"/>
    <n v="38138.575109999998"/>
  </r>
  <r>
    <x v="403"/>
    <s v="amet@congue.edu"/>
    <s v="Iceland"/>
    <x v="1"/>
    <n v="36.245256500000004"/>
    <n v="67508.122929999998"/>
    <n v="10188.68685"/>
    <n v="141587.64980000001"/>
    <n v="30419.8"/>
  </r>
  <r>
    <x v="404"/>
    <s v="nisi.Mauris.nulla@vitaeodiosagittis.ca"/>
    <s v="Faroe Islands"/>
    <x v="0"/>
    <n v="61.22472501"/>
    <n v="61639.763859999999"/>
    <n v="17870.637650000001"/>
    <n v="684209.55099999998"/>
    <n v="63868.94051"/>
  </r>
  <r>
    <x v="405"/>
    <s v="eros@faucibus.com"/>
    <s v="Virgin Islands, British"/>
    <x v="0"/>
    <n v="45.75422949"/>
    <n v="63172.957289999998"/>
    <n v="6332.2019"/>
    <n v="456524.79440000001"/>
    <n v="45112.945469999999"/>
  </r>
  <r>
    <x v="406"/>
    <s v="Aenean.gravida@mifelis.com"/>
    <s v="Tuvalu"/>
    <x v="0"/>
    <n v="56.672561909999999"/>
    <n v="58653.659099999997"/>
    <n v="17142.41332"/>
    <n v="201228.02059999999"/>
    <n v="44361.875070000002"/>
  </r>
  <r>
    <x v="407"/>
    <s v="iaculis.odio.Nam@sedfacilisis.org"/>
    <s v="Saint Vincent And The Grenadines"/>
    <x v="1"/>
    <n v="36.426948520000003"/>
    <n v="40558.754560000001"/>
    <n v="4981.2691459999996"/>
    <n v="283241.2769"/>
    <n v="19525.298269999999"/>
  </r>
  <r>
    <x v="408"/>
    <s v="vitae.semper.egestas@montesnascetur.co.uk"/>
    <s v="Costa Rica"/>
    <x v="0"/>
    <n v="48.941267119999999"/>
    <n v="76870.00765"/>
    <n v="5575.3234160000002"/>
    <n v="266531.29690000002"/>
    <n v="49991.606970000001"/>
  </r>
  <r>
    <x v="409"/>
    <s v="mi.pede.nonummy@euismodetcommodo.org"/>
    <s v="Bahamas"/>
    <x v="1"/>
    <n v="62.75948863"/>
    <n v="71948.805290000004"/>
    <n v="8061.9684870000001"/>
    <n v="365862.7818"/>
    <n v="61731.714260000001"/>
  </r>
  <r>
    <x v="410"/>
    <s v="justo@pedeCras.ca"/>
    <s v="Brazil"/>
    <x v="0"/>
    <n v="49.28968587"/>
    <n v="67629.848190000004"/>
    <n v="10916.855320000001"/>
    <n v="151946.3089"/>
    <n v="41769.382879999997"/>
  </r>
  <r>
    <x v="411"/>
    <s v="metus.vitae.velit@CuraePhasellus.co.uk"/>
    <s v="Antarctica"/>
    <x v="1"/>
    <n v="44.099227480000003"/>
    <n v="67121.321660000001"/>
    <n v="12087.381160000001"/>
    <n v="472403.12310000003"/>
    <n v="46402.535830000001"/>
  </r>
  <r>
    <x v="412"/>
    <s v="est.arcu@in.org"/>
    <s v="Senegal"/>
    <x v="1"/>
    <n v="43.176534019999998"/>
    <n v="57376.480300000003"/>
    <n v="12878.545819999999"/>
    <n v="376886.359"/>
    <n v="37376.634389999999"/>
  </r>
  <r>
    <x v="413"/>
    <s v="tristique@ligulaAliquam.net"/>
    <s v="Mauritania"/>
    <x v="0"/>
    <n v="48.142571119999999"/>
    <n v="56944.870770000001"/>
    <n v="16449.066500000001"/>
    <n v="116407.5289"/>
    <n v="33766.641300000003"/>
  </r>
  <r>
    <x v="414"/>
    <s v="vestibulum@metus.org"/>
    <s v="Luxembourg"/>
    <x v="0"/>
    <n v="36.969533519999999"/>
    <n v="60174.057650000002"/>
    <n v="15666.431549999999"/>
    <n v="271414.75919999997"/>
    <n v="30667.609270000001"/>
  </r>
  <r>
    <x v="415"/>
    <s v="erat.Vivamus@ligula.co.uk"/>
    <s v="Algeria"/>
    <x v="1"/>
    <n v="48.98030739"/>
    <n v="81997.330709999995"/>
    <n v="12616.45622"/>
    <n v="237185.17139999999"/>
    <n v="52056.414779999999"/>
  </r>
  <r>
    <x v="416"/>
    <s v="neque.non@iaculisaliquet.edu"/>
    <s v="Colombia"/>
    <x v="1"/>
    <n v="40.204560440000002"/>
    <n v="36960.769939999998"/>
    <n v="1768.8744380000001"/>
    <n v="630120.00100000005"/>
    <n v="30736.5798"/>
  </r>
  <r>
    <x v="417"/>
    <s v="placerat.eget.venenatis@elitpharetraut.edu"/>
    <s v="Jersey"/>
    <x v="0"/>
    <n v="41.671216960000002"/>
    <n v="64412.43101"/>
    <n v="10449.618179999999"/>
    <n v="355175.3677"/>
    <n v="39439.45349"/>
  </r>
  <r>
    <x v="418"/>
    <s v="Phasellus@Aliquamadipiscing.co.uk"/>
    <s v="Bolivia"/>
    <x v="1"/>
    <n v="29.599079589999999"/>
    <n v="70076.227639999997"/>
    <n v="1726.8098849999999"/>
    <n v="552267.6361"/>
    <n v="38174.874329999999"/>
  </r>
  <r>
    <x v="419"/>
    <s v="Nam.interdum.enim@et.com"/>
    <s v="Isle Of Man"/>
    <x v="1"/>
    <n v="43.132728749999998"/>
    <n v="72016.924589999995"/>
    <n v="11602.742969999999"/>
    <n v="205006.21609999999"/>
    <n v="40589.862500000003"/>
  </r>
  <r>
    <x v="420"/>
    <s v="aliquet.odio@fermentumvel.edu"/>
    <s v="Belarus"/>
    <x v="0"/>
    <n v="55.303946789999998"/>
    <n v="63186.127829999998"/>
    <n v="7122.1638629999998"/>
    <n v="762601.08360000001"/>
    <n v="62028.711920000002"/>
  </r>
  <r>
    <x v="421"/>
    <s v="iaculis.quis.pede@adipiscingenim.net"/>
    <s v="Slovakia"/>
    <x v="0"/>
    <n v="40.200427169999998"/>
    <n v="76086.841220000002"/>
    <n v="9258.1815289999995"/>
    <n v="482866.54570000002"/>
    <n v="48465.272109999998"/>
  </r>
  <r>
    <x v="422"/>
    <s v="diam.nunc@lectusconvallisest.org"/>
    <s v="Kuwait"/>
    <x v="1"/>
    <n v="37.716631249999999"/>
    <n v="74445.727020000006"/>
    <n v="7515.1524760000002"/>
    <n v="297964.26380000002"/>
    <n v="40095.049800000001"/>
  </r>
  <r>
    <x v="423"/>
    <s v="odio.Phasellus@fringilla.co.uk"/>
    <s v="Congo (Brazzaville)"/>
    <x v="0"/>
    <n v="42.654790640000002"/>
    <n v="85475.642019999999"/>
    <n v="13786.14942"/>
    <n v="267555.11780000001"/>
    <n v="49568.476849999999"/>
  </r>
  <r>
    <x v="424"/>
    <s v="risus@Sedmalesuada.net"/>
    <s v="Tokelau"/>
    <x v="1"/>
    <n v="37.363625990000003"/>
    <n v="51111.766049999998"/>
    <n v="9057.6005079999995"/>
    <n v="461366.78289999999"/>
    <n v="31408.62631"/>
  </r>
  <r>
    <x v="425"/>
    <s v="Sed.congue.elit@faucibusleo.ca"/>
    <s v="Hungary"/>
    <x v="0"/>
    <n v="41.35450195"/>
    <n v="79064.955900000001"/>
    <n v="7221.6671690000003"/>
    <n v="365871.49920000002"/>
    <n v="47719.47741"/>
  </r>
  <r>
    <x v="426"/>
    <s v="arcu.et.pede@Morbinequetellus.org"/>
    <s v="Mauritania"/>
    <x v="1"/>
    <n v="41.931167819999999"/>
    <n v="55514.993399999999"/>
    <n v="8009.7198090000002"/>
    <n v="394229.89720000001"/>
    <n v="35784.42411"/>
  </r>
  <r>
    <x v="427"/>
    <s v="mauris.Morbi@ligulatortordictum.net"/>
    <s v="Kyrgyzstan"/>
    <x v="0"/>
    <n v="38.039121919999999"/>
    <n v="75901.818289999996"/>
    <n v="6512.7110199999997"/>
    <n v="357468.18660000002"/>
    <n v="42905.53815"/>
  </r>
  <r>
    <x v="428"/>
    <s v="venenatis.lacus@nuncQuisque.edu"/>
    <s v="Chile"/>
    <x v="0"/>
    <n v="42.640665609999999"/>
    <n v="56687.939489999997"/>
    <n v="10827.161400000001"/>
    <n v="790116.42520000006"/>
    <n v="48516.843350000003"/>
  </r>
  <r>
    <x v="429"/>
    <s v="nonummy.Fusce@sem.net"/>
    <s v="Angola"/>
    <x v="0"/>
    <n v="43.576149139999998"/>
    <n v="59801.063110000003"/>
    <n v="8042.3867339999997"/>
    <n v="601744.96070000005"/>
    <n v="45593.6849"/>
  </r>
  <r>
    <x v="430"/>
    <s v="lacus.vestibulum.lorem@gravidaAliquamtincidunt.ca"/>
    <s v="Grenada"/>
    <x v="0"/>
    <n v="40.996606929999999"/>
    <n v="57303.833250000003"/>
    <n v="10836.417090000001"/>
    <n v="258194.8443"/>
    <n v="32061.646700000001"/>
  </r>
  <r>
    <x v="431"/>
    <s v="ipsum.non.arcu@placeratorci.com"/>
    <s v="Belize"/>
    <x v="0"/>
    <n v="45.844210269999998"/>
    <n v="43412.863010000001"/>
    <n v="7843.402994"/>
    <n v="392003.28639999998"/>
    <n v="32208.375220000002"/>
  </r>
  <r>
    <x v="432"/>
    <s v="consectetuer.adipiscing.elit@vestibulumneceuismod.net"/>
    <s v="Bangladesh"/>
    <x v="1"/>
    <n v="45.768822659999998"/>
    <n v="58948.932610000003"/>
    <n v="8282.075073"/>
    <n v="205439.36629999999"/>
    <n v="35475.00344"/>
  </r>
  <r>
    <x v="433"/>
    <s v="libero.et@Crasdictum.ca"/>
    <s v="Christmas Island"/>
    <x v="1"/>
    <n v="39.814816999999998"/>
    <n v="56086.45033"/>
    <n v="6588.6064619999997"/>
    <n v="228388.5491"/>
    <n v="29519.561839999998"/>
  </r>
  <r>
    <x v="434"/>
    <s v="molestie@commodoauctorvelit.co.uk"/>
    <s v="Niger"/>
    <x v="1"/>
    <n v="44.954726569999998"/>
    <n v="80015.831149999998"/>
    <n v="9064.6186180000004"/>
    <n v="508555.15919999999"/>
    <n v="55420.566680000004"/>
  </r>
  <r>
    <x v="435"/>
    <s v="massa@nec.co.uk"/>
    <s v="Malta"/>
    <x v="1"/>
    <n v="57.974293009999997"/>
    <n v="41409.293899999997"/>
    <n v="8211.3409200000006"/>
    <n v="421318.97639999999"/>
    <n v="42139.645279999997"/>
  </r>
  <r>
    <x v="436"/>
    <s v="montes@inconsectetuer.edu"/>
    <s v="Niue"/>
    <x v="0"/>
    <n v="61.70872559"/>
    <n v="40387.920700000002"/>
    <n v="5761.4015380000001"/>
    <n v="622569.59589999996"/>
    <n v="50539.901689999999"/>
  </r>
  <r>
    <x v="437"/>
    <s v="nascetur@amet.org"/>
    <s v="New Caledonia"/>
    <x v="0"/>
    <n v="51.525326669999998"/>
    <n v="48746.716659999998"/>
    <n v="3923.4071779999999"/>
    <n v="217188.4056"/>
    <n v="34922.428460000003"/>
  </r>
  <r>
    <x v="438"/>
    <s v="lectus.a@nonhendreritid.org"/>
    <s v="Armenia"/>
    <x v="0"/>
    <n v="44.277419109999997"/>
    <n v="70230.154980000007"/>
    <n v="8542.0191290000002"/>
    <n v="320525.72820000001"/>
    <n v="43898.273300000001"/>
  </r>
  <r>
    <x v="439"/>
    <s v="Donec.at@sedlibero.net"/>
    <s v="Slovakia"/>
    <x v="0"/>
    <n v="44.023662420000001"/>
    <n v="64961.393049999999"/>
    <n v="6885.7239769999996"/>
    <n v="265717.25420000002"/>
    <n v="39135.030229999997"/>
  </r>
  <r>
    <x v="440"/>
    <s v="bibendum.Donec.felis@liberoestcongue.org"/>
    <s v="Uruguay"/>
    <x v="1"/>
    <n v="39.665656849999998"/>
    <n v="57777.155579999999"/>
    <n v="19692.912619999999"/>
    <n v="601210.28029999998"/>
    <n v="41147.466789999999"/>
  </r>
  <r>
    <x v="441"/>
    <s v="Sed@Pellentesquetincidunttempus.edu"/>
    <s v="Chile"/>
    <x v="0"/>
    <n v="32.591430469999999"/>
    <n v="54447.152750000001"/>
    <n v="13141.31969"/>
    <n v="284155.4155"/>
    <n v="24134.592049999999"/>
  </r>
  <r>
    <x v="442"/>
    <s v="urna@vitaeodiosagittis.ca"/>
    <s v="Egypt"/>
    <x v="1"/>
    <n v="44.133914660000002"/>
    <n v="59712.311009999998"/>
    <n v="7135.9875499999998"/>
    <n v="487564.55410000001"/>
    <n v="42705.113109999998"/>
  </r>
  <r>
    <x v="443"/>
    <s v="ac@non.com"/>
    <s v="Namibia"/>
    <x v="0"/>
    <n v="42.220955519999997"/>
    <n v="65605.417979999998"/>
    <n v="13629.1104"/>
    <n v="297540.88140000001"/>
    <n v="38901.609250000001"/>
  </r>
  <r>
    <x v="444"/>
    <s v="Aliquam.adipiscing.lobortis@loremut.net"/>
    <s v="Congo (Brazzaville)"/>
    <x v="1"/>
    <n v="20"/>
    <n v="70467.29492"/>
    <n v="100"/>
    <n v="494606.63339999999"/>
    <n v="28645.394250000001"/>
  </r>
  <r>
    <x v="445"/>
    <s v="est.congue@Nunc.edu"/>
    <s v="Canada"/>
    <x v="0"/>
    <n v="52.61004535"/>
    <n v="76318.878830000001"/>
    <n v="6392.2114080000001"/>
    <n v="245216.1691"/>
    <n v="52150.417860000001"/>
  </r>
  <r>
    <x v="446"/>
    <s v="erat.neque.non@elit.com"/>
    <s v="Viet Nam"/>
    <x v="1"/>
    <n v="55.933089099999997"/>
    <n v="77657.562430000005"/>
    <n v="14438.242329999999"/>
    <n v="622831.92200000002"/>
    <n v="66648.250769999999"/>
  </r>
  <r>
    <x v="447"/>
    <s v="accumsan@parturientmontes.net"/>
    <s v="Micronesia"/>
    <x v="1"/>
    <n v="44.175010530000002"/>
    <n v="60487.901160000001"/>
    <n v="9911.0375920000006"/>
    <n v="478428.71740000002"/>
    <n v="42909.271289999997"/>
  </r>
  <r>
    <x v="448"/>
    <s v="molestie.orci@condimentum.com"/>
    <s v="Cape Verde"/>
    <x v="1"/>
    <n v="52.499323029999999"/>
    <n v="67729.972500000003"/>
    <n v="10279.91264"/>
    <n v="314885.13449999999"/>
    <n v="49248.105949999997"/>
  </r>
  <r>
    <x v="449"/>
    <s v="vel.nisl.Quisque@mollisPhasellus.co.uk"/>
    <s v="Poland"/>
    <x v="0"/>
    <n v="42.527385500000001"/>
    <n v="49463.063499999997"/>
    <n v="6478.1565060000003"/>
    <n v="201636.86600000001"/>
    <n v="27303.171040000001"/>
  </r>
  <r>
    <x v="450"/>
    <s v="nunc.nulla.vulputate@dignissimmagnaa.edu"/>
    <s v="Haiti"/>
    <x v="1"/>
    <n v="48.512721380000002"/>
    <n v="65850.476880000002"/>
    <n v="3912.385616"/>
    <n v="419556.61979999999"/>
    <n v="47869.825929999999"/>
  </r>
  <r>
    <x v="451"/>
    <s v="parturient@Nuncsollicitudincommodo.co.uk"/>
    <s v="French Southern Territories"/>
    <x v="1"/>
    <n v="55.521925160000002"/>
    <n v="66505.381240000002"/>
    <n v="3942.7676200000001"/>
    <n v="621309.58629999997"/>
    <n v="59984.163610000003"/>
  </r>
  <r>
    <x v="452"/>
    <s v="amet.orci@tellus.net"/>
    <s v="Mali"/>
    <x v="0"/>
    <n v="47.467016030000003"/>
    <n v="58260.572319999999"/>
    <n v="4658.4145399999998"/>
    <n v="507572.63500000001"/>
    <n v="45271.460809999997"/>
  </r>
  <r>
    <x v="453"/>
    <s v="sem@parturientmontesnascetur.net"/>
    <s v="Norfolk Island"/>
    <x v="0"/>
    <n v="25.179893270000001"/>
    <n v="45092.740729999998"/>
    <n v="11380.09288"/>
    <n v="158758.35769999999"/>
    <n v="9000"/>
  </r>
  <r>
    <x v="454"/>
    <s v="Nam@enimmitempor.com"/>
    <s v="Northern Mariana Islands"/>
    <x v="1"/>
    <n v="44.702225179999999"/>
    <n v="63845.771860000001"/>
    <n v="7761.8485280000004"/>
    <n v="505048.7599"/>
    <n v="46012.106160000003"/>
  </r>
  <r>
    <x v="455"/>
    <s v="ut.pharetra@ametultricies.net"/>
    <s v="Costa Rica"/>
    <x v="1"/>
    <n v="46.473927140000001"/>
    <n v="55293.574999999997"/>
    <n v="8276.6445660000009"/>
    <n v="169475.99679999999"/>
    <n v="32967.201910000003"/>
  </r>
  <r>
    <x v="456"/>
    <s v="non@purusaccumsaninterdum.com"/>
    <s v="Suriname"/>
    <x v="0"/>
    <n v="32.79649861"/>
    <n v="87598.015010000003"/>
    <n v="10814.57915"/>
    <n v="485563.73629999999"/>
    <n v="48785.158389999997"/>
  </r>
  <r>
    <x v="457"/>
    <s v="et.euismod@Duis.co.uk"/>
    <s v="Luxembourg"/>
    <x v="1"/>
    <n v="42.787267239999998"/>
    <n v="71753.308770000003"/>
    <n v="9119.7914220000002"/>
    <n v="400703.26549999998"/>
    <n v="45824.565600000002"/>
  </r>
  <r>
    <x v="401"/>
    <s v="Nulla.aliquet@sedturpisnec.co.uk"/>
    <s v="Bosnia And Herzegovina"/>
    <x v="1"/>
    <n v="47.546905199999998"/>
    <n v="45368.155610000002"/>
    <n v="12203.487779999999"/>
    <n v="577058.17729999998"/>
    <n v="40102.114170000001"/>
  </r>
  <r>
    <x v="458"/>
    <s v="velit@molestie.com"/>
    <s v="Greenland"/>
    <x v="0"/>
    <n v="48.146317369999998"/>
    <n v="45362.669820000003"/>
    <n v="2524.9921049999998"/>
    <n v="399437.52350000001"/>
    <n v="35457.1486"/>
  </r>
  <r>
    <x v="459"/>
    <s v="erat.neque@mattisvelitjusto.org"/>
    <s v="Malawi"/>
    <x v="0"/>
    <n v="40.477103139999997"/>
    <n v="40727.391960000001"/>
    <n v="9725.5499010000003"/>
    <n v="508528.99570000003"/>
    <n v="29556.7932"/>
  </r>
  <r>
    <x v="460"/>
    <s v="ut.mi.Duis@quisarcu.com"/>
    <s v="South Sudan"/>
    <x v="1"/>
    <n v="38.545833739999999"/>
    <n v="58632.588750000003"/>
    <n v="12035.370790000001"/>
    <n v="516817.3173"/>
    <n v="38243.062279999998"/>
  </r>
  <r>
    <x v="461"/>
    <s v="Phasellus@estcongue.ca"/>
    <s v="Solomon Islands"/>
    <x v="0"/>
    <n v="39.141035289999998"/>
    <n v="66680.274099999995"/>
    <n v="10263.14899"/>
    <n v="556945.87419999996"/>
    <n v="44430.633229999999"/>
  </r>
  <r>
    <x v="462"/>
    <s v="pulvinar@porttitortellus.ca"/>
    <s v="Jamaica"/>
    <x v="1"/>
    <n v="53.904948500000003"/>
    <n v="75892.305300000007"/>
    <n v="8110.9469840000002"/>
    <n v="177878.1758"/>
    <n v="51046.422259999999"/>
  </r>
  <r>
    <x v="463"/>
    <s v="a.feugiat@enimnisl.com"/>
    <s v="Papua New Guinea"/>
    <x v="0"/>
    <n v="53.371717269999998"/>
    <n v="59297.416310000001"/>
    <n v="9592.4331469999997"/>
    <n v="567842.12670000002"/>
    <n v="52570.365169999997"/>
  </r>
  <r>
    <x v="464"/>
    <s v="Aliquam@aaliquet.com"/>
    <s v="Ukraine"/>
    <x v="0"/>
    <n v="51.441981249999998"/>
    <n v="92455.728069999997"/>
    <n v="9877.1693660000001"/>
    <n v="285326.35440000001"/>
    <n v="61404.225780000001"/>
  </r>
  <r>
    <x v="465"/>
    <s v="risus.at.fringilla@feugiat.ca"/>
    <s v="Nigeria"/>
    <x v="0"/>
    <n v="54.521605049999998"/>
    <n v="32697.981609999999"/>
    <n v="10858.02526"/>
    <n v="218808.75529999999"/>
    <n v="28463.643260000001"/>
  </r>
  <r>
    <x v="466"/>
    <s v="rutrum.urna@faucibusidlibero.co.uk"/>
    <s v="Greenland"/>
    <x v="1"/>
    <n v="35.05685897"/>
    <n v="55418.75606"/>
    <n v="8837.6548569999995"/>
    <n v="312927.91869999998"/>
    <n v="27586.200779999999"/>
  </r>
  <r>
    <x v="467"/>
    <s v="felis@orciconsectetuereuismod.ca"/>
    <s v="India"/>
    <x v="0"/>
    <n v="43.304685020000001"/>
    <n v="68921.402130000002"/>
    <n v="8120.2044550000001"/>
    <n v="515012.28039999999"/>
    <n v="47979.485489999999"/>
  </r>
  <r>
    <x v="468"/>
    <s v="Proin.eget@aliquetnecimperdiet.org"/>
    <s v="Grenada"/>
    <x v="0"/>
    <n v="36.51447117"/>
    <n v="43739.978289999999"/>
    <n v="5933.1777259999999"/>
    <n v="517110.94540000003"/>
    <n v="28164.860390000002"/>
  </r>
  <r>
    <x v="469"/>
    <s v="purus.ac.tellus@parturientmontesnascetur.org"/>
    <s v="Guadeloupe"/>
    <x v="0"/>
    <n v="59.619615340000003"/>
    <n v="81565.959669999997"/>
    <n v="9072.0630590000001"/>
    <n v="544291.95039999997"/>
    <n v="69669.474019999994"/>
  </r>
  <r>
    <x v="470"/>
    <s v="egestas.a@vel.ca"/>
    <s v="New Zealand"/>
    <x v="0"/>
    <n v="43.542528240000003"/>
    <n v="65364.063340000001"/>
    <n v="7839.4143960000001"/>
    <n v="579640.79819999996"/>
    <n v="48052.650909999997"/>
  </r>
  <r>
    <x v="471"/>
    <s v="montes@sedsem.ca"/>
    <s v="Malawi"/>
    <x v="1"/>
    <n v="39.281245300000002"/>
    <n v="65019.157010000003"/>
    <n v="4931.56016"/>
    <n v="341330.73440000002"/>
    <n v="37364.23474"/>
  </r>
  <r>
    <x v="472"/>
    <s v="Vivamus.nisi@elitpharetraut.ca"/>
    <s v="United States Minor Outlying Islands"/>
    <x v="1"/>
    <n v="41.679623499999998"/>
    <n v="58243.179920000002"/>
    <n v="15149.03426"/>
    <n v="649323.78780000005"/>
    <n v="44500.819360000001"/>
  </r>
  <r>
    <x v="473"/>
    <s v="Cras@eros.net"/>
    <s v="Armenia"/>
    <x v="0"/>
    <n v="32.308875780000001"/>
    <n v="73558.873340000006"/>
    <n v="11164.526519999999"/>
    <n v="301245.7708"/>
    <n v="35139.247929999998"/>
  </r>
  <r>
    <x v="474"/>
    <s v="odio.Nam@estac.ca"/>
    <s v="Northern Mariana Islands"/>
    <x v="1"/>
    <n v="52.289799350000003"/>
    <n v="66088.023690000002"/>
    <n v="6769.1818329999996"/>
    <n v="557098.96360000002"/>
    <n v="55167.373610000002"/>
  </r>
  <r>
    <x v="475"/>
    <s v="diam.Proin@ut.edu"/>
    <s v="Saint Helena, Ascension And Tristan Da Cunha"/>
    <x v="0"/>
    <n v="56.287508860000003"/>
    <n v="54441.724370000004"/>
    <n v="4362.7203239999999"/>
    <n v="432850.41570000001"/>
    <n v="48383.690710000003"/>
  </r>
  <r>
    <x v="476"/>
    <s v="et.magnis@necmetus.ca"/>
    <s v="Turkey"/>
    <x v="1"/>
    <n v="40.754051689999997"/>
    <n v="60101.797250000003"/>
    <n v="12989.367840000001"/>
    <n v="340720.51850000001"/>
    <n v="35823.554709999997"/>
  </r>
  <r>
    <x v="477"/>
    <s v="sed.est@afelisullamcorper.edu"/>
    <s v="Turkmenistan"/>
    <x v="1"/>
    <n v="50.769361949999997"/>
    <n v="50153.435449999997"/>
    <n v="6596.0136899999998"/>
    <n v="266939.17460000003"/>
    <n v="36517.70996"/>
  </r>
  <r>
    <x v="478"/>
    <s v="Integer@odioauctor.co.uk"/>
    <s v="Jamaica"/>
    <x v="0"/>
    <n v="57.615456279999997"/>
    <n v="61430.934150000001"/>
    <n v="11561.07365"/>
    <n v="421891.84600000002"/>
    <n v="53110.880519999999"/>
  </r>
  <r>
    <x v="479"/>
    <s v="pretium.aliquet.metus@pretiumneque.com"/>
    <s v="Saint Kitts And Nevis"/>
    <x v="0"/>
    <n v="50.801934410000001"/>
    <n v="65846.509600000005"/>
    <n v="9141.6685450000004"/>
    <n v="531840.33420000004"/>
    <n v="53049.445670000001"/>
  </r>
  <r>
    <x v="480"/>
    <s v="erat.Etiam@elementum.org"/>
    <s v="Madagascar"/>
    <x v="1"/>
    <n v="29.034520950000001"/>
    <n v="55433.611870000001"/>
    <n v="10769.75059"/>
    <n v="276466.62030000001"/>
    <n v="21471.113669999999"/>
  </r>
  <r>
    <x v="481"/>
    <s v="orci.adipiscing@penatibuset.com"/>
    <s v="Venezuela"/>
    <x v="1"/>
    <n v="52.967761709999998"/>
    <n v="62979.60196"/>
    <n v="14297.25366"/>
    <n v="247421.9185"/>
    <n v="45015.679530000001"/>
  </r>
  <r>
    <x v="482"/>
    <s v="sem.Pellentesque@quis.net"/>
    <s v="Israel"/>
    <x v="0"/>
    <n v="43.386890899999997"/>
    <n v="76523.332580000002"/>
    <n v="10373.00856"/>
    <n v="620355.26580000005"/>
    <n v="55377.876969999998"/>
  </r>
  <r>
    <x v="483"/>
    <s v="Phasellus.fermentum@dictumplacerataugue.net"/>
    <s v="France"/>
    <x v="0"/>
    <n v="62.070842140000003"/>
    <n v="63956.161800000002"/>
    <n v="16978.527450000001"/>
    <n v="360787.64010000002"/>
    <n v="56510.132940000003"/>
  </r>
  <r>
    <x v="484"/>
    <s v="ipsum.Phasellus@egestasblanditNam.edu"/>
    <s v="Yemen"/>
    <x v="1"/>
    <n v="60.416433320000003"/>
    <n v="39460.003479999999"/>
    <n v="8769.2902880000001"/>
    <n v="571245.37139999995"/>
    <n v="47443.744429999999"/>
  </r>
  <r>
    <x v="485"/>
    <s v="iaculis.enim@nislelementum.edu"/>
    <s v="Indonesia"/>
    <x v="1"/>
    <n v="36.659969879999998"/>
    <n v="66923.435360000003"/>
    <n v="8611.4680929999995"/>
    <n v="522814.81699999998"/>
    <n v="41489.641230000001"/>
  </r>
  <r>
    <x v="486"/>
    <s v="porttitor.tellus@elitelit.org"/>
    <s v="Malaysia"/>
    <x v="0"/>
    <n v="43.365470299999998"/>
    <n v="50051.14039"/>
    <n v="893.23534080000002"/>
    <n v="347177.83669999999"/>
    <n v="32553.534230000001"/>
  </r>
  <r>
    <x v="487"/>
    <s v="felis.Nulla@mi.ca"/>
    <s v="Mauritania"/>
    <x v="0"/>
    <n v="41.705059499999997"/>
    <n v="61575.950199999999"/>
    <n v="594.80494910000004"/>
    <n v="497197.26400000002"/>
    <n v="41984.62412"/>
  </r>
  <r>
    <x v="488"/>
    <s v="Curabitur.egestas.nunc@fermentumfermentum.ca"/>
    <s v="Gambia"/>
    <x v="0"/>
    <n v="54.879544670000001"/>
    <n v="64430.073980000001"/>
    <n v="6924.1068329999998"/>
    <n v="664862.01020000002"/>
    <n v="59538.403270000003"/>
  </r>
  <r>
    <x v="489"/>
    <s v="augue@risusNuncac.co.uk"/>
    <s v="Myanmar"/>
    <x v="1"/>
    <n v="45.752697519999998"/>
    <n v="63722.001640000002"/>
    <n v="10711.44472"/>
    <n v="316128.40019999997"/>
    <n v="41352.470710000001"/>
  </r>
  <r>
    <x v="490"/>
    <s v="dolor.sit@turpisIn.com"/>
    <s v="Egypt"/>
    <x v="1"/>
    <n v="50.197205220000001"/>
    <n v="78518.215270000001"/>
    <n v="10072.482980000001"/>
    <n v="294506.08439999999"/>
    <n v="52785.169470000001"/>
  </r>
  <r>
    <x v="491"/>
    <s v="Donec.at@neccursus.co.uk"/>
    <s v="Latvia"/>
    <x v="0"/>
    <n v="55.087720310000002"/>
    <n v="72424.801120000004"/>
    <n v="9831.184792"/>
    <n v="523680.76990000001"/>
    <n v="60117.67886"/>
  </r>
  <r>
    <x v="492"/>
    <s v="egestas.urna.justo@maurissagittis.edu"/>
    <s v="Wallis And Futuna"/>
    <x v="0"/>
    <n v="42.900186650000002"/>
    <n v="77665.171950000004"/>
    <n v="13308.87932"/>
    <n v="349588.56079999998"/>
    <n v="47760.664270000001"/>
  </r>
  <r>
    <x v="493"/>
    <s v="egestas.blandit.Nam@semvitaealiquam.com"/>
    <s v="Sao Tome And Principe"/>
    <x v="0"/>
    <n v="51.76741827"/>
    <n v="77345.616330000004"/>
    <n v="6736.7516800000003"/>
    <n v="665099.13899999997"/>
    <n v="64188.268620000003"/>
  </r>
  <r>
    <x v="411"/>
    <s v="ligula@Cumsociis.ca"/>
    <s v="Nepal"/>
    <x v="0"/>
    <n v="41.462514830000003"/>
    <n v="71942.402910000004"/>
    <n v="6995.9025240000001"/>
    <n v="541670.10160000005"/>
    <n v="48901.443420000003"/>
  </r>
  <r>
    <x v="494"/>
    <s v="Cum.sociis.natoque@Sedmolestie.edu"/>
    <s v="Zimbabwe"/>
    <x v="1"/>
    <n v="37.641999769999998"/>
    <n v="56039.497929999998"/>
    <n v="12301.45679"/>
    <n v="360419.09879999998"/>
    <n v="31491.414570000001"/>
  </r>
  <r>
    <x v="495"/>
    <s v="penatibus.et@massanonante.com"/>
    <s v="Philippines"/>
    <x v="1"/>
    <n v="53.943497219999998"/>
    <n v="68888.778049999994"/>
    <n v="10611.60686"/>
    <n v="764531.32030000002"/>
    <n v="64147.28888"/>
  </r>
  <r>
    <x v="496"/>
    <s v="Quisque.varius@arcuVivamussit.net"/>
    <s v="Botswana"/>
    <x v="1"/>
    <n v="59.160508640000003"/>
    <n v="49811.990619999997"/>
    <n v="14013.034509999999"/>
    <n v="337826.63819999999"/>
    <n v="45442.153530000003"/>
  </r>
  <r>
    <x v="497"/>
    <s v="Camaron.marla@hotmail.com"/>
    <s v="Marlal"/>
    <x v="1"/>
    <n v="46.731152450000003"/>
    <n v="61370.677660000001"/>
    <n v="9391.3416280000001"/>
    <n v="462946.49239999999"/>
    <n v="45107.22565999999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s v="nec.tellus@lacinia.co.uk"/>
    <x v="0"/>
    <x v="0"/>
    <n v="55.01756589"/>
    <x v="0"/>
    <x v="0"/>
    <x v="0"/>
    <x v="0"/>
    <n v="0.11848822540354699"/>
    <n v="0.95999450261068064"/>
    <x v="0"/>
    <x v="0"/>
    <s v="Pass"/>
    <x v="0"/>
  </r>
  <r>
    <x v="1"/>
    <s v="Cum.sociis.natoque@acnullaIn.edu"/>
    <x v="1"/>
    <x v="1"/>
    <n v="48.25655639"/>
    <x v="1"/>
    <x v="1"/>
    <x v="1"/>
    <x v="1"/>
    <n v="0.15828308326625018"/>
    <n v="0.81878552040382091"/>
    <x v="1"/>
    <x v="1"/>
    <s v="Pass"/>
    <x v="0"/>
  </r>
  <r>
    <x v="2"/>
    <s v="facilisi.Sed@tortordictum.com"/>
    <x v="2"/>
    <x v="0"/>
    <n v="61.704298780000002"/>
    <x v="2"/>
    <x v="2"/>
    <x v="2"/>
    <x v="2"/>
    <n v="0.1200449265530181"/>
    <n v="1.0591632881939244"/>
    <x v="0"/>
    <x v="0"/>
    <s v="Pass"/>
    <x v="0"/>
  </r>
  <r>
    <x v="3"/>
    <s v="purus.ac.tellus@parturientmontesnascetur.org"/>
    <x v="3"/>
    <x v="1"/>
    <n v="59.619615340000003"/>
    <x v="3"/>
    <x v="3"/>
    <x v="3"/>
    <x v="3"/>
    <n v="0.1112236415252613"/>
    <n v="0.85414889130060057"/>
    <x v="0"/>
    <x v="0"/>
    <s v="Pass"/>
    <x v="0"/>
  </r>
  <r>
    <x v="4"/>
    <s v="in@Duisgravida.co.uk"/>
    <x v="4"/>
    <x v="1"/>
    <n v="55.275142639999999"/>
    <x v="4"/>
    <x v="4"/>
    <x v="4"/>
    <x v="4"/>
    <n v="0.14346279852216676"/>
    <n v="0.97369325065062629"/>
    <x v="0"/>
    <x v="1"/>
    <s v="Pass"/>
    <x v="0"/>
  </r>
  <r>
    <x v="5"/>
    <s v="nec.eleifend@orci.org"/>
    <x v="5"/>
    <x v="0"/>
    <n v="61.224131589999999"/>
    <x v="5"/>
    <x v="5"/>
    <x v="5"/>
    <x v="5"/>
    <n v="0.17853305856866167"/>
    <n v="0.86071689493326964"/>
    <x v="0"/>
    <x v="1"/>
    <s v="Pass"/>
    <x v="0"/>
  </r>
  <r>
    <x v="6"/>
    <s v="malesuada@dignissim.com"/>
    <x v="6"/>
    <x v="0"/>
    <n v="58.271369450000002"/>
    <x v="6"/>
    <x v="6"/>
    <x v="6"/>
    <x v="6"/>
    <n v="0.18175832111400989"/>
    <n v="0.8494687018669359"/>
    <x v="0"/>
    <x v="1"/>
    <s v="Pass"/>
    <x v="0"/>
  </r>
  <r>
    <x v="7"/>
    <s v="mauris@convallisconvallisdolor.co.uk"/>
    <x v="7"/>
    <x v="0"/>
    <n v="56.85236475"/>
    <x v="7"/>
    <x v="7"/>
    <x v="7"/>
    <x v="7"/>
    <n v="0.17619884496028562"/>
    <n v="0.89200549755986414"/>
    <x v="0"/>
    <x v="1"/>
    <s v="Pass"/>
    <x v="0"/>
  </r>
  <r>
    <x v="8"/>
    <s v="Nunc.pulvinar.arcu@ultricesaauctor.ca"/>
    <x v="8"/>
    <x v="0"/>
    <n v="62.868860810000001"/>
    <x v="8"/>
    <x v="8"/>
    <x v="8"/>
    <x v="8"/>
    <n v="0.13887200608672431"/>
    <n v="0.88606596876446353"/>
    <x v="0"/>
    <x v="1"/>
    <s v="Pass"/>
    <x v="0"/>
  </r>
  <r>
    <x v="9"/>
    <s v="lacus@massaSuspendisse.ca"/>
    <x v="9"/>
    <x v="1"/>
    <n v="55.346583350000003"/>
    <x v="9"/>
    <x v="9"/>
    <x v="9"/>
    <x v="9"/>
    <n v="0.1360003478764602"/>
    <n v="0.94323223999044281"/>
    <x v="0"/>
    <x v="0"/>
    <s v="Pass"/>
    <x v="0"/>
  </r>
  <r>
    <x v="10"/>
    <s v="erat.neque.non@elit.com"/>
    <x v="10"/>
    <x v="0"/>
    <n v="55.933089099999997"/>
    <x v="10"/>
    <x v="10"/>
    <x v="10"/>
    <x v="10"/>
    <n v="0.18592190996227229"/>
    <n v="0.85823258784456791"/>
    <x v="0"/>
    <x v="1"/>
    <s v="Pass"/>
    <x v="0"/>
  </r>
  <r>
    <x v="11"/>
    <s v="tincidunt.tempus@idsapien.co.uk"/>
    <x v="11"/>
    <x v="0"/>
    <n v="51.316713669999999"/>
    <x v="11"/>
    <x v="11"/>
    <x v="11"/>
    <x v="11"/>
    <n v="9.8259462527090446E-2"/>
    <n v="0.80579555576136008"/>
    <x v="1"/>
    <x v="0"/>
    <s v="Pass"/>
    <x v="0"/>
  </r>
  <r>
    <x v="12"/>
    <s v="Aliquam.nec.enim@nec.co.uk"/>
    <x v="12"/>
    <x v="1"/>
    <n v="57.242740980000001"/>
    <x v="12"/>
    <x v="12"/>
    <x v="12"/>
    <x v="12"/>
    <n v="6.7103930487989683E-2"/>
    <n v="0.94769025198545942"/>
    <x v="0"/>
    <x v="0"/>
    <s v="Pass"/>
    <x v="0"/>
  </r>
  <r>
    <x v="13"/>
    <s v="elit@faucibusMorbivehicula.net"/>
    <x v="3"/>
    <x v="1"/>
    <n v="54.77232025"/>
    <x v="13"/>
    <x v="13"/>
    <x v="13"/>
    <x v="13"/>
    <n v="4.2783719178632967E-2"/>
    <n v="0.90709252804214646"/>
    <x v="0"/>
    <x v="0"/>
    <s v="Pass"/>
    <x v="0"/>
  </r>
  <r>
    <x v="14"/>
    <s v="magna.tellus.faucibus@etmalesuadafames.co.uk"/>
    <x v="13"/>
    <x v="1"/>
    <n v="51.031377089999999"/>
    <x v="14"/>
    <x v="14"/>
    <x v="14"/>
    <x v="14"/>
    <n v="0.14571596992804395"/>
    <n v="0.75769249312393394"/>
    <x v="1"/>
    <x v="1"/>
    <s v="Pass"/>
    <x v="0"/>
  </r>
  <r>
    <x v="15"/>
    <s v="luctus@ut.org"/>
    <x v="14"/>
    <x v="1"/>
    <n v="59.462152920000001"/>
    <x v="15"/>
    <x v="15"/>
    <x v="15"/>
    <x v="15"/>
    <n v="0.15062288554267111"/>
    <n v="0.962427778505481"/>
    <x v="0"/>
    <x v="1"/>
    <s v="Pass"/>
    <x v="0"/>
  </r>
  <r>
    <x v="16"/>
    <s v="egestas.blandit.Nam@semvitaealiquam.com"/>
    <x v="15"/>
    <x v="1"/>
    <n v="51.76741827"/>
    <x v="16"/>
    <x v="16"/>
    <x v="16"/>
    <x v="16"/>
    <n v="8.7099334127188538E-2"/>
    <n v="0.82988890212131305"/>
    <x v="1"/>
    <x v="0"/>
    <s v="Pass"/>
    <x v="0"/>
  </r>
  <r>
    <x v="17"/>
    <s v="penatibus.et@massanonante.com"/>
    <x v="16"/>
    <x v="0"/>
    <n v="53.943497219999998"/>
    <x v="17"/>
    <x v="17"/>
    <x v="17"/>
    <x v="17"/>
    <n v="0.15403970226178226"/>
    <n v="0.93117182066201576"/>
    <x v="1"/>
    <x v="1"/>
    <s v="Pass"/>
    <x v="0"/>
  </r>
  <r>
    <x v="18"/>
    <s v="nisi.Mauris.nulla@vitaeodiosagittis.ca"/>
    <x v="17"/>
    <x v="1"/>
    <n v="61.22472501"/>
    <x v="18"/>
    <x v="18"/>
    <x v="18"/>
    <x v="18"/>
    <n v="0.28992060531881475"/>
    <n v="1.0361645877661543"/>
    <x v="0"/>
    <x v="1"/>
    <s v="Pass"/>
    <x v="0"/>
  </r>
  <r>
    <x v="19"/>
    <s v="dignissim@mollisDuissit.org"/>
    <x v="18"/>
    <x v="1"/>
    <n v="55.782422990000001"/>
    <x v="19"/>
    <x v="19"/>
    <x v="19"/>
    <x v="19"/>
    <n v="0.19156879211827016"/>
    <n v="0.98640757556870207"/>
    <x v="0"/>
    <x v="1"/>
    <s v="Pass"/>
    <x v="0"/>
  </r>
  <r>
    <x v="20"/>
    <s v="Donec.elementum@Fuscemilorem.co.uk"/>
    <x v="19"/>
    <x v="1"/>
    <n v="50.506487389999997"/>
    <x v="20"/>
    <x v="20"/>
    <x v="20"/>
    <x v="20"/>
    <n v="1.2980317666922935E-2"/>
    <n v="0.77044216812720723"/>
    <x v="1"/>
    <x v="0"/>
    <s v="Pass"/>
    <x v="0"/>
  </r>
  <r>
    <x v="21"/>
    <s v="Integer@vulputate.net"/>
    <x v="11"/>
    <x v="1"/>
    <n v="61.034245030000001"/>
    <x v="21"/>
    <x v="21"/>
    <x v="21"/>
    <x v="21"/>
    <n v="0.18135085836430531"/>
    <n v="1.0212725204521949"/>
    <x v="0"/>
    <x v="1"/>
    <s v="Pass"/>
    <x v="0"/>
  </r>
  <r>
    <x v="22"/>
    <s v="pellentesque.a.facilisis@nonlacinia.co.uk"/>
    <x v="20"/>
    <x v="0"/>
    <n v="57.134575910000002"/>
    <x v="22"/>
    <x v="22"/>
    <x v="22"/>
    <x v="22"/>
    <n v="0.2044492097157635"/>
    <n v="0.9310350459555029"/>
    <x v="0"/>
    <x v="1"/>
    <s v="Pass"/>
    <x v="0"/>
  </r>
  <r>
    <x v="23"/>
    <s v="enim.commodo@parturientmontesnascetur.org"/>
    <x v="21"/>
    <x v="0"/>
    <n v="46.342741089999997"/>
    <x v="23"/>
    <x v="23"/>
    <x v="23"/>
    <x v="23"/>
    <n v="9.1297458947121962E-2"/>
    <n v="0.76478871170529761"/>
    <x v="1"/>
    <x v="0"/>
    <s v="Pass"/>
    <x v="0"/>
  </r>
  <r>
    <x v="24"/>
    <s v="sollicitudin.adipiscing.ligula@Sedeu.co.uk"/>
    <x v="22"/>
    <x v="1"/>
    <n v="61.630483599999998"/>
    <x v="24"/>
    <x v="24"/>
    <x v="24"/>
    <x v="24"/>
    <n v="0.21933682336104643"/>
    <n v="0.95804670435823036"/>
    <x v="0"/>
    <x v="1"/>
    <s v="Pass"/>
    <x v="0"/>
  </r>
  <r>
    <x v="25"/>
    <s v="aliquet.odio@fermentumvel.edu"/>
    <x v="23"/>
    <x v="1"/>
    <n v="55.303946789999998"/>
    <x v="25"/>
    <x v="25"/>
    <x v="25"/>
    <x v="25"/>
    <n v="0.11271720720348501"/>
    <n v="0.98168243648172293"/>
    <x v="0"/>
    <x v="0"/>
    <s v="Pass"/>
    <x v="0"/>
  </r>
  <r>
    <x v="26"/>
    <s v="mi.pede.nonummy@euismodetcommodo.org"/>
    <x v="24"/>
    <x v="0"/>
    <n v="62.75948863"/>
    <x v="26"/>
    <x v="26"/>
    <x v="26"/>
    <x v="26"/>
    <n v="0.11205145734533155"/>
    <n v="0.85799498700751808"/>
    <x v="0"/>
    <x v="0"/>
    <s v="Pass"/>
    <x v="0"/>
  </r>
  <r>
    <x v="27"/>
    <s v="sodales@maurisSuspendisse.com"/>
    <x v="25"/>
    <x v="1"/>
    <n v="46.245735240000002"/>
    <x v="27"/>
    <x v="27"/>
    <x v="27"/>
    <x v="27"/>
    <n v="0.15319217578020991"/>
    <n v="0.68016580029226581"/>
    <x v="1"/>
    <x v="1"/>
    <s v="Pass"/>
    <x v="0"/>
  </r>
  <r>
    <x v="28"/>
    <s v="Aliquam@aaliquet.com"/>
    <x v="26"/>
    <x v="1"/>
    <n v="51.441981249999998"/>
    <x v="28"/>
    <x v="28"/>
    <x v="28"/>
    <x v="28"/>
    <n v="0.10683134049327703"/>
    <n v="0.66414733907573242"/>
    <x v="1"/>
    <x v="0"/>
    <s v="Pass"/>
    <x v="0"/>
  </r>
  <r>
    <x v="29"/>
    <s v="dui.Suspendisse.ac@Sedegetlacus.net"/>
    <x v="27"/>
    <x v="0"/>
    <n v="59.399024910000001"/>
    <x v="29"/>
    <x v="29"/>
    <x v="29"/>
    <x v="29"/>
    <n v="0.17312040780493387"/>
    <n v="0.78697924588603985"/>
    <x v="0"/>
    <x v="1"/>
    <s v="Pass"/>
    <x v="0"/>
  </r>
  <r>
    <x v="30"/>
    <s v="venenatis.vel.faucibus@iaculisnec.net"/>
    <x v="28"/>
    <x v="0"/>
    <n v="48.308672639999998"/>
    <x v="30"/>
    <x v="30"/>
    <x v="30"/>
    <x v="30"/>
    <n v="0.14436008104602716"/>
    <n v="0.66928339601351883"/>
    <x v="1"/>
    <x v="1"/>
    <s v="Pass"/>
    <x v="0"/>
  </r>
  <r>
    <x v="31"/>
    <s v="adipiscing.elit@Nunc.com"/>
    <x v="29"/>
    <x v="0"/>
    <n v="52.689040439999999"/>
    <x v="31"/>
    <x v="31"/>
    <x v="31"/>
    <x v="31"/>
    <n v="8.0540369496178266E-2"/>
    <n v="0.84270611402769513"/>
    <x v="1"/>
    <x v="0"/>
    <s v="Pass"/>
    <x v="0"/>
  </r>
  <r>
    <x v="32"/>
    <s v="cursus.in@neque.co.uk"/>
    <x v="30"/>
    <x v="0"/>
    <n v="65.224881170000003"/>
    <x v="32"/>
    <x v="32"/>
    <x v="32"/>
    <x v="32"/>
    <n v="7.1076264004860903E-2"/>
    <n v="0.85940507056231497"/>
    <x v="0"/>
    <x v="0"/>
    <s v="Pass"/>
    <x v="0"/>
  </r>
  <r>
    <x v="33"/>
    <s v="ornare.facilisis@ornarelibero.ca"/>
    <x v="31"/>
    <x v="1"/>
    <n v="49.532161330000001"/>
    <x v="33"/>
    <x v="33"/>
    <x v="33"/>
    <x v="33"/>
    <n v="0.13906190720319028"/>
    <n v="0.79873232954227202"/>
    <x v="1"/>
    <x v="1"/>
    <s v="Pass"/>
    <x v="0"/>
  </r>
  <r>
    <x v="34"/>
    <s v="semper@tristique.co.uk"/>
    <x v="2"/>
    <x v="0"/>
    <n v="52.907934619999999"/>
    <x v="34"/>
    <x v="34"/>
    <x v="34"/>
    <x v="34"/>
    <n v="0.1051332780058572"/>
    <n v="0.80348002200193069"/>
    <x v="1"/>
    <x v="0"/>
    <s v="Pass"/>
    <x v="0"/>
  </r>
  <r>
    <x v="35"/>
    <s v="risus.Duis@ornareFuscemollis.net"/>
    <x v="32"/>
    <x v="1"/>
    <n v="46.520641849999997"/>
    <x v="35"/>
    <x v="35"/>
    <x v="35"/>
    <x v="35"/>
    <n v="0.15145675112946511"/>
    <n v="0.82347249451438909"/>
    <x v="1"/>
    <x v="1"/>
    <s v="Pass"/>
    <x v="0"/>
  </r>
  <r>
    <x v="36"/>
    <s v="pharetra.sed.hendrerit@adipiscinglobortisrisus.edu"/>
    <x v="33"/>
    <x v="1"/>
    <n v="48.476395949999997"/>
    <x v="36"/>
    <x v="36"/>
    <x v="36"/>
    <x v="36"/>
    <n v="0.16592175670754228"/>
    <n v="0.94507518757203723"/>
    <x v="1"/>
    <x v="1"/>
    <s v="Pass"/>
    <x v="0"/>
  </r>
  <r>
    <x v="37"/>
    <s v="non.nisi.Aenean@etmagnis.co.uk"/>
    <x v="34"/>
    <x v="0"/>
    <n v="62.46308509"/>
    <x v="37"/>
    <x v="37"/>
    <x v="37"/>
    <x v="37"/>
    <n v="0.14028613398839823"/>
    <n v="0.88613930352610848"/>
    <x v="0"/>
    <x v="0"/>
    <s v="Pass"/>
    <x v="0"/>
  </r>
  <r>
    <x v="38"/>
    <s v="pede.nonummy@Vivamusnonlorem.co.uk"/>
    <x v="35"/>
    <x v="0"/>
    <n v="49.61576865"/>
    <x v="38"/>
    <x v="38"/>
    <x v="38"/>
    <x v="38"/>
    <n v="0.1223106120884839"/>
    <n v="0.68207456402975808"/>
    <x v="1"/>
    <x v="1"/>
    <s v="Pass"/>
    <x v="0"/>
  </r>
  <r>
    <x v="39"/>
    <s v="Donec.at@neccursus.co.uk"/>
    <x v="36"/>
    <x v="1"/>
    <n v="55.087720310000002"/>
    <x v="39"/>
    <x v="39"/>
    <x v="39"/>
    <x v="39"/>
    <n v="0.1357433453729586"/>
    <n v="0.83007033406127761"/>
    <x v="0"/>
    <x v="0"/>
    <s v="Pass"/>
    <x v="0"/>
  </r>
  <r>
    <x v="40"/>
    <s v="parturient@Nuncsollicitudincommodo.co.uk"/>
    <x v="37"/>
    <x v="0"/>
    <n v="55.521925160000002"/>
    <x v="40"/>
    <x v="40"/>
    <x v="40"/>
    <x v="40"/>
    <n v="5.9284941255679957E-2"/>
    <n v="0.90194451173106305"/>
    <x v="0"/>
    <x v="0"/>
    <s v="Pass"/>
    <x v="0"/>
  </r>
  <r>
    <x v="41"/>
    <s v="velit@doloregestas.net"/>
    <x v="38"/>
    <x v="0"/>
    <n v="44.744407610000003"/>
    <x v="41"/>
    <x v="41"/>
    <x v="41"/>
    <x v="41"/>
    <n v="0.1049047370160482"/>
    <n v="0.67283726284718715"/>
    <x v="1"/>
    <x v="0"/>
    <s v="Pass"/>
    <x v="0"/>
  </r>
  <r>
    <x v="42"/>
    <s v="montes.nascetur@liberoet.co.uk"/>
    <x v="39"/>
    <x v="1"/>
    <n v="60.180118909999997"/>
    <x v="42"/>
    <x v="42"/>
    <x v="42"/>
    <x v="42"/>
    <n v="0.21735650530985817"/>
    <n v="1.0133766560645878"/>
    <x v="0"/>
    <x v="1"/>
    <s v="Pass"/>
    <x v="0"/>
  </r>
  <r>
    <x v="43"/>
    <s v="Curabitur.egestas.nunc@fermentumfermentum.ca"/>
    <x v="40"/>
    <x v="1"/>
    <n v="54.879544670000001"/>
    <x v="43"/>
    <x v="43"/>
    <x v="43"/>
    <x v="43"/>
    <n v="0.10746700112666857"/>
    <n v="0.9240778349638642"/>
    <x v="0"/>
    <x v="0"/>
    <s v="Pass"/>
    <x v="0"/>
  </r>
  <r>
    <x v="44"/>
    <s v="orci.luctus.et@lacus.com"/>
    <x v="41"/>
    <x v="1"/>
    <n v="54.164553089999998"/>
    <x v="44"/>
    <x v="44"/>
    <x v="44"/>
    <x v="44"/>
    <n v="8.7315753260350432E-2"/>
    <n v="0.75131489528181983"/>
    <x v="0"/>
    <x v="0"/>
    <s v="Pass"/>
    <x v="0"/>
  </r>
  <r>
    <x v="45"/>
    <s v="lectus.Nullam@congueelitsed.ca"/>
    <x v="19"/>
    <x v="0"/>
    <n v="52.864267730000002"/>
    <x v="45"/>
    <x v="45"/>
    <x v="45"/>
    <x v="45"/>
    <n v="7.3254897455620901E-2"/>
    <n v="0.90285650388262617"/>
    <x v="1"/>
    <x v="0"/>
    <s v="Pass"/>
    <x v="0"/>
  </r>
  <r>
    <x v="46"/>
    <s v="ut@Etiamvestibulum.ca"/>
    <x v="42"/>
    <x v="1"/>
    <n v="40.752194830000001"/>
    <x v="46"/>
    <x v="46"/>
    <x v="46"/>
    <x v="46"/>
    <n v="5.844413222328549E-2"/>
    <n v="0.63907773491829145"/>
    <x v="1"/>
    <x v="0"/>
    <s v="Pass"/>
    <x v="0"/>
  </r>
  <r>
    <x v="47"/>
    <s v="ipsum.cursus@dui.org"/>
    <x v="43"/>
    <x v="0"/>
    <n v="50.129922749999999"/>
    <x v="47"/>
    <x v="47"/>
    <x v="47"/>
    <x v="47"/>
    <n v="0.11275873354193647"/>
    <n v="0.80499732228069409"/>
    <x v="1"/>
    <x v="0"/>
    <s v="Pass"/>
    <x v="0"/>
  </r>
  <r>
    <x v="48"/>
    <s v="lorem.lorem@in.edu"/>
    <x v="44"/>
    <x v="0"/>
    <n v="55.156972750000001"/>
    <x v="48"/>
    <x v="48"/>
    <x v="48"/>
    <x v="48"/>
    <n v="0.17053518627987713"/>
    <n v="0.77861061060578718"/>
    <x v="0"/>
    <x v="1"/>
    <s v="Pass"/>
    <x v="0"/>
  </r>
  <r>
    <x v="49"/>
    <s v="aliquam@anteNuncmauris.ca"/>
    <x v="36"/>
    <x v="0"/>
    <n v="62.62575416"/>
    <x v="49"/>
    <x v="49"/>
    <x v="49"/>
    <x v="49"/>
    <n v="0.13591295897000763"/>
    <n v="0.90964599840999982"/>
    <x v="0"/>
    <x v="0"/>
    <s v="Pass"/>
    <x v="0"/>
  </r>
  <r>
    <x v="50"/>
    <s v="velit.eget.laoreet@quis.ca"/>
    <x v="45"/>
    <x v="0"/>
    <n v="47.424529049999997"/>
    <x v="50"/>
    <x v="50"/>
    <x v="50"/>
    <x v="50"/>
    <n v="0.12960939355526488"/>
    <n v="0.86686863281942073"/>
    <x v="1"/>
    <x v="0"/>
    <s v="Pass"/>
    <x v="0"/>
  </r>
  <r>
    <x v="51"/>
    <s v="lobortis@non.co.uk"/>
    <x v="46"/>
    <x v="0"/>
    <n v="46.12403587"/>
    <x v="51"/>
    <x v="51"/>
    <x v="51"/>
    <x v="51"/>
    <n v="0.17452921790000001"/>
    <n v="0.58350318089999997"/>
    <x v="1"/>
    <x v="1"/>
    <s v="Pass"/>
    <x v="0"/>
  </r>
  <r>
    <x v="52"/>
    <s v="Morbi.vehicula@mattis.org"/>
    <x v="47"/>
    <x v="0"/>
    <n v="53.141192070000002"/>
    <x v="52"/>
    <x v="52"/>
    <x v="52"/>
    <x v="52"/>
    <n v="0.13462052534696425"/>
    <n v="0.82203675773327511"/>
    <x v="1"/>
    <x v="0"/>
    <s v="Pass"/>
    <x v="0"/>
  </r>
  <r>
    <x v="53"/>
    <s v="dis.parturient.montes@eratvel.com"/>
    <x v="48"/>
    <x v="0"/>
    <n v="56.074962790000001"/>
    <x v="53"/>
    <x v="53"/>
    <x v="53"/>
    <x v="53"/>
    <n v="0.18247354726740511"/>
    <n v="0.92656520954544586"/>
    <x v="0"/>
    <x v="1"/>
    <s v="Pass"/>
    <x v="0"/>
  </r>
  <r>
    <x v="54"/>
    <s v="Mauris.molestie@Intincidunt.co.uk"/>
    <x v="49"/>
    <x v="0"/>
    <n v="53.055013090000003"/>
    <x v="54"/>
    <x v="54"/>
    <x v="54"/>
    <x v="54"/>
    <n v="0.18334151851189862"/>
    <n v="0.916250148129921"/>
    <x v="1"/>
    <x v="1"/>
    <s v="Pass"/>
    <x v="0"/>
  </r>
  <r>
    <x v="55"/>
    <s v="dictum@liberolacusvarius.ca"/>
    <x v="0"/>
    <x v="0"/>
    <n v="52.656680219999998"/>
    <x v="55"/>
    <x v="55"/>
    <x v="55"/>
    <x v="55"/>
    <n v="8.3886765833387458E-2"/>
    <n v="0.9285988391347838"/>
    <x v="1"/>
    <x v="0"/>
    <s v="Pass"/>
    <x v="0"/>
  </r>
  <r>
    <x v="56"/>
    <s v="auctor@ipsum.org"/>
    <x v="50"/>
    <x v="0"/>
    <n v="54.11381978"/>
    <x v="56"/>
    <x v="56"/>
    <x v="56"/>
    <x v="56"/>
    <n v="9.1744035099231791E-2"/>
    <n v="0.70245115891303733"/>
    <x v="0"/>
    <x v="0"/>
    <s v="Pass"/>
    <x v="0"/>
  </r>
  <r>
    <x v="57"/>
    <s v="ornare.lectus.ante@lectusNullam.net"/>
    <x v="51"/>
    <x v="1"/>
    <n v="43.626063340000002"/>
    <x v="57"/>
    <x v="57"/>
    <x v="57"/>
    <x v="57"/>
    <n v="2.0551385215001505E-2"/>
    <n v="0.69400797844125417"/>
    <x v="1"/>
    <x v="0"/>
    <s v="Pass"/>
    <x v="0"/>
  </r>
  <r>
    <x v="58"/>
    <s v="placerat.eget@placeratorcilacus.com"/>
    <x v="52"/>
    <x v="1"/>
    <n v="44.006033430000002"/>
    <x v="58"/>
    <x v="58"/>
    <x v="58"/>
    <x v="58"/>
    <n v="8.052158468156978E-2"/>
    <n v="0.7515730654746654"/>
    <x v="1"/>
    <x v="0"/>
    <s v="Pass"/>
    <x v="0"/>
  </r>
  <r>
    <x v="59"/>
    <s v="Aliquam.nisl@semegetmassa.co.uk"/>
    <x v="53"/>
    <x v="0"/>
    <n v="57.284823920000001"/>
    <x v="59"/>
    <x v="59"/>
    <x v="59"/>
    <x v="59"/>
    <n v="0.20565734249162157"/>
    <n v="0.78644149687479681"/>
    <x v="0"/>
    <x v="1"/>
    <s v="Pass"/>
    <x v="0"/>
  </r>
  <r>
    <x v="60"/>
    <s v="enim@famesac.org"/>
    <x v="54"/>
    <x v="1"/>
    <n v="56.772947539999997"/>
    <x v="60"/>
    <x v="60"/>
    <x v="60"/>
    <x v="60"/>
    <n v="0.17702880848623662"/>
    <n v="0.96290518216911303"/>
    <x v="0"/>
    <x v="1"/>
    <s v="Pass"/>
    <x v="0"/>
  </r>
  <r>
    <x v="61"/>
    <s v="eu@magnaLorem.org"/>
    <x v="55"/>
    <x v="1"/>
    <n v="43.000717979999997"/>
    <x v="61"/>
    <x v="61"/>
    <x v="61"/>
    <x v="61"/>
    <n v="0.12515642723098405"/>
    <n v="0.75853240544466405"/>
    <x v="1"/>
    <x v="0"/>
    <s v="Pass"/>
    <x v="0"/>
  </r>
  <r>
    <x v="62"/>
    <s v="mi@Aliquamerat.edu"/>
    <x v="14"/>
    <x v="0"/>
    <n v="56.824893119999999"/>
    <x v="62"/>
    <x v="62"/>
    <x v="62"/>
    <x v="62"/>
    <n v="0.2070000460535304"/>
    <n v="0.82645431342030695"/>
    <x v="0"/>
    <x v="1"/>
    <s v="Pass"/>
    <x v="0"/>
  </r>
  <r>
    <x v="63"/>
    <s v="fringilla@ornare.edu"/>
    <x v="56"/>
    <x v="0"/>
    <n v="48.248846639999996"/>
    <x v="63"/>
    <x v="63"/>
    <x v="63"/>
    <x v="63"/>
    <n v="0.10667245668719838"/>
    <n v="0.65738731783488491"/>
    <x v="1"/>
    <x v="0"/>
    <s v="Pass"/>
    <x v="0"/>
  </r>
  <r>
    <x v="64"/>
    <s v="posuere.enim.nisl@lectusNullam.ca"/>
    <x v="30"/>
    <x v="1"/>
    <n v="47.056915709999998"/>
    <x v="64"/>
    <x v="64"/>
    <x v="64"/>
    <x v="64"/>
    <n v="0.15778977935985275"/>
    <n v="0.9077671851971878"/>
    <x v="1"/>
    <x v="0"/>
    <s v="Pass"/>
    <x v="0"/>
  </r>
  <r>
    <x v="65"/>
    <s v="Phasellus.fermentum@dictumplacerataugue.net"/>
    <x v="57"/>
    <x v="1"/>
    <n v="62.070842140000003"/>
    <x v="65"/>
    <x v="65"/>
    <x v="65"/>
    <x v="65"/>
    <n v="0.26547133180215327"/>
    <n v="0.88357605193249733"/>
    <x v="0"/>
    <x v="1"/>
    <s v="Pass"/>
    <x v="0"/>
  </r>
  <r>
    <x v="66"/>
    <s v="ante.lectus@duiCum.net"/>
    <x v="58"/>
    <x v="1"/>
    <n v="47.792163879999997"/>
    <x v="66"/>
    <x v="66"/>
    <x v="66"/>
    <x v="66"/>
    <n v="0.11133287049816942"/>
    <n v="0.651614476706877"/>
    <x v="1"/>
    <x v="0"/>
    <s v="Pass"/>
    <x v="0"/>
  </r>
  <r>
    <x v="67"/>
    <s v="sit.amet@Proin.org"/>
    <x v="59"/>
    <x v="0"/>
    <n v="37.893648599999999"/>
    <x v="67"/>
    <x v="67"/>
    <x v="67"/>
    <x v="67"/>
    <n v="0.17011604832975635"/>
    <n v="0.71133312916885871"/>
    <x v="1"/>
    <x v="1"/>
    <s v="Pass"/>
    <x v="0"/>
  </r>
  <r>
    <x v="68"/>
    <s v="eu.ultrices@cursuset.net"/>
    <x v="60"/>
    <x v="1"/>
    <n v="70"/>
    <x v="68"/>
    <x v="68"/>
    <x v="68"/>
    <x v="68"/>
    <n v="0.23773098414569274"/>
    <n v="1.0746545424491716"/>
    <x v="0"/>
    <x v="1"/>
    <s v="Pass"/>
    <x v="0"/>
  </r>
  <r>
    <x v="69"/>
    <s v="faucibus.lectus.a@ut.net"/>
    <x v="61"/>
    <x v="1"/>
    <n v="50.696286550000004"/>
    <x v="69"/>
    <x v="69"/>
    <x v="69"/>
    <x v="69"/>
    <n v="0.11600196691907994"/>
    <n v="0.7534627907648267"/>
    <x v="1"/>
    <x v="0"/>
    <s v="Pass"/>
    <x v="0"/>
  </r>
  <r>
    <x v="70"/>
    <s v="felis.ullamcorper.viverra@egetmollislectus.net"/>
    <x v="62"/>
    <x v="0"/>
    <n v="57.313749450000003"/>
    <x v="70"/>
    <x v="70"/>
    <x v="70"/>
    <x v="70"/>
    <n v="8.9716864552200667E-2"/>
    <n v="0.93615029283029516"/>
    <x v="0"/>
    <x v="0"/>
    <s v="Pass"/>
    <x v="0"/>
  </r>
  <r>
    <x v="71"/>
    <s v="orci.lacus.vestibulum@gravidasit.co.uk"/>
    <x v="52"/>
    <x v="0"/>
    <n v="47.217951329999998"/>
    <x v="71"/>
    <x v="71"/>
    <x v="71"/>
    <x v="71"/>
    <n v="4.5423148560082421E-2"/>
    <n v="0.94079885566656296"/>
    <x v="1"/>
    <x v="0"/>
    <s v="Pass"/>
    <x v="0"/>
  </r>
  <r>
    <x v="72"/>
    <s v="et.rutrum.eu@congue.net"/>
    <x v="63"/>
    <x v="1"/>
    <n v="50.414327370000002"/>
    <x v="72"/>
    <x v="72"/>
    <x v="72"/>
    <x v="72"/>
    <n v="0.20115482654244501"/>
    <n v="0.77542238280609666"/>
    <x v="1"/>
    <x v="1"/>
    <s v="Pass"/>
    <x v="0"/>
  </r>
  <r>
    <x v="73"/>
    <s v="dui@nondui.ca"/>
    <x v="29"/>
    <x v="1"/>
    <n v="63.414531150000002"/>
    <x v="73"/>
    <x v="73"/>
    <x v="73"/>
    <x v="73"/>
    <n v="1.3749879326778337E-2"/>
    <n v="1.1932198356384249"/>
    <x v="0"/>
    <x v="0"/>
    <s v="Pass"/>
    <x v="0"/>
  </r>
  <r>
    <x v="74"/>
    <s v="molestie@commodoauctorvelit.co.uk"/>
    <x v="64"/>
    <x v="0"/>
    <n v="44.954726569999998"/>
    <x v="74"/>
    <x v="74"/>
    <x v="74"/>
    <x v="74"/>
    <n v="0.11328531476486452"/>
    <n v="0.69262002135686129"/>
    <x v="1"/>
    <x v="0"/>
    <s v="Pass"/>
    <x v="0"/>
  </r>
  <r>
    <x v="75"/>
    <s v="sem.Pellentesque@quis.net"/>
    <x v="47"/>
    <x v="1"/>
    <n v="43.386890899999997"/>
    <x v="75"/>
    <x v="75"/>
    <x v="75"/>
    <x v="75"/>
    <n v="0.13555353916605392"/>
    <n v="0.72367309555038195"/>
    <x v="1"/>
    <x v="1"/>
    <s v="Pass"/>
    <x v="0"/>
  </r>
  <r>
    <x v="76"/>
    <s v="nunc.est@purusmaurisa.co.uk"/>
    <x v="65"/>
    <x v="0"/>
    <n v="40.961674000000002"/>
    <x v="76"/>
    <x v="76"/>
    <x v="76"/>
    <x v="76"/>
    <n v="0.14626788677628008"/>
    <n v="0.69451412849769889"/>
    <x v="1"/>
    <x v="1"/>
    <s v="Pass"/>
    <x v="0"/>
  </r>
  <r>
    <x v="77"/>
    <s v="odio.Nam@estac.ca"/>
    <x v="66"/>
    <x v="0"/>
    <n v="52.289799350000003"/>
    <x v="77"/>
    <x v="77"/>
    <x v="77"/>
    <x v="77"/>
    <n v="0.10242675533395118"/>
    <n v="0.83475598950839203"/>
    <x v="1"/>
    <x v="0"/>
    <s v="Pass"/>
    <x v="0"/>
  </r>
  <r>
    <x v="78"/>
    <s v="Curabitur@maurisaliquameu.net"/>
    <x v="67"/>
    <x v="1"/>
    <n v="64.054194440000003"/>
    <x v="78"/>
    <x v="78"/>
    <x v="78"/>
    <x v="78"/>
    <n v="0.1892885842262475"/>
    <n v="0.8939395682942809"/>
    <x v="0"/>
    <x v="1"/>
    <s v="Pass"/>
    <x v="0"/>
  </r>
  <r>
    <x v="79"/>
    <s v="sagittis@magnased.ca"/>
    <x v="22"/>
    <x v="0"/>
    <n v="41.854953629999997"/>
    <x v="79"/>
    <x v="79"/>
    <x v="79"/>
    <x v="79"/>
    <n v="0.12882119976805434"/>
    <n v="0.78592466728784338"/>
    <x v="1"/>
    <x v="0"/>
    <s v="Pass"/>
    <x v="0"/>
  </r>
  <r>
    <x v="80"/>
    <s v="non.enim@diam.org"/>
    <x v="68"/>
    <x v="1"/>
    <n v="51.841669289999999"/>
    <x v="80"/>
    <x v="80"/>
    <x v="80"/>
    <x v="80"/>
    <n v="0.12974820350055874"/>
    <n v="0.83809303703552185"/>
    <x v="1"/>
    <x v="0"/>
    <s v="Pass"/>
    <x v="0"/>
  </r>
  <r>
    <x v="81"/>
    <s v="volutpat.Nulla.facilisis@primis.ca"/>
    <x v="61"/>
    <x v="1"/>
    <n v="58.741842230000003"/>
    <x v="81"/>
    <x v="81"/>
    <x v="81"/>
    <x v="81"/>
    <n v="0.23972131226870366"/>
    <n v="0.99023423613004913"/>
    <x v="0"/>
    <x v="1"/>
    <s v="Pass"/>
    <x v="0"/>
  </r>
  <r>
    <x v="82"/>
    <s v="blandit.enim@lacusvariuset.org"/>
    <x v="69"/>
    <x v="0"/>
    <n v="48.047295890000001"/>
    <x v="82"/>
    <x v="82"/>
    <x v="82"/>
    <x v="82"/>
    <n v="5.5582349893764392E-2"/>
    <n v="0.67716784065791502"/>
    <x v="1"/>
    <x v="0"/>
    <s v="Pass"/>
    <x v="0"/>
  </r>
  <r>
    <x v="83"/>
    <s v="Cras.lorem@nonvestibulumnec.net"/>
    <x v="54"/>
    <x v="1"/>
    <n v="54.199455460000003"/>
    <x v="83"/>
    <x v="83"/>
    <x v="83"/>
    <x v="83"/>
    <n v="0.12016739257261795"/>
    <n v="0.89775016392307649"/>
    <x v="0"/>
    <x v="0"/>
    <s v="Pass"/>
    <x v="0"/>
  </r>
  <r>
    <x v="84"/>
    <s v="Vestibulum@lobortis.org"/>
    <x v="70"/>
    <x v="1"/>
    <n v="57.70495365"/>
    <x v="84"/>
    <x v="84"/>
    <x v="84"/>
    <x v="84"/>
    <n v="0.15037290133049502"/>
    <n v="0.74281588226838535"/>
    <x v="0"/>
    <x v="1"/>
    <s v="Pass"/>
    <x v="0"/>
  </r>
  <r>
    <x v="85"/>
    <s v="est.congue.a@convalliserat.net"/>
    <x v="71"/>
    <x v="1"/>
    <n v="56.689086140000001"/>
    <x v="85"/>
    <x v="85"/>
    <x v="85"/>
    <x v="85"/>
    <n v="0.14263514103411551"/>
    <n v="0.79071781839686706"/>
    <x v="0"/>
    <x v="0"/>
    <s v="Pass"/>
    <x v="0"/>
  </r>
  <r>
    <x v="86"/>
    <s v="elit@nequeIn.com"/>
    <x v="70"/>
    <x v="0"/>
    <n v="53.229848629999999"/>
    <x v="86"/>
    <x v="86"/>
    <x v="86"/>
    <x v="86"/>
    <n v="0.16636506908790649"/>
    <n v="0.76273083062102198"/>
    <x v="1"/>
    <x v="1"/>
    <s v="Pass"/>
    <x v="0"/>
  </r>
  <r>
    <x v="87"/>
    <s v="lobortis.Class.aptent@iaculis.com"/>
    <x v="72"/>
    <x v="1"/>
    <n v="45.219378689999999"/>
    <x v="87"/>
    <x v="87"/>
    <x v="87"/>
    <x v="87"/>
    <n v="0.10676202952233425"/>
    <n v="0.7405209815540299"/>
    <x v="1"/>
    <x v="0"/>
    <s v="Pass"/>
    <x v="0"/>
  </r>
  <r>
    <x v="88"/>
    <s v="nulla.Integer.vulputate@eutelluseu.edu"/>
    <x v="73"/>
    <x v="0"/>
    <n v="40.397294809999998"/>
    <x v="88"/>
    <x v="88"/>
    <x v="88"/>
    <x v="88"/>
    <n v="5.414428045368929E-2"/>
    <n v="0.75840168388496176"/>
    <x v="1"/>
    <x v="0"/>
    <s v="Pass"/>
    <x v="0"/>
  </r>
  <r>
    <x v="89"/>
    <s v="non.vestibulum.nec@euturpis.co.uk"/>
    <x v="74"/>
    <x v="0"/>
    <n v="58.981594100000002"/>
    <x v="89"/>
    <x v="89"/>
    <x v="89"/>
    <x v="89"/>
    <n v="0.11338309886898248"/>
    <n v="0.76804411447257936"/>
    <x v="0"/>
    <x v="0"/>
    <s v="Pass"/>
    <x v="0"/>
  </r>
  <r>
    <x v="90"/>
    <s v="Praesent.eu.dui@bibendumsed.com"/>
    <x v="48"/>
    <x v="1"/>
    <n v="57.458598129999999"/>
    <x v="90"/>
    <x v="90"/>
    <x v="90"/>
    <x v="90"/>
    <n v="9.0790493800496447E-2"/>
    <n v="0.78800319772027183"/>
    <x v="0"/>
    <x v="0"/>
    <s v="Pass"/>
    <x v="0"/>
  </r>
  <r>
    <x v="91"/>
    <s v="sem.vitae@malesuadafringillaest.net"/>
    <x v="75"/>
    <x v="1"/>
    <n v="49.897689829999997"/>
    <x v="91"/>
    <x v="91"/>
    <x v="91"/>
    <x v="91"/>
    <n v="0.15864812307936185"/>
    <n v="0.99842964918768751"/>
    <x v="1"/>
    <x v="0"/>
    <s v="Pass"/>
    <x v="0"/>
  </r>
  <r>
    <x v="92"/>
    <s v="magnis.dis@aliquam.org"/>
    <x v="76"/>
    <x v="1"/>
    <n v="51.361380699999998"/>
    <x v="92"/>
    <x v="92"/>
    <x v="92"/>
    <x v="92"/>
    <n v="0.17708898288163863"/>
    <n v="0.8199250726521965"/>
    <x v="1"/>
    <x v="1"/>
    <s v="Pass"/>
    <x v="0"/>
  </r>
  <r>
    <x v="93"/>
    <s v="Curabitur@acipsumPhasellus.co.uk"/>
    <x v="57"/>
    <x v="1"/>
    <n v="51.480508800000003"/>
    <x v="93"/>
    <x v="93"/>
    <x v="93"/>
    <x v="93"/>
    <n v="0.16813799542511082"/>
    <n v="0.78771718720882666"/>
    <x v="1"/>
    <x v="1"/>
    <s v="Pass"/>
    <x v="0"/>
  </r>
  <r>
    <x v="94"/>
    <s v="Integer@odioauctor.co.uk"/>
    <x v="77"/>
    <x v="1"/>
    <n v="57.615456279999997"/>
    <x v="94"/>
    <x v="94"/>
    <x v="94"/>
    <x v="94"/>
    <n v="0.18819628595864352"/>
    <n v="0.86456247580926615"/>
    <x v="0"/>
    <x v="1"/>
    <s v="Pass"/>
    <x v="0"/>
  </r>
  <r>
    <x v="95"/>
    <s v="pretium.aliquet.metus@pretiumneque.com"/>
    <x v="78"/>
    <x v="1"/>
    <n v="50.801934410000001"/>
    <x v="95"/>
    <x v="95"/>
    <x v="95"/>
    <x v="95"/>
    <n v="0.13883300118006558"/>
    <n v="0.80565311650171356"/>
    <x v="1"/>
    <x v="0"/>
    <s v="Pass"/>
    <x v="0"/>
  </r>
  <r>
    <x v="96"/>
    <s v="eu@necmaurisblandit.co.uk"/>
    <x v="79"/>
    <x v="1"/>
    <n v="54.613858759999999"/>
    <x v="96"/>
    <x v="96"/>
    <x v="96"/>
    <x v="96"/>
    <n v="0.13929187237847132"/>
    <n v="0.84578481584778786"/>
    <x v="0"/>
    <x v="0"/>
    <s v="Pass"/>
    <x v="0"/>
  </r>
  <r>
    <x v="97"/>
    <s v="aliquet.molestie@ut.org"/>
    <x v="80"/>
    <x v="0"/>
    <n v="53.289767879999999"/>
    <x v="97"/>
    <x v="97"/>
    <x v="97"/>
    <x v="97"/>
    <n v="0.1751566868662949"/>
    <n v="0.81991000520944812"/>
    <x v="1"/>
    <x v="1"/>
    <s v="Pass"/>
    <x v="0"/>
  </r>
  <r>
    <x v="98"/>
    <s v="libero.nec@adipiscing.org"/>
    <x v="9"/>
    <x v="0"/>
    <n v="56.041515330000003"/>
    <x v="98"/>
    <x v="98"/>
    <x v="98"/>
    <x v="98"/>
    <n v="0.19399203327409259"/>
    <n v="0.79073899109218304"/>
    <x v="0"/>
    <x v="1"/>
    <s v="Pass"/>
    <x v="0"/>
  </r>
  <r>
    <x v="99"/>
    <s v="est.mollis@dui.ca"/>
    <x v="81"/>
    <x v="1"/>
    <n v="45.015620390000002"/>
    <x v="99"/>
    <x v="99"/>
    <x v="99"/>
    <x v="99"/>
    <n v="0.13973223342559385"/>
    <n v="0.66410919360434406"/>
    <x v="1"/>
    <x v="1"/>
    <s v="Pass"/>
    <x v="0"/>
  </r>
  <r>
    <x v="100"/>
    <s v="risus@urnasuscipitnonummy.edu"/>
    <x v="82"/>
    <x v="1"/>
    <n v="43.299350250000003"/>
    <x v="100"/>
    <x v="100"/>
    <x v="100"/>
    <x v="100"/>
    <n v="9.7475195117098623E-2"/>
    <n v="0.75447805856188022"/>
    <x v="1"/>
    <x v="0"/>
    <s v="Pass"/>
    <x v="0"/>
  </r>
  <r>
    <x v="101"/>
    <s v="egestas.Fusce@orciDonecnibh.com"/>
    <x v="83"/>
    <x v="0"/>
    <n v="48.837522010000001"/>
    <x v="101"/>
    <x v="101"/>
    <x v="101"/>
    <x v="101"/>
    <n v="0.13842544369138765"/>
    <n v="0.74335087403762645"/>
    <x v="1"/>
    <x v="0"/>
    <s v="Pass"/>
    <x v="0"/>
  </r>
  <r>
    <x v="102"/>
    <s v="dolor.sit@turpisIn.com"/>
    <x v="84"/>
    <x v="0"/>
    <n v="50.197205220000001"/>
    <x v="102"/>
    <x v="102"/>
    <x v="102"/>
    <x v="102"/>
    <n v="0.12828211830036926"/>
    <n v="0.67226654717619383"/>
    <x v="1"/>
    <x v="1"/>
    <s v="Pass"/>
    <x v="0"/>
  </r>
  <r>
    <x v="103"/>
    <s v="ultrices.posuere.cubilia@magnisdis.com"/>
    <x v="18"/>
    <x v="0"/>
    <n v="45.194794360000003"/>
    <x v="103"/>
    <x v="103"/>
    <x v="103"/>
    <x v="103"/>
    <n v="0.15255600283863463"/>
    <n v="0.71061980936315117"/>
    <x v="1"/>
    <x v="1"/>
    <s v="Pass"/>
    <x v="0"/>
  </r>
  <r>
    <x v="104"/>
    <s v="enim@at.net"/>
    <x v="81"/>
    <x v="0"/>
    <n v="57.347215579999997"/>
    <x v="104"/>
    <x v="104"/>
    <x v="104"/>
    <x v="104"/>
    <n v="0.22347415175103408"/>
    <n v="1.0819287366721313"/>
    <x v="0"/>
    <x v="1"/>
    <s v="Pass"/>
    <x v="0"/>
  </r>
  <r>
    <x v="105"/>
    <s v="sit.amet@orci.ca"/>
    <x v="85"/>
    <x v="0"/>
    <n v="51.031256319999997"/>
    <x v="105"/>
    <x v="105"/>
    <x v="105"/>
    <x v="105"/>
    <n v="0.10114938753717785"/>
    <n v="0.62977030167421655"/>
    <x v="1"/>
    <x v="0"/>
    <s v="Pass"/>
    <x v="0"/>
  </r>
  <r>
    <x v="106"/>
    <s v="dis@dis.edu"/>
    <x v="86"/>
    <x v="0"/>
    <n v="50.694967929999997"/>
    <x v="106"/>
    <x v="106"/>
    <x v="106"/>
    <x v="106"/>
    <n v="7.8702267208978105E-2"/>
    <n v="0.82688332937100117"/>
    <x v="1"/>
    <x v="0"/>
    <s v="Pass"/>
    <x v="0"/>
  </r>
  <r>
    <x v="107"/>
    <s v="a.feugiat@enimnisl.com"/>
    <x v="87"/>
    <x v="1"/>
    <n v="53.371717269999998"/>
    <x v="107"/>
    <x v="107"/>
    <x v="107"/>
    <x v="107"/>
    <n v="0.16176814680848611"/>
    <n v="0.8865540598795778"/>
    <x v="1"/>
    <x v="0"/>
    <s v="Pass"/>
    <x v="0"/>
  </r>
  <r>
    <x v="108"/>
    <s v="sit.amet@dignissimmagnaa.edu"/>
    <x v="88"/>
    <x v="1"/>
    <n v="44.34525343"/>
    <x v="108"/>
    <x v="108"/>
    <x v="108"/>
    <x v="108"/>
    <n v="0.25505968649614663"/>
    <n v="0.82895712002467603"/>
    <x v="1"/>
    <x v="1"/>
    <s v="Pass"/>
    <x v="0"/>
  </r>
  <r>
    <x v="109"/>
    <s v="sit.amet.orci@facilisis.edu"/>
    <x v="84"/>
    <x v="1"/>
    <n v="48.921401019999998"/>
    <x v="109"/>
    <x v="109"/>
    <x v="109"/>
    <x v="109"/>
    <n v="8.5123192461082145E-2"/>
    <n v="0.766030693458019"/>
    <x v="1"/>
    <x v="0"/>
    <s v="Pass"/>
    <x v="0"/>
  </r>
  <r>
    <x v="110"/>
    <s v="Morbi.vehicula@ac.net"/>
    <x v="47"/>
    <x v="0"/>
    <n v="46.270844050000001"/>
    <x v="110"/>
    <x v="110"/>
    <x v="110"/>
    <x v="110"/>
    <n v="0.10244609800800912"/>
    <n v="0.6781141831598233"/>
    <x v="1"/>
    <x v="0"/>
    <s v="Pass"/>
    <x v="0"/>
  </r>
  <r>
    <x v="111"/>
    <s v="metus.eu.erat@non.org"/>
    <x v="67"/>
    <x v="1"/>
    <n v="48.701232140000002"/>
    <x v="111"/>
    <x v="111"/>
    <x v="111"/>
    <x v="111"/>
    <n v="0.17079968701788645"/>
    <n v="0.76695344850955116"/>
    <x v="1"/>
    <x v="1"/>
    <s v="Pass"/>
    <x v="0"/>
  </r>
  <r>
    <x v="112"/>
    <s v="est.congue@Nunc.edu"/>
    <x v="89"/>
    <x v="1"/>
    <n v="52.61004535"/>
    <x v="112"/>
    <x v="112"/>
    <x v="112"/>
    <x v="112"/>
    <n v="8.3756620982845226E-2"/>
    <n v="0.68332264125846043"/>
    <x v="1"/>
    <x v="0"/>
    <s v="Pass"/>
    <x v="0"/>
  </r>
  <r>
    <x v="113"/>
    <s v="tempus.scelerisque@maurisaliquam.ca"/>
    <x v="61"/>
    <x v="0"/>
    <n v="54.222629820000002"/>
    <x v="113"/>
    <x v="113"/>
    <x v="113"/>
    <x v="113"/>
    <n v="0.16931821311793807"/>
    <n v="0.89838717523175982"/>
    <x v="0"/>
    <x v="0"/>
    <s v="Pass"/>
    <x v="0"/>
  </r>
  <r>
    <x v="114"/>
    <s v="erat.Vivamus@ligula.co.uk"/>
    <x v="45"/>
    <x v="0"/>
    <n v="48.98030739"/>
    <x v="114"/>
    <x v="114"/>
    <x v="114"/>
    <x v="114"/>
    <n v="0.15386423083235024"/>
    <n v="0.63485499258638001"/>
    <x v="1"/>
    <x v="1"/>
    <s v="Pass"/>
    <x v="0"/>
  </r>
  <r>
    <x v="115"/>
    <s v="dui.semper.et@aultricies.net"/>
    <x v="79"/>
    <x v="1"/>
    <n v="58.466607930000002"/>
    <x v="115"/>
    <x v="115"/>
    <x v="115"/>
    <x v="115"/>
    <n v="0.22135831707623355"/>
    <n v="1.0255091754747885"/>
    <x v="0"/>
    <x v="1"/>
    <s v="Pass"/>
    <x v="0"/>
  </r>
  <r>
    <x v="116"/>
    <s v="velit@Pellentesquetincidunttempus.net"/>
    <x v="90"/>
    <x v="0"/>
    <n v="62.622135720000003"/>
    <x v="116"/>
    <x v="116"/>
    <x v="116"/>
    <x v="116"/>
    <n v="0.15910207166668783"/>
    <n v="0.85949817944535989"/>
    <x v="0"/>
    <x v="0"/>
    <s v="Pass"/>
    <x v="0"/>
  </r>
  <r>
    <x v="117"/>
    <s v="vel.lectus@Praesent.net"/>
    <x v="91"/>
    <x v="0"/>
    <n v="57.105079369999999"/>
    <x v="117"/>
    <x v="117"/>
    <x v="117"/>
    <x v="117"/>
    <n v="9.3385522835989193E-2"/>
    <n v="0.92509571034842264"/>
    <x v="0"/>
    <x v="0"/>
    <s v="Pass"/>
    <x v="0"/>
  </r>
  <r>
    <x v="118"/>
    <s v="urna.suscipit@enim.ca"/>
    <x v="76"/>
    <x v="1"/>
    <n v="48.936546380000003"/>
    <x v="118"/>
    <x v="118"/>
    <x v="118"/>
    <x v="118"/>
    <n v="0.20159607987480388"/>
    <n v="0.81167788974803134"/>
    <x v="1"/>
    <x v="1"/>
    <s v="Pass"/>
    <x v="0"/>
  </r>
  <r>
    <x v="119"/>
    <s v="vel@arcuVestibulumante.com"/>
    <x v="92"/>
    <x v="1"/>
    <n v="57.006898409999998"/>
    <x v="119"/>
    <x v="119"/>
    <x v="119"/>
    <x v="119"/>
    <n v="0.29492972848216603"/>
    <n v="1.0287037415551483"/>
    <x v="0"/>
    <x v="1"/>
    <s v="Pass"/>
    <x v="0"/>
  </r>
  <r>
    <x v="120"/>
    <s v="nec@dolornonummyac.com"/>
    <x v="93"/>
    <x v="1"/>
    <n v="50.503411149999998"/>
    <x v="120"/>
    <x v="120"/>
    <x v="120"/>
    <x v="120"/>
    <n v="0.20560597098641137"/>
    <n v="0.86607346252619322"/>
    <x v="1"/>
    <x v="1"/>
    <s v="Pass"/>
    <x v="0"/>
  </r>
  <r>
    <x v="121"/>
    <s v="ultrices.Vivamus.rhoncus@lacusMauris.net"/>
    <x v="94"/>
    <x v="0"/>
    <n v="53.380955239999999"/>
    <x v="121"/>
    <x v="121"/>
    <x v="121"/>
    <x v="121"/>
    <n v="0.26512146898557121"/>
    <n v="0.74436423201198409"/>
    <x v="1"/>
    <x v="1"/>
    <s v="Pass"/>
    <x v="0"/>
  </r>
  <r>
    <x v="122"/>
    <s v="Sed.nunc.est@arcuMorbi.edu"/>
    <x v="95"/>
    <x v="1"/>
    <n v="51.297716270000002"/>
    <x v="122"/>
    <x v="122"/>
    <x v="122"/>
    <x v="122"/>
    <n v="0.18257156344601619"/>
    <n v="0.68713992112072153"/>
    <x v="1"/>
    <x v="1"/>
    <s v="Pass"/>
    <x v="0"/>
  </r>
  <r>
    <x v="123"/>
    <s v="natoque.penatibus@nislsem.net"/>
    <x v="96"/>
    <x v="1"/>
    <n v="47.145466749999997"/>
    <x v="123"/>
    <x v="123"/>
    <x v="123"/>
    <x v="123"/>
    <n v="0.11071860228474292"/>
    <n v="0.78515460745258137"/>
    <x v="1"/>
    <x v="0"/>
    <s v="Pass"/>
    <x v="0"/>
  </r>
  <r>
    <x v="124"/>
    <s v="magna@sagittisaugueeu.org"/>
    <x v="12"/>
    <x v="0"/>
    <n v="54.730456719999999"/>
    <x v="124"/>
    <x v="124"/>
    <x v="124"/>
    <x v="124"/>
    <n v="0.14956365978207029"/>
    <n v="0.71029415102237159"/>
    <x v="0"/>
    <x v="1"/>
    <s v="Pass"/>
    <x v="0"/>
  </r>
  <r>
    <x v="125"/>
    <s v="Morbi.sit@Aliquamfringilla.ca"/>
    <x v="97"/>
    <x v="0"/>
    <n v="58.610733109999998"/>
    <x v="125"/>
    <x v="125"/>
    <x v="125"/>
    <x v="125"/>
    <n v="0.19482636986742147"/>
    <n v="1.010921058708403"/>
    <x v="0"/>
    <x v="0"/>
    <s v="Pass"/>
    <x v="0"/>
  </r>
  <r>
    <x v="126"/>
    <s v="Sed.eu@risusNuncac.co.uk"/>
    <x v="98"/>
    <x v="0"/>
    <n v="51.900471379999999"/>
    <x v="126"/>
    <x v="126"/>
    <x v="126"/>
    <x v="126"/>
    <n v="0.18724483629252758"/>
    <n v="0.80602598182922114"/>
    <x v="1"/>
    <x v="1"/>
    <s v="Pass"/>
    <x v="0"/>
  </r>
  <r>
    <x v="127"/>
    <s v="pulvinar@porttitortellus.ca"/>
    <x v="77"/>
    <x v="0"/>
    <n v="53.904948500000003"/>
    <x v="127"/>
    <x v="127"/>
    <x v="127"/>
    <x v="127"/>
    <n v="0.10687443149786621"/>
    <n v="0.67261657236810801"/>
    <x v="1"/>
    <x v="0"/>
    <s v="Pass"/>
    <x v="0"/>
  </r>
  <r>
    <x v="128"/>
    <s v="eleifend@felis.org"/>
    <x v="99"/>
    <x v="1"/>
    <n v="46.96078061"/>
    <x v="128"/>
    <x v="128"/>
    <x v="128"/>
    <x v="128"/>
    <n v="0.22834287962439265"/>
    <n v="0.73684150590620157"/>
    <x v="1"/>
    <x v="1"/>
    <s v="Pass"/>
    <x v="0"/>
  </r>
  <r>
    <x v="129"/>
    <s v="varius.et@Maecenas.edu"/>
    <x v="100"/>
    <x v="0"/>
    <n v="58.425732529999998"/>
    <x v="129"/>
    <x v="129"/>
    <x v="129"/>
    <x v="129"/>
    <n v="7.2417151212213343E-2"/>
    <n v="0.87725330299726734"/>
    <x v="0"/>
    <x v="0"/>
    <s v="Pass"/>
    <x v="0"/>
  </r>
  <r>
    <x v="130"/>
    <s v="Cum.sociis.natoque@purus.ca"/>
    <x v="15"/>
    <x v="0"/>
    <n v="42.627914869999998"/>
    <x v="130"/>
    <x v="130"/>
    <x v="130"/>
    <x v="130"/>
    <n v="0.20429497740225616"/>
    <n v="0.70417685841278599"/>
    <x v="1"/>
    <x v="1"/>
    <s v="Pass"/>
    <x v="0"/>
  </r>
  <r>
    <x v="131"/>
    <s v="dictum@lorem.org"/>
    <x v="47"/>
    <x v="0"/>
    <n v="49.104439560000003"/>
    <x v="131"/>
    <x v="131"/>
    <x v="131"/>
    <x v="131"/>
    <n v="0.11449835238466838"/>
    <n v="0.78352393411840249"/>
    <x v="1"/>
    <x v="0"/>
    <s v="Pass"/>
    <x v="0"/>
  </r>
  <r>
    <x v="132"/>
    <s v="montes@inconsectetuer.edu"/>
    <x v="101"/>
    <x v="1"/>
    <n v="61.70872559"/>
    <x v="132"/>
    <x v="132"/>
    <x v="132"/>
    <x v="132"/>
    <n v="0.14265160072972016"/>
    <n v="1.2513618134840003"/>
    <x v="0"/>
    <x v="0"/>
    <s v="Pass"/>
    <x v="0"/>
  </r>
  <r>
    <x v="133"/>
    <s v="orci.tincidunt.adipiscing@erat.edu"/>
    <x v="71"/>
    <x v="1"/>
    <n v="51.220461520000001"/>
    <x v="133"/>
    <x v="133"/>
    <x v="133"/>
    <x v="133"/>
    <n v="0.14708236172895262"/>
    <n v="0.79390803025609313"/>
    <x v="1"/>
    <x v="0"/>
    <s v="Pass"/>
    <x v="0"/>
  </r>
  <r>
    <x v="134"/>
    <s v="eleifend.egestas.Sed@tempus.net"/>
    <x v="102"/>
    <x v="0"/>
    <n v="52.775696060000001"/>
    <x v="134"/>
    <x v="134"/>
    <x v="134"/>
    <x v="134"/>
    <n v="0.1111822252211504"/>
    <n v="1.127246045537023"/>
    <x v="1"/>
    <x v="0"/>
    <s v="Pass"/>
    <x v="0"/>
  </r>
  <r>
    <x v="135"/>
    <s v="porttitor.scelerisque@Aliquam.ca"/>
    <x v="103"/>
    <x v="1"/>
    <n v="50.274572890000002"/>
    <x v="135"/>
    <x v="135"/>
    <x v="135"/>
    <x v="135"/>
    <n v="0.16035363274481979"/>
    <n v="0.67807018428074695"/>
    <x v="1"/>
    <x v="1"/>
    <s v="Pass"/>
    <x v="0"/>
  </r>
  <r>
    <x v="136"/>
    <s v="erat@at.edu"/>
    <x v="104"/>
    <x v="1"/>
    <n v="43.705396610000001"/>
    <x v="136"/>
    <x v="136"/>
    <x v="136"/>
    <x v="136"/>
    <n v="0.11072607124961277"/>
    <n v="0.71558505149872575"/>
    <x v="1"/>
    <x v="0"/>
    <s v="Pass"/>
    <x v="0"/>
  </r>
  <r>
    <x v="137"/>
    <s v="vitae.semper.egestas@montesnascetur.co.uk"/>
    <x v="105"/>
    <x v="1"/>
    <n v="48.941267119999999"/>
    <x v="137"/>
    <x v="137"/>
    <x v="137"/>
    <x v="137"/>
    <n v="7.2529242372203664E-2"/>
    <n v="0.6503395602302896"/>
    <x v="1"/>
    <x v="0"/>
    <s v="Pass"/>
    <x v="0"/>
  </r>
  <r>
    <x v="138"/>
    <s v="est.Nunc.laoreet@nullavulputatedui.edu"/>
    <x v="106"/>
    <x v="1"/>
    <n v="54.558689219999998"/>
    <x v="138"/>
    <x v="138"/>
    <x v="138"/>
    <x v="138"/>
    <n v="0.14216224328857999"/>
    <n v="0.71826853949275549"/>
    <x v="0"/>
    <x v="0"/>
    <s v="Pass"/>
    <x v="0"/>
  </r>
  <r>
    <x v="139"/>
    <s v="et.malesuada.fames@musProin.edu"/>
    <x v="107"/>
    <x v="1"/>
    <n v="50.961132069999998"/>
    <x v="139"/>
    <x v="139"/>
    <x v="139"/>
    <x v="139"/>
    <n v="7.9472524729497715E-2"/>
    <n v="0.66192609523648105"/>
    <x v="1"/>
    <x v="0"/>
    <s v="Pass"/>
    <x v="0"/>
  </r>
  <r>
    <x v="140"/>
    <s v="odio.Phasellus@fringilla.co.uk"/>
    <x v="68"/>
    <x v="1"/>
    <n v="42.654790640000002"/>
    <x v="140"/>
    <x v="140"/>
    <x v="140"/>
    <x v="140"/>
    <n v="0.16128746265250923"/>
    <n v="0.57991347802221516"/>
    <x v="1"/>
    <x v="1"/>
    <s v="Pass"/>
    <x v="0"/>
  </r>
  <r>
    <x v="141"/>
    <s v="eget.metus@aaliquetvel.co.uk"/>
    <x v="51"/>
    <x v="1"/>
    <n v="55.244866039999998"/>
    <x v="141"/>
    <x v="141"/>
    <x v="141"/>
    <x v="141"/>
    <n v="0.1456199514088681"/>
    <n v="0.68030711994650439"/>
    <x v="0"/>
    <x v="1"/>
    <s v="Pass"/>
    <x v="0"/>
  </r>
  <r>
    <x v="142"/>
    <s v="libero.Proin@acnulla.net"/>
    <x v="108"/>
    <x v="0"/>
    <n v="54.409061919999999"/>
    <x v="142"/>
    <x v="142"/>
    <x v="142"/>
    <x v="142"/>
    <n v="0.17517483105446138"/>
    <n v="0.93664866548986536"/>
    <x v="0"/>
    <x v="0"/>
    <s v="Pass"/>
    <x v="0"/>
  </r>
  <r>
    <x v="143"/>
    <s v="Nunc.mauris.elit@Curabiturvel.edu"/>
    <x v="109"/>
    <x v="1"/>
    <n v="50.717326370000002"/>
    <x v="143"/>
    <x v="143"/>
    <x v="143"/>
    <x v="143"/>
    <n v="6.9512158789182071E-2"/>
    <n v="0.81782094589474263"/>
    <x v="1"/>
    <x v="0"/>
    <s v="Pass"/>
    <x v="0"/>
  </r>
  <r>
    <x v="144"/>
    <s v="lorem@necmauris.ca"/>
    <x v="40"/>
    <x v="0"/>
    <n v="52.072277010000001"/>
    <x v="144"/>
    <x v="144"/>
    <x v="144"/>
    <x v="144"/>
    <n v="0.20587089005728954"/>
    <n v="0.74299591617120686"/>
    <x v="1"/>
    <x v="1"/>
    <s v="Pass"/>
    <x v="0"/>
  </r>
  <r>
    <x v="145"/>
    <s v="congue.elit@vestibulumneceuismod.ca"/>
    <x v="110"/>
    <x v="1"/>
    <n v="56.215752199999997"/>
    <x v="145"/>
    <x v="145"/>
    <x v="145"/>
    <x v="145"/>
    <n v="9.805590216773398E-2"/>
    <n v="0.86025582629922859"/>
    <x v="0"/>
    <x v="0"/>
    <s v="Pass"/>
    <x v="0"/>
  </r>
  <r>
    <x v="146"/>
    <s v="ante@nisi.org"/>
    <x v="82"/>
    <x v="1"/>
    <n v="45.305941359999998"/>
    <x v="146"/>
    <x v="146"/>
    <x v="146"/>
    <x v="146"/>
    <n v="5.8685625847224407E-2"/>
    <n v="0.77640139091324967"/>
    <x v="1"/>
    <x v="0"/>
    <s v="Pass"/>
    <x v="0"/>
  </r>
  <r>
    <x v="147"/>
    <s v="nisl.Nulla@Donecelementumlorem.net"/>
    <x v="23"/>
    <x v="1"/>
    <n v="41.87168381"/>
    <x v="147"/>
    <x v="147"/>
    <x v="147"/>
    <x v="147"/>
    <n v="0.1709003928263966"/>
    <n v="0.70118539722533257"/>
    <x v="1"/>
    <x v="1"/>
    <s v="Pass"/>
    <x v="0"/>
  </r>
  <r>
    <x v="148"/>
    <s v="Cras.sed.leo@Seddiamlorem.ca"/>
    <x v="111"/>
    <x v="1"/>
    <n v="48.496515039999998"/>
    <x v="148"/>
    <x v="148"/>
    <x v="148"/>
    <x v="148"/>
    <n v="0.13859992933071891"/>
    <n v="0.72116617786397852"/>
    <x v="1"/>
    <x v="0"/>
    <s v="Pass"/>
    <x v="0"/>
  </r>
  <r>
    <x v="149"/>
    <s v="molestie.orci@condimentum.com"/>
    <x v="112"/>
    <x v="0"/>
    <n v="52.499323029999999"/>
    <x v="149"/>
    <x v="149"/>
    <x v="149"/>
    <x v="149"/>
    <n v="0.15177789478653633"/>
    <n v="0.72712425728505936"/>
    <x v="1"/>
    <x v="1"/>
    <s v="Pass"/>
    <x v="0"/>
  </r>
  <r>
    <x v="150"/>
    <s v="dolor@vehiculaPellentesque.co.uk"/>
    <x v="95"/>
    <x v="0"/>
    <n v="49.931518689999997"/>
    <x v="150"/>
    <x v="150"/>
    <x v="150"/>
    <x v="150"/>
    <n v="0.17117904939891285"/>
    <n v="0.89015914860631762"/>
    <x v="1"/>
    <x v="0"/>
    <s v="Pass"/>
    <x v="0"/>
  </r>
  <r>
    <x v="151"/>
    <s v="Nunc.sollicitudin.commodo@blanditat.co.uk"/>
    <x v="113"/>
    <x v="0"/>
    <n v="46.07172662"/>
    <x v="151"/>
    <x v="151"/>
    <x v="151"/>
    <x v="151"/>
    <n v="0.13142727733259296"/>
    <n v="0.66882014766965836"/>
    <x v="1"/>
    <x v="0"/>
    <s v="Pass"/>
    <x v="0"/>
  </r>
  <r>
    <x v="152"/>
    <s v="Nunc.mauris.Morbi@turpis.org"/>
    <x v="0"/>
    <x v="1"/>
    <n v="55.630316989999997"/>
    <x v="152"/>
    <x v="152"/>
    <x v="152"/>
    <x v="152"/>
    <n v="0.23245359908569346"/>
    <n v="0.79969163959356437"/>
    <x v="0"/>
    <x v="1"/>
    <s v="Pass"/>
    <x v="0"/>
  </r>
  <r>
    <x v="153"/>
    <s v="vel@lorem.org"/>
    <x v="27"/>
    <x v="0"/>
    <n v="43.251057580000001"/>
    <x v="153"/>
    <x v="153"/>
    <x v="153"/>
    <x v="153"/>
    <n v="0.10663715528992507"/>
    <n v="0.74347343442342451"/>
    <x v="1"/>
    <x v="0"/>
    <s v="Pass"/>
    <x v="0"/>
  </r>
  <r>
    <x v="154"/>
    <s v="dolor.sit.amet@iaculisneceleifend.ca"/>
    <x v="83"/>
    <x v="1"/>
    <n v="46.911890530000001"/>
    <x v="154"/>
    <x v="154"/>
    <x v="154"/>
    <x v="154"/>
    <n v="0.14016662910738692"/>
    <n v="0.86570625446642846"/>
    <x v="1"/>
    <x v="0"/>
    <s v="Pass"/>
    <x v="0"/>
  </r>
  <r>
    <x v="155"/>
    <s v="lobortis.quam@velarcueu.org"/>
    <x v="28"/>
    <x v="0"/>
    <n v="43.050891880000002"/>
    <x v="155"/>
    <x v="155"/>
    <x v="155"/>
    <x v="155"/>
    <n v="0.23137016808418109"/>
    <n v="0.73435822049813038"/>
    <x v="1"/>
    <x v="1"/>
    <s v="Pass"/>
    <x v="0"/>
  </r>
  <r>
    <x v="156"/>
    <s v="blandit@nunc.org"/>
    <x v="49"/>
    <x v="1"/>
    <n v="40.42154558"/>
    <x v="156"/>
    <x v="156"/>
    <x v="156"/>
    <x v="156"/>
    <n v="6.7111862324627777E-2"/>
    <n v="0.70020692573156018"/>
    <x v="1"/>
    <x v="0"/>
    <s v="Pass"/>
    <x v="0"/>
  </r>
  <r>
    <x v="157"/>
    <s v="ipsum.Suspendisse@diamDuismi.org"/>
    <x v="20"/>
    <x v="1"/>
    <n v="51.08481106"/>
    <x v="157"/>
    <x v="157"/>
    <x v="157"/>
    <x v="157"/>
    <n v="0.11407993518882897"/>
    <n v="0.5819698335267246"/>
    <x v="1"/>
    <x v="0"/>
    <s v="Pass"/>
    <x v="0"/>
  </r>
  <r>
    <x v="158"/>
    <s v="ligula@Cumsociis.ca"/>
    <x v="114"/>
    <x v="1"/>
    <n v="41.462514830000003"/>
    <x v="158"/>
    <x v="158"/>
    <x v="158"/>
    <x v="158"/>
    <n v="9.7243103385799876E-2"/>
    <n v="0.67973047107108364"/>
    <x v="1"/>
    <x v="0"/>
    <s v="Pass"/>
    <x v="0"/>
  </r>
  <r>
    <x v="159"/>
    <s v="non@purusaccumsaninterdum.com"/>
    <x v="115"/>
    <x v="1"/>
    <n v="32.79649861"/>
    <x v="159"/>
    <x v="159"/>
    <x v="159"/>
    <x v="159"/>
    <n v="0.12345689738249697"/>
    <n v="0.55692082045958213"/>
    <x v="2"/>
    <x v="1"/>
    <s v="Pass"/>
    <x v="0"/>
  </r>
  <r>
    <x v="160"/>
    <s v="sodales@pharetra.com"/>
    <x v="21"/>
    <x v="1"/>
    <n v="40.083317110000003"/>
    <x v="160"/>
    <x v="160"/>
    <x v="160"/>
    <x v="160"/>
    <n v="0.10633016982942747"/>
    <n v="0.6546350138949838"/>
    <x v="1"/>
    <x v="0"/>
    <s v="Pass"/>
    <x v="0"/>
  </r>
  <r>
    <x v="161"/>
    <s v="Lorem.ipsum.dolor@et.edu"/>
    <x v="116"/>
    <x v="1"/>
    <n v="47.690310539999999"/>
    <x v="161"/>
    <x v="161"/>
    <x v="161"/>
    <x v="161"/>
    <n v="0.27325787091862708"/>
    <n v="0.90258443233691599"/>
    <x v="1"/>
    <x v="1"/>
    <s v="Pass"/>
    <x v="0"/>
  </r>
  <r>
    <x v="162"/>
    <s v="eu@iaculis.org"/>
    <x v="117"/>
    <x v="0"/>
    <n v="50.494356209999999"/>
    <x v="162"/>
    <x v="162"/>
    <x v="162"/>
    <x v="162"/>
    <n v="0.18718905122781937"/>
    <n v="0.80353015664654182"/>
    <x v="1"/>
    <x v="1"/>
    <s v="Pass"/>
    <x v="0"/>
  </r>
  <r>
    <x v="163"/>
    <s v="venenatis.lacus@nuncQuisque.edu"/>
    <x v="118"/>
    <x v="1"/>
    <n v="42.640665609999999"/>
    <x v="163"/>
    <x v="163"/>
    <x v="163"/>
    <x v="163"/>
    <n v="0.19099585374610345"/>
    <n v="0.8558582969585371"/>
    <x v="1"/>
    <x v="1"/>
    <s v="Pass"/>
    <x v="0"/>
  </r>
  <r>
    <x v="164"/>
    <s v="iaculis.quis.pede@adipiscingenim.net"/>
    <x v="119"/>
    <x v="1"/>
    <n v="40.200427169999998"/>
    <x v="164"/>
    <x v="164"/>
    <x v="164"/>
    <x v="164"/>
    <n v="0.12167914163016162"/>
    <n v="0.63697311299684412"/>
    <x v="1"/>
    <x v="0"/>
    <s v="Pass"/>
    <x v="0"/>
  </r>
  <r>
    <x v="165"/>
    <s v="diam.Proin@ut.edu"/>
    <x v="120"/>
    <x v="1"/>
    <n v="56.287508860000003"/>
    <x v="165"/>
    <x v="165"/>
    <x v="165"/>
    <x v="165"/>
    <n v="8.0135601406557719E-2"/>
    <n v="0.88872443461143802"/>
    <x v="0"/>
    <x v="0"/>
    <s v="Pass"/>
    <x v="0"/>
  </r>
  <r>
    <x v="166"/>
    <s v="erat.vitae.risus@temporarcu.edu"/>
    <x v="77"/>
    <x v="0"/>
    <n v="37.941944990000003"/>
    <x v="166"/>
    <x v="166"/>
    <x v="166"/>
    <x v="166"/>
    <n v="7.5264590257309472E-2"/>
    <n v="0.64819680000302771"/>
    <x v="1"/>
    <x v="0"/>
    <s v="Pass"/>
    <x v="0"/>
  </r>
  <r>
    <x v="167"/>
    <s v="enim.non.nisi@Ut.net"/>
    <x v="11"/>
    <x v="0"/>
    <n v="54.491875909999997"/>
    <x v="167"/>
    <x v="167"/>
    <x v="167"/>
    <x v="167"/>
    <n v="0.21241218816399943"/>
    <n v="1.0129089743387791"/>
    <x v="0"/>
    <x v="1"/>
    <s v="Pass"/>
    <x v="0"/>
  </r>
  <r>
    <x v="168"/>
    <s v="sociis.natoque.penatibus@uterat.ca"/>
    <x v="44"/>
    <x v="1"/>
    <n v="46.233660010000001"/>
    <x v="168"/>
    <x v="168"/>
    <x v="168"/>
    <x v="168"/>
    <n v="0.11472382866132751"/>
    <n v="0.70868038625605334"/>
    <x v="1"/>
    <x v="0"/>
    <s v="Pass"/>
    <x v="0"/>
  </r>
  <r>
    <x v="169"/>
    <s v="lobortis.quis.pede@Seddiam.com"/>
    <x v="121"/>
    <x v="1"/>
    <n v="55.270306310000002"/>
    <x v="169"/>
    <x v="169"/>
    <x v="169"/>
    <x v="169"/>
    <n v="0.18929201850221725"/>
    <n v="0.77259611113067994"/>
    <x v="0"/>
    <x v="1"/>
    <s v="Pass"/>
    <x v="0"/>
  </r>
  <r>
    <x v="170"/>
    <s v="dolor.nonummy@metusurnaconvallis.net"/>
    <x v="108"/>
    <x v="1"/>
    <n v="57.12191756"/>
    <x v="170"/>
    <x v="170"/>
    <x v="170"/>
    <x v="170"/>
    <n v="0.13350004210970826"/>
    <n v="0.91754266700379972"/>
    <x v="0"/>
    <x v="0"/>
    <s v="Pass"/>
    <x v="0"/>
  </r>
  <r>
    <x v="171"/>
    <s v="egestas.a@vel.ca"/>
    <x v="122"/>
    <x v="1"/>
    <n v="43.542528240000003"/>
    <x v="171"/>
    <x v="171"/>
    <x v="171"/>
    <x v="171"/>
    <n v="0.11993462455389635"/>
    <n v="0.73515397382882464"/>
    <x v="1"/>
    <x v="0"/>
    <s v="Pass"/>
    <x v="0"/>
  </r>
  <r>
    <x v="172"/>
    <s v="ipsum.leo.elementum@amet.org"/>
    <x v="52"/>
    <x v="0"/>
    <n v="55.549610379999997"/>
    <x v="172"/>
    <x v="172"/>
    <x v="172"/>
    <x v="172"/>
    <n v="0.21413813434494561"/>
    <n v="0.71915375043729424"/>
    <x v="0"/>
    <x v="1"/>
    <s v="Pass"/>
    <x v="0"/>
  </r>
  <r>
    <x v="173"/>
    <s v="Phasellus@sedsemegestas.org"/>
    <x v="34"/>
    <x v="1"/>
    <n v="46.584744630000003"/>
    <x v="173"/>
    <x v="173"/>
    <x v="173"/>
    <x v="173"/>
    <n v="5.9182450073568267E-2"/>
    <n v="0.825838079866415"/>
    <x v="1"/>
    <x v="0"/>
    <s v="Pass"/>
    <x v="0"/>
  </r>
  <r>
    <x v="174"/>
    <s v="in.consequat.enim@consectetuer.edu"/>
    <x v="15"/>
    <x v="1"/>
    <n v="50.98384935"/>
    <x v="174"/>
    <x v="174"/>
    <x v="174"/>
    <x v="174"/>
    <n v="5.0079725428199662E-2"/>
    <n v="0.73987987344500239"/>
    <x v="1"/>
    <x v="0"/>
    <s v="Pass"/>
    <x v="0"/>
  </r>
  <r>
    <x v="175"/>
    <s v="In@non.com"/>
    <x v="123"/>
    <x v="0"/>
    <n v="51.423497840000003"/>
    <x v="175"/>
    <x v="175"/>
    <x v="175"/>
    <x v="175"/>
    <n v="0.14740767715519507"/>
    <n v="0.68279831101518951"/>
    <x v="1"/>
    <x v="1"/>
    <s v="Pass"/>
    <x v="0"/>
  </r>
  <r>
    <x v="176"/>
    <s v="felis@orciconsectetuereuismod.ca"/>
    <x v="91"/>
    <x v="1"/>
    <n v="43.304685020000001"/>
    <x v="176"/>
    <x v="176"/>
    <x v="176"/>
    <x v="176"/>
    <n v="0.11781832934396223"/>
    <n v="0.69614784388020401"/>
    <x v="1"/>
    <x v="0"/>
    <s v="Pass"/>
    <x v="0"/>
  </r>
  <r>
    <x v="177"/>
    <s v="sem@odiovel.edu"/>
    <x v="124"/>
    <x v="0"/>
    <n v="55.576968729999997"/>
    <x v="177"/>
    <x v="177"/>
    <x v="177"/>
    <x v="177"/>
    <n v="0.25105719838963048"/>
    <n v="1.0335671537378825"/>
    <x v="0"/>
    <x v="1"/>
    <s v="Pass"/>
    <x v="0"/>
  </r>
  <r>
    <x v="178"/>
    <s v="non.sapien@seddictumeleifend.edu"/>
    <x v="125"/>
    <x v="1"/>
    <n v="61.103198169999999"/>
    <x v="178"/>
    <x v="178"/>
    <x v="178"/>
    <x v="178"/>
    <n v="0.32901403606534269"/>
    <n v="1.2361255319205535"/>
    <x v="0"/>
    <x v="1"/>
    <s v="Pass"/>
    <x v="0"/>
  </r>
  <r>
    <x v="179"/>
    <s v="nunc.nulla.vulputate@dignissimmagnaa.edu"/>
    <x v="60"/>
    <x v="0"/>
    <n v="48.512721380000002"/>
    <x v="179"/>
    <x v="179"/>
    <x v="179"/>
    <x v="179"/>
    <n v="5.9413170585379059E-2"/>
    <n v="0.72694729329346652"/>
    <x v="1"/>
    <x v="0"/>
    <s v="Pass"/>
    <x v="0"/>
  </r>
  <r>
    <x v="180"/>
    <s v="quam.Pellentesque.habitant@felis.com"/>
    <x v="71"/>
    <x v="1"/>
    <n v="38.834832349999999"/>
    <x v="180"/>
    <x v="180"/>
    <x v="180"/>
    <x v="180"/>
    <n v="0.11322634796055076"/>
    <n v="0.61951341157496009"/>
    <x v="1"/>
    <x v="0"/>
    <s v="Pass"/>
    <x v="0"/>
  </r>
  <r>
    <x v="181"/>
    <s v="egestas.urna.justo@maurissagittis.edu"/>
    <x v="48"/>
    <x v="1"/>
    <n v="42.900186650000002"/>
    <x v="181"/>
    <x v="181"/>
    <x v="181"/>
    <x v="181"/>
    <n v="0.17136225911619835"/>
    <n v="0.6149560101501842"/>
    <x v="1"/>
    <x v="1"/>
    <s v="Pass"/>
    <x v="0"/>
  </r>
  <r>
    <x v="182"/>
    <s v="Sed.congue.elit@faucibusleo.ca"/>
    <x v="126"/>
    <x v="1"/>
    <n v="41.35450195"/>
    <x v="182"/>
    <x v="182"/>
    <x v="182"/>
    <x v="182"/>
    <n v="9.1338407601641372E-2"/>
    <n v="0.60354776483218142"/>
    <x v="1"/>
    <x v="0"/>
    <s v="Pass"/>
    <x v="0"/>
  </r>
  <r>
    <x v="183"/>
    <s v="amet.consectetuer@orciinconsequat.ca"/>
    <x v="127"/>
    <x v="1"/>
    <n v="56.725446750000003"/>
    <x v="183"/>
    <x v="183"/>
    <x v="183"/>
    <x v="183"/>
    <n v="0.10623044049165981"/>
    <n v="0.72317776612784712"/>
    <x v="0"/>
    <x v="0"/>
    <s v="Pass"/>
    <x v="0"/>
  </r>
  <r>
    <x v="184"/>
    <s v="elit@euismodenim.net"/>
    <x v="128"/>
    <x v="1"/>
    <n v="48.7314504"/>
    <x v="184"/>
    <x v="184"/>
    <x v="184"/>
    <x v="184"/>
    <n v="0.17315296632206184"/>
    <n v="0.83826418378932288"/>
    <x v="1"/>
    <x v="0"/>
    <s v="Pass"/>
    <x v="0"/>
  </r>
  <r>
    <x v="185"/>
    <s v="Nunc.mauris@commodo.com"/>
    <x v="72"/>
    <x v="1"/>
    <n v="40.601834910000001"/>
    <x v="185"/>
    <x v="185"/>
    <x v="185"/>
    <x v="185"/>
    <n v="4.172803487488215E-2"/>
    <n v="0.64777161578475895"/>
    <x v="1"/>
    <x v="0"/>
    <s v="Pass"/>
    <x v="0"/>
  </r>
  <r>
    <x v="186"/>
    <s v="elementum@SeddictumProin.net"/>
    <x v="39"/>
    <x v="0"/>
    <n v="49.839128930000001"/>
    <x v="186"/>
    <x v="186"/>
    <x v="186"/>
    <x v="186"/>
    <n v="0.21666617412390557"/>
    <n v="0.90893444709944349"/>
    <x v="1"/>
    <x v="1"/>
    <s v="Pass"/>
    <x v="0"/>
  </r>
  <r>
    <x v="187"/>
    <s v="Duis@metusIn.com"/>
    <x v="85"/>
    <x v="1"/>
    <n v="42.098535779999999"/>
    <x v="187"/>
    <x v="187"/>
    <x v="187"/>
    <x v="187"/>
    <n v="5.8809875927562233E-2"/>
    <n v="0.66090003795607799"/>
    <x v="1"/>
    <x v="0"/>
    <s v="Pass"/>
    <x v="0"/>
  </r>
  <r>
    <x v="188"/>
    <s v="ipsum.Phasellus@egestasblanditNam.edu"/>
    <x v="13"/>
    <x v="0"/>
    <n v="60.416433320000003"/>
    <x v="188"/>
    <x v="188"/>
    <x v="188"/>
    <x v="188"/>
    <n v="0.22223237492730197"/>
    <n v="1.2023248921923309"/>
    <x v="0"/>
    <x v="0"/>
    <s v="Pass"/>
    <x v="0"/>
  </r>
  <r>
    <x v="189"/>
    <s v="nunc.est.mollis@Suspendissetristiqueneque.co.uk"/>
    <x v="129"/>
    <x v="0"/>
    <n v="50.193016229999998"/>
    <x v="189"/>
    <x v="189"/>
    <x v="189"/>
    <x v="189"/>
    <n v="0.21227482594232217"/>
    <n v="0.91657844640174746"/>
    <x v="1"/>
    <x v="1"/>
    <s v="Pass"/>
    <x v="0"/>
  </r>
  <r>
    <x v="190"/>
    <s v="nonummy.Fusce.fermentum@ligula.org"/>
    <x v="84"/>
    <x v="0"/>
    <n v="33.816298019999998"/>
    <x v="190"/>
    <x v="190"/>
    <x v="190"/>
    <x v="190"/>
    <n v="9.2016671183678428E-2"/>
    <n v="0.56093467471224423"/>
    <x v="2"/>
    <x v="0"/>
    <s v="Pass"/>
    <x v="0"/>
  </r>
  <r>
    <x v="191"/>
    <s v="Aliquam@augue.edu"/>
    <x v="130"/>
    <x v="0"/>
    <n v="45.531841829999998"/>
    <x v="191"/>
    <x v="191"/>
    <x v="191"/>
    <x v="191"/>
    <n v="0.11811818257470576"/>
    <n v="0.72481219345985959"/>
    <x v="1"/>
    <x v="0"/>
    <s v="Pass"/>
    <x v="0"/>
  </r>
  <r>
    <x v="192"/>
    <s v="diam.eu.dolor@Proin.com"/>
    <x v="131"/>
    <x v="1"/>
    <n v="50.75725473"/>
    <x v="192"/>
    <x v="192"/>
    <x v="192"/>
    <x v="192"/>
    <n v="4.2389883358892572E-2"/>
    <n v="0.76272683992983481"/>
    <x v="1"/>
    <x v="0"/>
    <s v="Pass"/>
    <x v="0"/>
  </r>
  <r>
    <x v="193"/>
    <s v="dignissim.magna@Maurisvel.edu"/>
    <x v="10"/>
    <x v="0"/>
    <n v="69.56930586"/>
    <x v="193"/>
    <x v="193"/>
    <x v="193"/>
    <x v="193"/>
    <n v="0.16436914982046591"/>
    <n v="1.1345512347764655"/>
    <x v="0"/>
    <x v="0"/>
    <s v="Pass"/>
    <x v="0"/>
  </r>
  <r>
    <x v="194"/>
    <s v="in@Sed.co.uk"/>
    <x v="18"/>
    <x v="0"/>
    <n v="49.402267399999999"/>
    <x v="194"/>
    <x v="194"/>
    <x v="194"/>
    <x v="194"/>
    <n v="0.19581059537403003"/>
    <n v="0.66354212436797722"/>
    <x v="1"/>
    <x v="1"/>
    <s v="Pass"/>
    <x v="0"/>
  </r>
  <r>
    <x v="195"/>
    <s v="orci.Phasellus@ut.org"/>
    <x v="132"/>
    <x v="1"/>
    <n v="51.100532829999999"/>
    <x v="195"/>
    <x v="195"/>
    <x v="195"/>
    <x v="195"/>
    <n v="0.16778929300403575"/>
    <n v="0.64951975097183057"/>
    <x v="1"/>
    <x v="1"/>
    <s v="Pass"/>
    <x v="0"/>
  </r>
  <r>
    <x v="196"/>
    <s v="aliquet@volutpatNulla.edu"/>
    <x v="13"/>
    <x v="1"/>
    <n v="47.450949199999997"/>
    <x v="196"/>
    <x v="196"/>
    <x v="196"/>
    <x v="196"/>
    <n v="0.19760239919900988"/>
    <n v="0.76792808328357021"/>
    <x v="1"/>
    <x v="1"/>
    <s v="Pass"/>
    <x v="0"/>
  </r>
  <r>
    <x v="197"/>
    <s v="eleifend.vitae@Pellentesquehabitantmorbi.ca"/>
    <x v="133"/>
    <x v="0"/>
    <n v="48.045094970000001"/>
    <x v="197"/>
    <x v="197"/>
    <x v="197"/>
    <x v="197"/>
    <n v="0.16470135734729457"/>
    <n v="0.83478384684501961"/>
    <x v="1"/>
    <x v="0"/>
    <s v="Pass"/>
    <x v="0"/>
  </r>
  <r>
    <x v="198"/>
    <s v="lacinia@posuere.ca"/>
    <x v="8"/>
    <x v="0"/>
    <n v="57.801930130000002"/>
    <x v="198"/>
    <x v="198"/>
    <x v="198"/>
    <x v="198"/>
    <n v="0.14768194502781659"/>
    <n v="0.7250192932084677"/>
    <x v="0"/>
    <x v="0"/>
    <s v="Pass"/>
    <x v="0"/>
  </r>
  <r>
    <x v="199"/>
    <s v="vel.mauris@accumsanneque.co.uk"/>
    <x v="123"/>
    <x v="0"/>
    <n v="46.566941159999999"/>
    <x v="199"/>
    <x v="199"/>
    <x v="199"/>
    <x v="199"/>
    <n v="0.2058840396614556"/>
    <n v="0.68160747908252883"/>
    <x v="1"/>
    <x v="1"/>
    <s v="Pass"/>
    <x v="0"/>
  </r>
  <r>
    <x v="200"/>
    <s v="arcu.eu@tincidunt.org"/>
    <x v="107"/>
    <x v="0"/>
    <n v="47.02228427"/>
    <x v="200"/>
    <x v="200"/>
    <x v="200"/>
    <x v="200"/>
    <n v="0.22989422823575298"/>
    <n v="0.89636000750883205"/>
    <x v="1"/>
    <x v="1"/>
    <s v="Pass"/>
    <x v="0"/>
  </r>
  <r>
    <x v="201"/>
    <s v="Nunc.sed.orci@Namligulaelit.net"/>
    <x v="81"/>
    <x v="0"/>
    <n v="47.659485590000003"/>
    <x v="201"/>
    <x v="201"/>
    <x v="201"/>
    <x v="201"/>
    <n v="0.14649989234372221"/>
    <n v="0.69078613192088212"/>
    <x v="1"/>
    <x v="0"/>
    <s v="Pass"/>
    <x v="0"/>
  </r>
  <r>
    <x v="202"/>
    <s v="vitae.erat@urnaNullamlobortis.ca"/>
    <x v="134"/>
    <x v="1"/>
    <n v="41.808483389999999"/>
    <x v="202"/>
    <x v="202"/>
    <x v="202"/>
    <x v="202"/>
    <n v="0.10604354167259326"/>
    <n v="0.74347368702011141"/>
    <x v="1"/>
    <x v="0"/>
    <s v="Pass"/>
    <x v="0"/>
  </r>
  <r>
    <x v="203"/>
    <s v="metus.vitae.velit@CuraePhasellus.co.uk"/>
    <x v="127"/>
    <x v="0"/>
    <n v="44.099227480000003"/>
    <x v="203"/>
    <x v="203"/>
    <x v="203"/>
    <x v="203"/>
    <n v="0.1800825856980004"/>
    <n v="0.69132333336715168"/>
    <x v="1"/>
    <x v="1"/>
    <s v="Pass"/>
    <x v="0"/>
  </r>
  <r>
    <x v="204"/>
    <s v="lacinia@Nullam.com"/>
    <x v="135"/>
    <x v="0"/>
    <n v="38.63314682"/>
    <x v="204"/>
    <x v="204"/>
    <x v="204"/>
    <x v="204"/>
    <n v="0.13588492523766568"/>
    <n v="0.83423161795895362"/>
    <x v="1"/>
    <x v="0"/>
    <s v="Pass"/>
    <x v="0"/>
  </r>
  <r>
    <x v="205"/>
    <s v="non.sapien.molestie@rhoncus.edu"/>
    <x v="11"/>
    <x v="0"/>
    <n v="39.013602839999997"/>
    <x v="205"/>
    <x v="205"/>
    <x v="205"/>
    <x v="205"/>
    <n v="0.1376998325166903"/>
    <n v="0.66367659100187237"/>
    <x v="1"/>
    <x v="0"/>
    <s v="Pass"/>
    <x v="0"/>
  </r>
  <r>
    <x v="206"/>
    <s v="leo@sitametdapibus.edu"/>
    <x v="136"/>
    <x v="0"/>
    <n v="36.67318264"/>
    <x v="206"/>
    <x v="206"/>
    <x v="206"/>
    <x v="206"/>
    <n v="0.15477584921078255"/>
    <n v="0.63998853768466646"/>
    <x v="1"/>
    <x v="1"/>
    <s v="Pass"/>
    <x v="0"/>
  </r>
  <r>
    <x v="207"/>
    <s v="in.aliquet@fermentumvel.com"/>
    <x v="137"/>
    <x v="0"/>
    <n v="51.275422040000002"/>
    <x v="207"/>
    <x v="207"/>
    <x v="207"/>
    <x v="207"/>
    <n v="4.9406013527220335E-2"/>
    <n v="0.9473342385503315"/>
    <x v="1"/>
    <x v="0"/>
    <s v="Pass"/>
    <x v="0"/>
  </r>
  <r>
    <x v="208"/>
    <s v="orci@lobortis.com"/>
    <x v="85"/>
    <x v="1"/>
    <n v="47.68088058"/>
    <x v="208"/>
    <x v="208"/>
    <x v="208"/>
    <x v="208"/>
    <n v="0.13584388127402558"/>
    <n v="0.76434136518389417"/>
    <x v="1"/>
    <x v="0"/>
    <s v="Pass"/>
    <x v="0"/>
  </r>
  <r>
    <x v="209"/>
    <s v="Morbi@atarcuVestibulum.co.uk"/>
    <x v="12"/>
    <x v="0"/>
    <n v="39.845836130000002"/>
    <x v="209"/>
    <x v="209"/>
    <x v="209"/>
    <x v="209"/>
    <n v="5.786772824770401E-2"/>
    <n v="0.73071156592371023"/>
    <x v="1"/>
    <x v="0"/>
    <s v="Pass"/>
    <x v="0"/>
  </r>
  <r>
    <x v="210"/>
    <s v="non.vestibulum@consectetuer.ca"/>
    <x v="15"/>
    <x v="1"/>
    <n v="36.117246889999997"/>
    <x v="210"/>
    <x v="210"/>
    <x v="210"/>
    <x v="210"/>
    <n v="0.13966444690722982"/>
    <n v="0.65594153143994294"/>
    <x v="1"/>
    <x v="0"/>
    <s v="Pass"/>
    <x v="0"/>
  </r>
  <r>
    <x v="211"/>
    <s v="consequat.auctor@lacuspede.co.uk"/>
    <x v="118"/>
    <x v="1"/>
    <n v="36.126917740000003"/>
    <x v="211"/>
    <x v="211"/>
    <x v="211"/>
    <x v="211"/>
    <n v="0.13805591808312495"/>
    <n v="0.61922529474117538"/>
    <x v="1"/>
    <x v="1"/>
    <s v="Pass"/>
    <x v="0"/>
  </r>
  <r>
    <x v="212"/>
    <s v="sagittis.Nullam@acrisus.com"/>
    <x v="138"/>
    <x v="0"/>
    <n v="45.850167820000003"/>
    <x v="212"/>
    <x v="212"/>
    <x v="212"/>
    <x v="212"/>
    <n v="0.25713017994417975"/>
    <n v="0.73427249321347066"/>
    <x v="1"/>
    <x v="1"/>
    <s v="Pass"/>
    <x v="0"/>
  </r>
  <r>
    <x v="213"/>
    <s v="Nam@enimmitempor.com"/>
    <x v="66"/>
    <x v="0"/>
    <n v="44.702225179999999"/>
    <x v="213"/>
    <x v="213"/>
    <x v="213"/>
    <x v="213"/>
    <n v="0.12157184887701035"/>
    <n v="0.7206758540079149"/>
    <x v="1"/>
    <x v="0"/>
    <s v="Pass"/>
    <x v="0"/>
  </r>
  <r>
    <x v="214"/>
    <s v="condimentum@duilectus.co.uk"/>
    <x v="139"/>
    <x v="1"/>
    <n v="59.778860940000001"/>
    <x v="214"/>
    <x v="214"/>
    <x v="214"/>
    <x v="214"/>
    <n v="0.28019343288336906"/>
    <n v="0.84949519481643776"/>
    <x v="0"/>
    <x v="1"/>
    <s v="Pass"/>
    <x v="0"/>
  </r>
  <r>
    <x v="215"/>
    <s v="erat@urnaUttincidunt.com"/>
    <x v="140"/>
    <x v="1"/>
    <n v="50.672263989999998"/>
    <x v="215"/>
    <x v="215"/>
    <x v="215"/>
    <x v="215"/>
    <n v="8.8351564038633909E-2"/>
    <n v="0.63760885532353195"/>
    <x v="1"/>
    <x v="0"/>
    <s v="Pass"/>
    <x v="0"/>
  </r>
  <r>
    <x v="216"/>
    <s v="et.euismod@Duis.co.uk"/>
    <x v="141"/>
    <x v="0"/>
    <n v="42.787267239999998"/>
    <x v="216"/>
    <x v="216"/>
    <x v="216"/>
    <x v="216"/>
    <n v="0.12709924571189918"/>
    <n v="0.63864045276138137"/>
    <x v="1"/>
    <x v="0"/>
    <s v="Pass"/>
    <x v="0"/>
  </r>
  <r>
    <x v="217"/>
    <s v="tincidunt.tempus.risus@posuerecubiliaCurae.co.uk"/>
    <x v="142"/>
    <x v="1"/>
    <n v="42.449786379999999"/>
    <x v="217"/>
    <x v="217"/>
    <x v="217"/>
    <x v="217"/>
    <n v="0.13826634054180692"/>
    <n v="0.68966096882552042"/>
    <x v="1"/>
    <x v="0"/>
    <s v="Pass"/>
    <x v="0"/>
  </r>
  <r>
    <x v="218"/>
    <s v="molestie@mi.net"/>
    <x v="45"/>
    <x v="0"/>
    <n v="37.269332480000003"/>
    <x v="218"/>
    <x v="218"/>
    <x v="218"/>
    <x v="218"/>
    <n v="0.23737823749187439"/>
    <n v="0.66682959842621037"/>
    <x v="1"/>
    <x v="1"/>
    <s v="Pass"/>
    <x v="0"/>
  </r>
  <r>
    <x v="219"/>
    <s v="Cras.vehicula@nibhPhasellusnulla.net"/>
    <x v="27"/>
    <x v="1"/>
    <n v="43.778248980000001"/>
    <x v="219"/>
    <x v="219"/>
    <x v="219"/>
    <x v="219"/>
    <n v="8.3234640387988321E-2"/>
    <n v="0.6061226732314583"/>
    <x v="1"/>
    <x v="0"/>
    <s v="Pass"/>
    <x v="0"/>
  </r>
  <r>
    <x v="220"/>
    <s v="nonummy.Fusce@sem.net"/>
    <x v="143"/>
    <x v="1"/>
    <n v="43.576149139999998"/>
    <x v="220"/>
    <x v="220"/>
    <x v="220"/>
    <x v="220"/>
    <n v="0.13448568162085303"/>
    <n v="0.76242264817489125"/>
    <x v="1"/>
    <x v="0"/>
    <s v="Pass"/>
    <x v="0"/>
  </r>
  <r>
    <x v="221"/>
    <s v="quis.lectus.Nullam@egestas.org"/>
    <x v="144"/>
    <x v="0"/>
    <n v="41.563436750000001"/>
    <x v="221"/>
    <x v="221"/>
    <x v="221"/>
    <x v="221"/>
    <n v="0.17563061391584323"/>
    <n v="0.73767477909133894"/>
    <x v="1"/>
    <x v="1"/>
    <s v="Pass"/>
    <x v="0"/>
  </r>
  <r>
    <x v="222"/>
    <s v="Quisque.varius@arcuVivamussit.net"/>
    <x v="145"/>
    <x v="0"/>
    <n v="59.160508640000003"/>
    <x v="222"/>
    <x v="222"/>
    <x v="222"/>
    <x v="222"/>
    <n v="0.28131850053737123"/>
    <n v="0.91227338968771388"/>
    <x v="0"/>
    <x v="1"/>
    <s v="Pass"/>
    <x v="0"/>
  </r>
  <r>
    <x v="223"/>
    <s v="ornare.sagittis@hendrerit.ca"/>
    <x v="146"/>
    <x v="0"/>
    <n v="47.470869360000002"/>
    <x v="223"/>
    <x v="223"/>
    <x v="223"/>
    <x v="223"/>
    <n v="0.12852537105417802"/>
    <n v="0.68501585842024126"/>
    <x v="1"/>
    <x v="0"/>
    <s v="Pass"/>
    <x v="0"/>
  </r>
  <r>
    <x v="224"/>
    <s v="amet.orci@tellus.net"/>
    <x v="147"/>
    <x v="1"/>
    <n v="47.467016030000003"/>
    <x v="224"/>
    <x v="224"/>
    <x v="224"/>
    <x v="224"/>
    <n v="7.9958269452166608E-2"/>
    <n v="0.77705142615735978"/>
    <x v="1"/>
    <x v="0"/>
    <s v="Pass"/>
    <x v="0"/>
  </r>
  <r>
    <x v="225"/>
    <s v="dignissim.Maecenas@tinciduntnuncac.co.uk"/>
    <x v="85"/>
    <x v="1"/>
    <n v="45.443892419999997"/>
    <x v="225"/>
    <x v="225"/>
    <x v="225"/>
    <x v="225"/>
    <n v="0.16900936575894382"/>
    <n v="0.76196669378141746"/>
    <x v="1"/>
    <x v="1"/>
    <s v="Pass"/>
    <x v="0"/>
  </r>
  <r>
    <x v="226"/>
    <s v="eu.odio.Phasellus@ipsumporta.edu"/>
    <x v="96"/>
    <x v="0"/>
    <n v="44.486915269999997"/>
    <x v="226"/>
    <x v="226"/>
    <x v="226"/>
    <x v="226"/>
    <n v="0.17474059584955676"/>
    <n v="0.71594216568125846"/>
    <x v="1"/>
    <x v="1"/>
    <s v="Pass"/>
    <x v="0"/>
  </r>
  <r>
    <x v="227"/>
    <s v="eu.dolor@diam.co.uk"/>
    <x v="148"/>
    <x v="1"/>
    <n v="40.870623350000002"/>
    <x v="227"/>
    <x v="227"/>
    <x v="227"/>
    <x v="227"/>
    <n v="0.14363696065307888"/>
    <n v="0.67693366762280571"/>
    <x v="1"/>
    <x v="0"/>
    <s v="Pass"/>
    <x v="0"/>
  </r>
  <r>
    <x v="228"/>
    <s v="eros@faucibus.com"/>
    <x v="149"/>
    <x v="1"/>
    <n v="45.75422949"/>
    <x v="228"/>
    <x v="228"/>
    <x v="228"/>
    <x v="228"/>
    <n v="0.10023595810041902"/>
    <n v="0.71411799297135614"/>
    <x v="1"/>
    <x v="0"/>
    <s v="Pass"/>
    <x v="0"/>
  </r>
  <r>
    <x v="229"/>
    <s v="Camaron.marla@hotmail.com"/>
    <x v="150"/>
    <x v="0"/>
    <n v="46.731152450000003"/>
    <x v="229"/>
    <x v="229"/>
    <x v="229"/>
    <x v="229"/>
    <n v="0.15302652644686471"/>
    <n v="0.73499637579201527"/>
    <x v="1"/>
    <x v="0"/>
    <s v="Pass"/>
    <x v="0"/>
  </r>
  <r>
    <x v="230"/>
    <s v="condimentum.Donec@duiCum.com"/>
    <x v="35"/>
    <x v="1"/>
    <n v="39.942995320000001"/>
    <x v="230"/>
    <x v="230"/>
    <x v="230"/>
    <x v="230"/>
    <n v="0.11672696600095267"/>
    <n v="0.64756642482521654"/>
    <x v="1"/>
    <x v="0"/>
    <s v="Pass"/>
    <x v="0"/>
  </r>
  <r>
    <x v="231"/>
    <s v="facilisis@Nullainterdum.edu"/>
    <x v="119"/>
    <x v="0"/>
    <n v="47.789729250000001"/>
    <x v="231"/>
    <x v="231"/>
    <x v="231"/>
    <x v="231"/>
    <n v="7.8299056774021061E-2"/>
    <n v="0.76191238081249468"/>
    <x v="1"/>
    <x v="0"/>
    <s v="Pass"/>
    <x v="0"/>
  </r>
  <r>
    <x v="232"/>
    <s v="orci.adipiscing@penatibuset.com"/>
    <x v="27"/>
    <x v="0"/>
    <n v="52.967761709999998"/>
    <x v="232"/>
    <x v="232"/>
    <x v="232"/>
    <x v="232"/>
    <n v="0.22701403653012228"/>
    <n v="0.71476602152218494"/>
    <x v="1"/>
    <x v="1"/>
    <s v="Pass"/>
    <x v="0"/>
  </r>
  <r>
    <x v="233"/>
    <s v="pede.Praesent.eu@Aliquam.net"/>
    <x v="144"/>
    <x v="0"/>
    <n v="45.427148690000003"/>
    <x v="233"/>
    <x v="233"/>
    <x v="233"/>
    <x v="233"/>
    <n v="0.1207048886955038"/>
    <n v="0.62014730031894272"/>
    <x v="1"/>
    <x v="0"/>
    <s v="Pass"/>
    <x v="0"/>
  </r>
  <r>
    <x v="234"/>
    <s v="Integer.id.magna@Sedidrisus.org"/>
    <x v="12"/>
    <x v="0"/>
    <n v="47.454211630000003"/>
    <x v="234"/>
    <x v="234"/>
    <x v="234"/>
    <x v="234"/>
    <n v="9.7030018564157383E-2"/>
    <n v="0.62111753693371741"/>
    <x v="1"/>
    <x v="0"/>
    <s v="Pass"/>
    <x v="0"/>
  </r>
  <r>
    <x v="235"/>
    <s v="dictum@magnaPraesent.ca"/>
    <x v="145"/>
    <x v="0"/>
    <n v="40.385463260000002"/>
    <x v="235"/>
    <x v="235"/>
    <x v="235"/>
    <x v="235"/>
    <n v="0.19484613780864107"/>
    <n v="0.64842641398223921"/>
    <x v="1"/>
    <x v="1"/>
    <s v="Pass"/>
    <x v="0"/>
  </r>
  <r>
    <x v="236"/>
    <s v="at.augue@augue.net"/>
    <x v="151"/>
    <x v="0"/>
    <n v="51.853473739999998"/>
    <x v="236"/>
    <x v="236"/>
    <x v="236"/>
    <x v="236"/>
    <n v="0.13536505128706039"/>
    <n v="0.81892509213133158"/>
    <x v="1"/>
    <x v="0"/>
    <s v="Pass"/>
    <x v="0"/>
  </r>
  <r>
    <x v="237"/>
    <s v="augue.scelerisque@luctuslobortis.com"/>
    <x v="74"/>
    <x v="0"/>
    <n v="47.443903710000001"/>
    <x v="237"/>
    <x v="237"/>
    <x v="237"/>
    <x v="237"/>
    <n v="0.14698093120035527"/>
    <n v="0.60984373583890572"/>
    <x v="1"/>
    <x v="1"/>
    <s v="Pass"/>
    <x v="0"/>
  </r>
  <r>
    <x v="238"/>
    <s v="odio@Duis.com"/>
    <x v="152"/>
    <x v="1"/>
    <n v="53.762731850000002"/>
    <x v="238"/>
    <x v="238"/>
    <x v="238"/>
    <x v="238"/>
    <n v="0.23320966475307317"/>
    <n v="0.67631673755462496"/>
    <x v="1"/>
    <x v="1"/>
    <s v="Pass"/>
    <x v="0"/>
  </r>
  <r>
    <x v="239"/>
    <s v="Vivamus.nisi@elitpharetraut.ca"/>
    <x v="99"/>
    <x v="0"/>
    <n v="41.679623499999998"/>
    <x v="239"/>
    <x v="239"/>
    <x v="239"/>
    <x v="239"/>
    <n v="0.26009971091564671"/>
    <n v="0.7640520215607074"/>
    <x v="1"/>
    <x v="1"/>
    <s v="Pass"/>
    <x v="0"/>
  </r>
  <r>
    <x v="240"/>
    <s v="Maecenas.libero.est@miacmattis.com"/>
    <x v="153"/>
    <x v="1"/>
    <n v="31.971769070000001"/>
    <x v="240"/>
    <x v="240"/>
    <x v="240"/>
    <x v="240"/>
    <n v="0.11163184723139292"/>
    <n v="0.6013776802833225"/>
    <x v="2"/>
    <x v="0"/>
    <s v="Pass"/>
    <x v="0"/>
  </r>
  <r>
    <x v="241"/>
    <s v="blandit@Cum.edu"/>
    <x v="125"/>
    <x v="0"/>
    <n v="45.138517530000001"/>
    <x v="241"/>
    <x v="241"/>
    <x v="241"/>
    <x v="241"/>
    <n v="1.0042287959223604E-2"/>
    <n v="0.7059993559164075"/>
    <x v="1"/>
    <x v="0"/>
    <s v="Pass"/>
    <x v="0"/>
  </r>
  <r>
    <x v="242"/>
    <s v="Aliquam.rutrum.lorem@Donec.net"/>
    <x v="28"/>
    <x v="0"/>
    <n v="56.519529290000001"/>
    <x v="242"/>
    <x v="242"/>
    <x v="242"/>
    <x v="242"/>
    <n v="0.16352807967929242"/>
    <n v="0.83131844123719822"/>
    <x v="0"/>
    <x v="0"/>
    <s v="Pass"/>
    <x v="0"/>
  </r>
  <r>
    <x v="243"/>
    <s v="dui.quis.accumsan@pedeCrasvulputate.co.uk"/>
    <x v="51"/>
    <x v="1"/>
    <n v="49.461685989999999"/>
    <x v="243"/>
    <x v="243"/>
    <x v="243"/>
    <x v="243"/>
    <n v="8.9392538648452063E-2"/>
    <n v="0.57380319485120368"/>
    <x v="1"/>
    <x v="0"/>
    <s v="Pass"/>
    <x v="0"/>
  </r>
  <r>
    <x v="244"/>
    <s v="Phasellus@estcongue.ca"/>
    <x v="79"/>
    <x v="1"/>
    <n v="39.141035289999998"/>
    <x v="244"/>
    <x v="244"/>
    <x v="244"/>
    <x v="244"/>
    <n v="0.15391581886133848"/>
    <n v="0.66632349416212133"/>
    <x v="1"/>
    <x v="1"/>
    <s v="Pass"/>
    <x v="0"/>
  </r>
  <r>
    <x v="245"/>
    <s v="ut@nonummyut.net"/>
    <x v="154"/>
    <x v="1"/>
    <n v="55.25607797"/>
    <x v="245"/>
    <x v="245"/>
    <x v="245"/>
    <x v="245"/>
    <n v="0.10952673109350253"/>
    <n v="0.74679545826018867"/>
    <x v="0"/>
    <x v="0"/>
    <s v="Pass"/>
    <x v="0"/>
  </r>
  <r>
    <x v="246"/>
    <s v="et@venenatis.co.uk"/>
    <x v="76"/>
    <x v="1"/>
    <n v="51.222472070000002"/>
    <x v="246"/>
    <x v="246"/>
    <x v="246"/>
    <x v="246"/>
    <n v="0.20135789666888243"/>
    <n v="0.69545723282856897"/>
    <x v="1"/>
    <x v="1"/>
    <s v="Pass"/>
    <x v="0"/>
  </r>
  <r>
    <x v="247"/>
    <s v="scelerisque@magnased.com"/>
    <x v="155"/>
    <x v="1"/>
    <n v="52.577440840000001"/>
    <x v="247"/>
    <x v="247"/>
    <x v="247"/>
    <x v="247"/>
    <n v="0.33553913550361397"/>
    <n v="0.83646670819107871"/>
    <x v="1"/>
    <x v="1"/>
    <s v="Pass"/>
    <x v="0"/>
  </r>
  <r>
    <x v="248"/>
    <s v="Aenean.gravida@mifelis.com"/>
    <x v="156"/>
    <x v="1"/>
    <n v="56.672561909999999"/>
    <x v="248"/>
    <x v="248"/>
    <x v="248"/>
    <x v="248"/>
    <n v="0.29226502801425391"/>
    <n v="0.75633601979317955"/>
    <x v="0"/>
    <x v="1"/>
    <s v="Pass"/>
    <x v="0"/>
  </r>
  <r>
    <x v="249"/>
    <s v="arcu@etultricesposuere.co.uk"/>
    <x v="61"/>
    <x v="1"/>
    <n v="39.844821539999998"/>
    <x v="249"/>
    <x v="249"/>
    <x v="249"/>
    <x v="249"/>
    <n v="0.21546415422114951"/>
    <n v="0.68401032638726167"/>
    <x v="1"/>
    <x v="1"/>
    <s v="Pass"/>
    <x v="0"/>
  </r>
  <r>
    <x v="250"/>
    <s v="velit.Pellentesque@Nulla.net"/>
    <x v="157"/>
    <x v="0"/>
    <n v="40.245327340000003"/>
    <x v="250"/>
    <x v="250"/>
    <x v="250"/>
    <x v="250"/>
    <n v="0.19911860474313461"/>
    <n v="0.69952384665753908"/>
    <x v="1"/>
    <x v="1"/>
    <s v="Pass"/>
    <x v="0"/>
  </r>
  <r>
    <x v="251"/>
    <s v="erat.eget.ipsum@tinciduntpede.org"/>
    <x v="158"/>
    <x v="0"/>
    <n v="48.127084619999998"/>
    <x v="251"/>
    <x v="251"/>
    <x v="251"/>
    <x v="251"/>
    <n v="0.23754802559794391"/>
    <n v="0.83333318967280157"/>
    <x v="1"/>
    <x v="1"/>
    <s v="Pass"/>
    <x v="0"/>
  </r>
  <r>
    <x v="252"/>
    <s v="lectus.a@nonhendreritid.org"/>
    <x v="34"/>
    <x v="1"/>
    <n v="44.277419109999997"/>
    <x v="252"/>
    <x v="252"/>
    <x v="252"/>
    <x v="252"/>
    <n v="0.12162893747611091"/>
    <n v="0.62506302759122856"/>
    <x v="1"/>
    <x v="0"/>
    <s v="Pass"/>
    <x v="0"/>
  </r>
  <r>
    <x v="253"/>
    <s v="ut@vitaesodales.net"/>
    <x v="159"/>
    <x v="1"/>
    <n v="40.414690759999999"/>
    <x v="253"/>
    <x v="253"/>
    <x v="253"/>
    <x v="253"/>
    <n v="0.18411838659754209"/>
    <n v="0.61532097762094562"/>
    <x v="1"/>
    <x v="1"/>
    <s v="Pass"/>
    <x v="0"/>
  </r>
  <r>
    <x v="254"/>
    <s v="senectus.et.netus@nibhDonecest.net"/>
    <x v="36"/>
    <x v="1"/>
    <n v="40.142347819999998"/>
    <x v="254"/>
    <x v="254"/>
    <x v="254"/>
    <x v="254"/>
    <n v="0.11128392136436163"/>
    <n v="0.61455508468103737"/>
    <x v="1"/>
    <x v="0"/>
    <s v="Pass"/>
    <x v="0"/>
  </r>
  <r>
    <x v="255"/>
    <s v="eu.odio@tristique.org"/>
    <x v="95"/>
    <x v="0"/>
    <n v="42.695289109999997"/>
    <x v="255"/>
    <x v="255"/>
    <x v="255"/>
    <x v="255"/>
    <n v="0.14586123614315144"/>
    <n v="0.73790525473304969"/>
    <x v="1"/>
    <x v="0"/>
    <s v="Pass"/>
    <x v="0"/>
  </r>
  <r>
    <x v="256"/>
    <s v="luctus@magnaseddui.net"/>
    <x v="139"/>
    <x v="0"/>
    <n v="47.55430896"/>
    <x v="256"/>
    <x v="256"/>
    <x v="256"/>
    <x v="256"/>
    <n v="0.17737649208432604"/>
    <n v="0.76073097374328302"/>
    <x v="1"/>
    <x v="1"/>
    <s v="Pass"/>
    <x v="0"/>
  </r>
  <r>
    <x v="257"/>
    <s v="semper.egestas@maurissapien.co.uk"/>
    <x v="159"/>
    <x v="0"/>
    <n v="41.224935279999997"/>
    <x v="257"/>
    <x v="257"/>
    <x v="257"/>
    <x v="257"/>
    <n v="0.20187371296735376"/>
    <n v="0.59378039569052488"/>
    <x v="1"/>
    <x v="1"/>
    <s v="Pass"/>
    <x v="0"/>
  </r>
  <r>
    <x v="258"/>
    <s v="Curabitur.vel@Nullam.net"/>
    <x v="19"/>
    <x v="1"/>
    <n v="48.097429939999998"/>
    <x v="258"/>
    <x v="258"/>
    <x v="258"/>
    <x v="258"/>
    <n v="0.23953472920944535"/>
    <n v="0.92116711384595884"/>
    <x v="1"/>
    <x v="1"/>
    <s v="Pass"/>
    <x v="0"/>
  </r>
  <r>
    <x v="259"/>
    <s v="lectus@aliquamenim.org"/>
    <x v="97"/>
    <x v="1"/>
    <n v="55.049012660000002"/>
    <x v="259"/>
    <x v="259"/>
    <x v="259"/>
    <x v="259"/>
    <n v="0.24492378062953932"/>
    <n v="0.9486142705975118"/>
    <x v="0"/>
    <x v="1"/>
    <s v="Pass"/>
    <x v="0"/>
  </r>
  <r>
    <x v="260"/>
    <s v="auctor.non@sapien.co.uk"/>
    <x v="143"/>
    <x v="1"/>
    <n v="48.081119579999999"/>
    <x v="260"/>
    <x v="260"/>
    <x v="260"/>
    <x v="260"/>
    <n v="0.16947655303357534"/>
    <n v="0.67450047924906387"/>
    <x v="1"/>
    <x v="1"/>
    <s v="Pass"/>
    <x v="0"/>
  </r>
  <r>
    <x v="261"/>
    <s v="eu.turpis@accumsansed.co.uk"/>
    <x v="16"/>
    <x v="1"/>
    <n v="45.260364060000001"/>
    <x v="261"/>
    <x v="261"/>
    <x v="261"/>
    <x v="261"/>
    <n v="0.22535574500643463"/>
    <n v="0.6336023314528515"/>
    <x v="1"/>
    <x v="1"/>
    <s v="Pass"/>
    <x v="0"/>
  </r>
  <r>
    <x v="262"/>
    <s v="sit.amet@FuscemollisDuis.org"/>
    <x v="159"/>
    <x v="1"/>
    <n v="52.134265919999997"/>
    <x v="262"/>
    <x v="262"/>
    <x v="262"/>
    <x v="262"/>
    <n v="0.13609313151348207"/>
    <n v="0.75553505619166161"/>
    <x v="1"/>
    <x v="0"/>
    <s v="Pass"/>
    <x v="0"/>
  </r>
  <r>
    <x v="263"/>
    <s v="dignissim@nibhPhasellus.com"/>
    <x v="160"/>
    <x v="1"/>
    <n v="48.593221010000001"/>
    <x v="263"/>
    <x v="263"/>
    <x v="263"/>
    <x v="263"/>
    <n v="0.18617816346718907"/>
    <n v="0.67864628859804899"/>
    <x v="1"/>
    <x v="1"/>
    <s v="Pass"/>
    <x v="0"/>
  </r>
  <r>
    <x v="264"/>
    <s v="sem.ut@odio.edu"/>
    <x v="76"/>
    <x v="1"/>
    <n v="51.77261249"/>
    <x v="264"/>
    <x v="264"/>
    <x v="264"/>
    <x v="264"/>
    <n v="0.11399935091773299"/>
    <n v="0.65907087756243399"/>
    <x v="1"/>
    <x v="0"/>
    <s v="Pass"/>
    <x v="0"/>
  </r>
  <r>
    <x v="265"/>
    <s v="orci.consectetuer@porttitor.com"/>
    <x v="161"/>
    <x v="0"/>
    <n v="38.930276390000003"/>
    <x v="265"/>
    <x v="265"/>
    <x v="265"/>
    <x v="265"/>
    <n v="0.31584993312839743"/>
    <n v="0.77759836562561091"/>
    <x v="1"/>
    <x v="1"/>
    <s v="Pass"/>
    <x v="0"/>
  </r>
  <r>
    <x v="266"/>
    <s v="convallis.erat@eratvel.org"/>
    <x v="66"/>
    <x v="1"/>
    <n v="62.667962000000003"/>
    <x v="266"/>
    <x v="266"/>
    <x v="266"/>
    <x v="266"/>
    <n v="0.2170366116418771"/>
    <n v="0.96325165853294559"/>
    <x v="0"/>
    <x v="0"/>
    <s v="Pass"/>
    <x v="0"/>
  </r>
  <r>
    <x v="267"/>
    <s v="vulputate.mauris.sagittis@ametconsectetueradipiscing.co.uk"/>
    <x v="45"/>
    <x v="0"/>
    <n v="43.152897469999999"/>
    <x v="267"/>
    <x v="267"/>
    <x v="267"/>
    <x v="267"/>
    <n v="0.20744713059476907"/>
    <n v="0.79789712392537016"/>
    <x v="1"/>
    <x v="1"/>
    <s v="Pass"/>
    <x v="0"/>
  </r>
  <r>
    <x v="268"/>
    <s v="pharetra.sed.hendrerit@accumsanneque.com"/>
    <x v="76"/>
    <x v="1"/>
    <n v="47.714011659999997"/>
    <x v="268"/>
    <x v="268"/>
    <x v="268"/>
    <x v="268"/>
    <n v="0.20855874884070144"/>
    <n v="0.6902942288161471"/>
    <x v="1"/>
    <x v="1"/>
    <s v="Pass"/>
    <x v="0"/>
  </r>
  <r>
    <x v="269"/>
    <s v="accumsan@parturientmontes.net"/>
    <x v="83"/>
    <x v="0"/>
    <n v="44.175010530000002"/>
    <x v="269"/>
    <x v="269"/>
    <x v="269"/>
    <x v="269"/>
    <n v="0.16385157034600603"/>
    <n v="0.70938601715569916"/>
    <x v="1"/>
    <x v="0"/>
    <s v="Pass"/>
    <x v="0"/>
  </r>
  <r>
    <x v="270"/>
    <s v="mauris.Morbi@ligulatortordictum.net"/>
    <x v="95"/>
    <x v="1"/>
    <n v="38.039121919999999"/>
    <x v="270"/>
    <x v="270"/>
    <x v="270"/>
    <x v="270"/>
    <n v="8.5804413737714691E-2"/>
    <n v="0.56527681571566213"/>
    <x v="1"/>
    <x v="0"/>
    <s v="Pass"/>
    <x v="0"/>
  </r>
  <r>
    <x v="271"/>
    <s v="egestas@turpisnecmauris.com"/>
    <x v="162"/>
    <x v="1"/>
    <n v="47.785412360000002"/>
    <x v="271"/>
    <x v="271"/>
    <x v="271"/>
    <x v="271"/>
    <n v="0.11747691575250961"/>
    <n v="0.6390253466104967"/>
    <x v="1"/>
    <x v="0"/>
    <s v="Pass"/>
    <x v="0"/>
  </r>
  <r>
    <x v="272"/>
    <s v="tincidunt@vel.edu"/>
    <x v="163"/>
    <x v="1"/>
    <n v="51.560544370000002"/>
    <x v="272"/>
    <x v="272"/>
    <x v="272"/>
    <x v="272"/>
    <n v="0.23326199604615572"/>
    <n v="0.86638972867064845"/>
    <x v="1"/>
    <x v="1"/>
    <s v="Pass"/>
    <x v="0"/>
  </r>
  <r>
    <x v="273"/>
    <s v="Aliquam@porttitor.net"/>
    <x v="161"/>
    <x v="0"/>
    <n v="41.17366372"/>
    <x v="273"/>
    <x v="273"/>
    <x v="273"/>
    <x v="273"/>
    <n v="0.18345953009672647"/>
    <n v="0.65250165687577055"/>
    <x v="1"/>
    <x v="1"/>
    <s v="Pass"/>
    <x v="0"/>
  </r>
  <r>
    <x v="274"/>
    <s v="vitae.risus.Duis@hymenaeos.edu"/>
    <x v="69"/>
    <x v="0"/>
    <n v="57.274786480000003"/>
    <x v="274"/>
    <x v="274"/>
    <x v="274"/>
    <x v="274"/>
    <n v="0.22793820410305674"/>
    <n v="1.037282483097588"/>
    <x v="0"/>
    <x v="0"/>
    <s v="Pass"/>
    <x v="0"/>
  </r>
  <r>
    <x v="275"/>
    <s v="diam@tellus.org"/>
    <x v="164"/>
    <x v="1"/>
    <n v="46.758038239999998"/>
    <x v="275"/>
    <x v="275"/>
    <x v="275"/>
    <x v="275"/>
    <n v="0.2146567512238382"/>
    <n v="0.84323941941336555"/>
    <x v="1"/>
    <x v="1"/>
    <s v="Pass"/>
    <x v="0"/>
  </r>
  <r>
    <x v="276"/>
    <s v="urna@vitaeodiosagittis.ca"/>
    <x v="84"/>
    <x v="0"/>
    <n v="44.133914660000002"/>
    <x v="276"/>
    <x v="276"/>
    <x v="276"/>
    <x v="276"/>
    <n v="0.11950613582523943"/>
    <n v="0.71518104705155672"/>
    <x v="1"/>
    <x v="0"/>
    <s v="Pass"/>
    <x v="0"/>
  </r>
  <r>
    <x v="277"/>
    <s v="dolor@nislelementumpurus.edu"/>
    <x v="146"/>
    <x v="0"/>
    <n v="42.064224539999998"/>
    <x v="277"/>
    <x v="277"/>
    <x v="277"/>
    <x v="277"/>
    <n v="9.9406411642409515E-2"/>
    <n v="0.59833501529813837"/>
    <x v="1"/>
    <x v="0"/>
    <s v="Pass"/>
    <x v="0"/>
  </r>
  <r>
    <x v="278"/>
    <s v="Aliquam@laoreet.net"/>
    <x v="47"/>
    <x v="1"/>
    <n v="42.915795070000001"/>
    <x v="278"/>
    <x v="278"/>
    <x v="278"/>
    <x v="278"/>
    <n v="0.31167987727201996"/>
    <n v="0.93156894765849019"/>
    <x v="1"/>
    <x v="1"/>
    <s v="Pass"/>
    <x v="0"/>
  </r>
  <r>
    <x v="279"/>
    <s v="aliquam.adipiscing@maurissapien.edu"/>
    <x v="117"/>
    <x v="1"/>
    <n v="37.075215049999997"/>
    <x v="279"/>
    <x v="279"/>
    <x v="279"/>
    <x v="279"/>
    <n v="0.16128422528849992"/>
    <n v="0.53927707086006782"/>
    <x v="1"/>
    <x v="1"/>
    <s v="Pass"/>
    <x v="0"/>
  </r>
  <r>
    <x v="280"/>
    <s v="Fusce.aliquet@egetmassa.co.uk"/>
    <x v="88"/>
    <x v="1"/>
    <n v="46.547266290000003"/>
    <x v="280"/>
    <x v="280"/>
    <x v="280"/>
    <x v="280"/>
    <n v="0.12350720684355254"/>
    <n v="0.7342487542669206"/>
    <x v="1"/>
    <x v="0"/>
    <s v="Pass"/>
    <x v="0"/>
  </r>
  <r>
    <x v="281"/>
    <s v="cursus.vestibulum.Mauris@pedenonummy.com"/>
    <x v="114"/>
    <x v="0"/>
    <n v="43.031069029999998"/>
    <x v="281"/>
    <x v="281"/>
    <x v="281"/>
    <x v="281"/>
    <n v="8.7308674788548341E-2"/>
    <n v="0.61305250884599516"/>
    <x v="1"/>
    <x v="0"/>
    <s v="Pass"/>
    <x v="0"/>
  </r>
  <r>
    <x v="282"/>
    <s v="laoreet.libero@laoreetlectus.com"/>
    <x v="73"/>
    <x v="1"/>
    <n v="39.904677550000002"/>
    <x v="282"/>
    <x v="282"/>
    <x v="282"/>
    <x v="282"/>
    <n v="7.8402199638382727E-2"/>
    <n v="0.60978437025960763"/>
    <x v="1"/>
    <x v="0"/>
    <s v="Pass"/>
    <x v="0"/>
  </r>
  <r>
    <x v="283"/>
    <s v="in@et.co.uk"/>
    <x v="165"/>
    <x v="0"/>
    <n v="45.052036319999999"/>
    <x v="283"/>
    <x v="283"/>
    <x v="283"/>
    <x v="283"/>
    <n v="0.24900127876725353"/>
    <n v="0.70983036067534844"/>
    <x v="1"/>
    <x v="1"/>
    <s v="Pass"/>
    <x v="0"/>
  </r>
  <r>
    <x v="284"/>
    <s v="auctor@arcuimperdiet.ca"/>
    <x v="4"/>
    <x v="1"/>
    <n v="31.741629639999999"/>
    <x v="284"/>
    <x v="284"/>
    <x v="284"/>
    <x v="284"/>
    <n v="0.11023831455404361"/>
    <n v="0.57418688315404298"/>
    <x v="2"/>
    <x v="0"/>
    <s v="Pass"/>
    <x v="0"/>
  </r>
  <r>
    <x v="285"/>
    <s v="ligula.Nullam.enim@nibhlacinia.edu"/>
    <x v="131"/>
    <x v="1"/>
    <n v="43.091472639999999"/>
    <x v="285"/>
    <x v="285"/>
    <x v="285"/>
    <x v="285"/>
    <n v="0.14681626285227858"/>
    <n v="0.57121436702310513"/>
    <x v="1"/>
    <x v="1"/>
    <s v="Pass"/>
    <x v="0"/>
  </r>
  <r>
    <x v="286"/>
    <s v="tincidunt.aliquam@orciluctuset.com"/>
    <x v="10"/>
    <x v="1"/>
    <n v="53.057690180000002"/>
    <x v="286"/>
    <x v="286"/>
    <x v="286"/>
    <x v="286"/>
    <n v="0.1915413196205715"/>
    <n v="0.89559548984881032"/>
    <x v="1"/>
    <x v="0"/>
    <s v="Pass"/>
    <x v="0"/>
  </r>
  <r>
    <x v="287"/>
    <s v="turpis.egestas.Fusce@purus.edu"/>
    <x v="86"/>
    <x v="0"/>
    <n v="53.18015845"/>
    <x v="287"/>
    <x v="287"/>
    <x v="287"/>
    <x v="287"/>
    <n v="0.18070497658284299"/>
    <n v="0.76303763722180984"/>
    <x v="1"/>
    <x v="1"/>
    <s v="Pass"/>
    <x v="0"/>
  </r>
  <r>
    <x v="288"/>
    <s v="sapien.imperdiet.ornare@vitaeerat.edu"/>
    <x v="35"/>
    <x v="0"/>
    <n v="34.498057320000001"/>
    <x v="288"/>
    <x v="288"/>
    <x v="288"/>
    <x v="288"/>
    <n v="0.11000499116629504"/>
    <n v="0.54676361789181993"/>
    <x v="1"/>
    <x v="0"/>
    <s v="Pass"/>
    <x v="0"/>
  </r>
  <r>
    <x v="289"/>
    <s v="est@porttitortellus.com"/>
    <x v="4"/>
    <x v="1"/>
    <n v="52.393966130000003"/>
    <x v="289"/>
    <x v="289"/>
    <x v="289"/>
    <x v="289"/>
    <n v="0.16659114310831322"/>
    <n v="0.72595572732199121"/>
    <x v="1"/>
    <x v="0"/>
    <s v="Pass"/>
    <x v="0"/>
  </r>
  <r>
    <x v="290"/>
    <s v="malesuada.vel@dictum.co.uk"/>
    <x v="74"/>
    <x v="1"/>
    <n v="43.14281871"/>
    <x v="290"/>
    <x v="290"/>
    <x v="290"/>
    <x v="290"/>
    <n v="0.36244588225156998"/>
    <n v="0.91194080783672926"/>
    <x v="1"/>
    <x v="1"/>
    <s v="Pass"/>
    <x v="0"/>
  </r>
  <r>
    <x v="291"/>
    <s v="massa@nec.co.uk"/>
    <x v="56"/>
    <x v="0"/>
    <n v="57.974293009999997"/>
    <x v="291"/>
    <x v="291"/>
    <x v="291"/>
    <x v="291"/>
    <n v="0.19829705234360448"/>
    <n v="1.0176373782601495"/>
    <x v="0"/>
    <x v="0"/>
    <s v="Pass"/>
    <x v="0"/>
  </r>
  <r>
    <x v="292"/>
    <s v="vel.sapien.imperdiet@dolorsit.co.uk"/>
    <x v="166"/>
    <x v="1"/>
    <n v="45.095154729999997"/>
    <x v="292"/>
    <x v="292"/>
    <x v="292"/>
    <x v="292"/>
    <n v="0.21073787576660177"/>
    <n v="0.65964593431325025"/>
    <x v="1"/>
    <x v="1"/>
    <s v="Pass"/>
    <x v="0"/>
  </r>
  <r>
    <x v="293"/>
    <s v="felis.Nulla@mi.ca"/>
    <x v="161"/>
    <x v="1"/>
    <n v="41.705059499999997"/>
    <x v="293"/>
    <x v="293"/>
    <x v="293"/>
    <x v="293"/>
    <n v="9.6596958255302737E-3"/>
    <n v="0.68183477451233876"/>
    <x v="1"/>
    <x v="0"/>
    <s v="Pass"/>
    <x v="0"/>
  </r>
  <r>
    <x v="294"/>
    <s v="justo@est.ca"/>
    <x v="131"/>
    <x v="1"/>
    <n v="47.740464879999998"/>
    <x v="294"/>
    <x v="294"/>
    <x v="294"/>
    <x v="294"/>
    <n v="0.21781861813223327"/>
    <n v="0.73525831784432583"/>
    <x v="1"/>
    <x v="1"/>
    <s v="Pass"/>
    <x v="0"/>
  </r>
  <r>
    <x v="295"/>
    <s v="neque@variusultricesmauris.edu"/>
    <x v="137"/>
    <x v="1"/>
    <n v="40.914852070000002"/>
    <x v="295"/>
    <x v="295"/>
    <x v="295"/>
    <x v="295"/>
    <n v="0.16831515662520247"/>
    <n v="0.66062899294565069"/>
    <x v="1"/>
    <x v="1"/>
    <s v="Pass"/>
    <x v="0"/>
  </r>
  <r>
    <x v="296"/>
    <s v="ultrices.posuere.cubilia@pedenonummyut.net"/>
    <x v="167"/>
    <x v="1"/>
    <n v="44.74219952"/>
    <x v="296"/>
    <x v="296"/>
    <x v="296"/>
    <x v="296"/>
    <n v="0.18171944502902465"/>
    <n v="0.66099906840525913"/>
    <x v="1"/>
    <x v="1"/>
    <s v="Pass"/>
    <x v="0"/>
  </r>
  <r>
    <x v="297"/>
    <s v="justo@pedeCras.ca"/>
    <x v="62"/>
    <x v="1"/>
    <n v="49.28968587"/>
    <x v="297"/>
    <x v="297"/>
    <x v="297"/>
    <x v="297"/>
    <n v="0.16142066871612773"/>
    <n v="0.61761757563986619"/>
    <x v="1"/>
    <x v="1"/>
    <s v="Pass"/>
    <x v="0"/>
  </r>
  <r>
    <x v="298"/>
    <s v="pellentesque.massa.lobortis@facilisis.net"/>
    <x v="95"/>
    <x v="0"/>
    <n v="41.270009680000001"/>
    <x v="298"/>
    <x v="298"/>
    <x v="298"/>
    <x v="298"/>
    <n v="0.17797450133919787"/>
    <n v="0.63318012754581043"/>
    <x v="1"/>
    <x v="1"/>
    <s v="Pass"/>
    <x v="0"/>
  </r>
  <r>
    <x v="299"/>
    <s v="Maecenas.mi.felis@amet.co.uk"/>
    <x v="78"/>
    <x v="1"/>
    <n v="60.17319938"/>
    <x v="299"/>
    <x v="299"/>
    <x v="299"/>
    <x v="299"/>
    <n v="0.20208118663228278"/>
    <n v="0.78290654118216485"/>
    <x v="0"/>
    <x v="1"/>
    <s v="Pass"/>
    <x v="0"/>
  </r>
  <r>
    <x v="300"/>
    <s v="tincidunt@Proinsedturpis.edu"/>
    <x v="123"/>
    <x v="1"/>
    <n v="43.506711230000001"/>
    <x v="300"/>
    <x v="300"/>
    <x v="300"/>
    <x v="300"/>
    <n v="6.0016114298498846E-2"/>
    <n v="0.63445041374033651"/>
    <x v="1"/>
    <x v="0"/>
    <s v="Pass"/>
    <x v="0"/>
  </r>
  <r>
    <x v="301"/>
    <s v="a@consequatpurusMaecenas.com"/>
    <x v="117"/>
    <x v="0"/>
    <n v="46.26908486"/>
    <x v="301"/>
    <x v="301"/>
    <x v="301"/>
    <x v="301"/>
    <n v="0.21367713141428116"/>
    <n v="0.71107267378972894"/>
    <x v="1"/>
    <x v="1"/>
    <s v="Pass"/>
    <x v="0"/>
  </r>
  <r>
    <x v="302"/>
    <s v="iaculis.enim@nislelementum.edu"/>
    <x v="100"/>
    <x v="0"/>
    <n v="36.659969879999998"/>
    <x v="302"/>
    <x v="302"/>
    <x v="302"/>
    <x v="302"/>
    <n v="0.12867642025064147"/>
    <n v="0.6199568358500358"/>
    <x v="1"/>
    <x v="0"/>
    <s v="Pass"/>
    <x v="0"/>
  </r>
  <r>
    <x v="303"/>
    <s v="lacus@velit.edu"/>
    <x v="43"/>
    <x v="0"/>
    <n v="44.302977839999997"/>
    <x v="303"/>
    <x v="303"/>
    <x v="303"/>
    <x v="303"/>
    <n v="0.1718676148139518"/>
    <n v="0.74822826365931405"/>
    <x v="1"/>
    <x v="0"/>
    <s v="Pass"/>
    <x v="0"/>
  </r>
  <r>
    <x v="304"/>
    <s v="erat@pedeac.co.uk"/>
    <x v="168"/>
    <x v="1"/>
    <n v="34.681961280000003"/>
    <x v="304"/>
    <x v="304"/>
    <x v="304"/>
    <x v="304"/>
    <n v="0.15111640451994546"/>
    <n v="0.49246933140930349"/>
    <x v="1"/>
    <x v="1"/>
    <s v="Pass"/>
    <x v="0"/>
  </r>
  <r>
    <x v="305"/>
    <s v="facilisis.vitae.orci@sociosquad.co.uk"/>
    <x v="157"/>
    <x v="0"/>
    <n v="50.726319009999997"/>
    <x v="305"/>
    <x v="305"/>
    <x v="305"/>
    <x v="305"/>
    <n v="0.21061754923731243"/>
    <n v="0.65979137532210896"/>
    <x v="1"/>
    <x v="1"/>
    <s v="Pass"/>
    <x v="0"/>
  </r>
  <r>
    <x v="306"/>
    <s v="odio@Nuncac.org"/>
    <x v="94"/>
    <x v="0"/>
    <n v="43.030880680000003"/>
    <x v="306"/>
    <x v="306"/>
    <x v="306"/>
    <x v="306"/>
    <n v="0.22036781294532415"/>
    <n v="0.80562811579788884"/>
    <x v="1"/>
    <x v="1"/>
    <s v="Pass"/>
    <x v="0"/>
  </r>
  <r>
    <x v="307"/>
    <s v="cursus@nectellus.co.uk"/>
    <x v="138"/>
    <x v="0"/>
    <n v="53.354187799999998"/>
    <x v="307"/>
    <x v="307"/>
    <x v="307"/>
    <x v="307"/>
    <n v="0.32893618961126536"/>
    <n v="0.81303034707298705"/>
    <x v="1"/>
    <x v="1"/>
    <s v="Pass"/>
    <x v="0"/>
  </r>
  <r>
    <x v="308"/>
    <s v="augue@risusNuncac.co.uk"/>
    <x v="31"/>
    <x v="0"/>
    <n v="45.752697519999998"/>
    <x v="308"/>
    <x v="308"/>
    <x v="308"/>
    <x v="308"/>
    <n v="0.16809648856473053"/>
    <n v="0.64895122007658268"/>
    <x v="1"/>
    <x v="1"/>
    <s v="Pass"/>
    <x v="0"/>
  </r>
  <r>
    <x v="309"/>
    <s v="tempus.non@nasceturridiculus.ca"/>
    <x v="152"/>
    <x v="0"/>
    <n v="42.695441690000003"/>
    <x v="309"/>
    <x v="309"/>
    <x v="309"/>
    <x v="309"/>
    <n v="9.7985207247956604E-2"/>
    <n v="0.66056268992255096"/>
    <x v="1"/>
    <x v="0"/>
    <s v="Pass"/>
    <x v="0"/>
  </r>
  <r>
    <x v="310"/>
    <s v="rutrum@fermentumconvallisligula.ca"/>
    <x v="169"/>
    <x v="1"/>
    <n v="54.12700263"/>
    <x v="310"/>
    <x v="310"/>
    <x v="310"/>
    <x v="310"/>
    <n v="0.20159242456993404"/>
    <n v="0.74290833783319477"/>
    <x v="0"/>
    <x v="1"/>
    <s v="Pass"/>
    <x v="0"/>
  </r>
  <r>
    <x v="311"/>
    <s v="purus@Sed.ca"/>
    <x v="21"/>
    <x v="0"/>
    <n v="45.341289330000002"/>
    <x v="311"/>
    <x v="311"/>
    <x v="311"/>
    <x v="311"/>
    <n v="8.0277468054034878E-2"/>
    <n v="0.66510998386227904"/>
    <x v="1"/>
    <x v="0"/>
    <s v="Pass"/>
    <x v="0"/>
  </r>
  <r>
    <x v="312"/>
    <s v="pede.et@Sedeu.com"/>
    <x v="30"/>
    <x v="1"/>
    <n v="45.225651470000003"/>
    <x v="312"/>
    <x v="312"/>
    <x v="312"/>
    <x v="312"/>
    <n v="1.6354141001933678E-2"/>
    <n v="0.78222916567821987"/>
    <x v="1"/>
    <x v="0"/>
    <s v="Pass"/>
    <x v="0"/>
  </r>
  <r>
    <x v="313"/>
    <s v="bibendum.Donec.felis@liberoestcongue.org"/>
    <x v="103"/>
    <x v="0"/>
    <n v="39.665656849999998"/>
    <x v="313"/>
    <x v="313"/>
    <x v="313"/>
    <x v="313"/>
    <n v="0.34084254273702685"/>
    <n v="0.71217536372184276"/>
    <x v="1"/>
    <x v="1"/>
    <s v="Pass"/>
    <x v="0"/>
  </r>
  <r>
    <x v="314"/>
    <s v="interdum.ligula@Phasellus.edu"/>
    <x v="61"/>
    <x v="1"/>
    <n v="36.375097699999998"/>
    <x v="314"/>
    <x v="314"/>
    <x v="314"/>
    <x v="314"/>
    <n v="0.11437091973538385"/>
    <n v="0.61370380812759218"/>
    <x v="1"/>
    <x v="0"/>
    <s v="Pass"/>
    <x v="0"/>
  </r>
  <r>
    <x v="315"/>
    <s v="arcu.vel.quam@magnaPraesentinterdum.co.uk"/>
    <x v="144"/>
    <x v="1"/>
    <n v="38.413726490000002"/>
    <x v="315"/>
    <x v="315"/>
    <x v="315"/>
    <x v="315"/>
    <n v="0.21525460932963145"/>
    <n v="0.63366544767208444"/>
    <x v="1"/>
    <x v="1"/>
    <s v="Pass"/>
    <x v="0"/>
  </r>
  <r>
    <x v="316"/>
    <s v="pharetra.Nam@sociisnatoque.org"/>
    <x v="170"/>
    <x v="1"/>
    <n v="47.79777532"/>
    <x v="316"/>
    <x v="316"/>
    <x v="316"/>
    <x v="316"/>
    <n v="0.13389319053166054"/>
    <n v="0.62618732628645446"/>
    <x v="1"/>
    <x v="0"/>
    <s v="Pass"/>
    <x v="0"/>
  </r>
  <r>
    <x v="317"/>
    <s v="pellentesque.tellus@faucibusidlibero.com"/>
    <x v="171"/>
    <x v="0"/>
    <n v="42.43201208"/>
    <x v="317"/>
    <x v="317"/>
    <x v="317"/>
    <x v="317"/>
    <n v="0.19108549980946368"/>
    <n v="0.6243073637369686"/>
    <x v="1"/>
    <x v="1"/>
    <s v="Pass"/>
    <x v="0"/>
  </r>
  <r>
    <x v="318"/>
    <s v="convallis@purus.net"/>
    <x v="172"/>
    <x v="0"/>
    <n v="38.7080482"/>
    <x v="318"/>
    <x v="318"/>
    <x v="318"/>
    <x v="318"/>
    <n v="0.12593649212088576"/>
    <n v="0.5912345800721287"/>
    <x v="1"/>
    <x v="0"/>
    <s v="Pass"/>
    <x v="0"/>
  </r>
  <r>
    <x v="319"/>
    <s v="sapien.cursus.in@netus.edu"/>
    <x v="18"/>
    <x v="0"/>
    <n v="40.601781250000002"/>
    <x v="319"/>
    <x v="319"/>
    <x v="319"/>
    <x v="319"/>
    <n v="0.15968107632207065"/>
    <n v="0.56238466435677392"/>
    <x v="1"/>
    <x v="1"/>
    <s v="Pass"/>
    <x v="0"/>
  </r>
  <r>
    <x v="320"/>
    <s v="Nam.interdum.enim@et.com"/>
    <x v="8"/>
    <x v="0"/>
    <n v="43.132728749999998"/>
    <x v="320"/>
    <x v="320"/>
    <x v="320"/>
    <x v="320"/>
    <n v="0.16111133648174575"/>
    <n v="0.56361560468018324"/>
    <x v="1"/>
    <x v="1"/>
    <s v="Pass"/>
    <x v="0"/>
  </r>
  <r>
    <x v="321"/>
    <s v="Nulla.aliquet@sedturpisnec.co.uk"/>
    <x v="173"/>
    <x v="0"/>
    <n v="47.546905199999998"/>
    <x v="321"/>
    <x v="321"/>
    <x v="321"/>
    <x v="321"/>
    <n v="0.26898796338350855"/>
    <n v="0.88392648170957899"/>
    <x v="1"/>
    <x v="1"/>
    <s v="Pass"/>
    <x v="0"/>
  </r>
  <r>
    <x v="322"/>
    <s v="diam.nunc@lectusconvallisest.org"/>
    <x v="104"/>
    <x v="0"/>
    <n v="37.716631249999999"/>
    <x v="322"/>
    <x v="322"/>
    <x v="322"/>
    <x v="322"/>
    <n v="0.10094807018247048"/>
    <n v="0.53858094218393993"/>
    <x v="1"/>
    <x v="0"/>
    <s v="Pass"/>
    <x v="0"/>
  </r>
  <r>
    <x v="323"/>
    <s v="erat.Sed@Phasellus.ca"/>
    <x v="106"/>
    <x v="1"/>
    <n v="53.155755450000001"/>
    <x v="323"/>
    <x v="323"/>
    <x v="323"/>
    <x v="323"/>
    <n v="0.28124411174029867"/>
    <n v="0.74238125131970589"/>
    <x v="1"/>
    <x v="1"/>
    <s v="Pass"/>
    <x v="0"/>
  </r>
  <r>
    <x v="324"/>
    <s v="Integer.id.magna@consequatenimdiam.co.uk"/>
    <x v="28"/>
    <x v="1"/>
    <n v="37.406284309999997"/>
    <x v="324"/>
    <x v="324"/>
    <x v="324"/>
    <x v="324"/>
    <n v="0.23122430093672172"/>
    <n v="0.62313789657280916"/>
    <x v="1"/>
    <x v="1"/>
    <s v="Pass"/>
    <x v="0"/>
  </r>
  <r>
    <x v="325"/>
    <s v="metus.Vivamus.euismod@arcuVivamus.co.uk"/>
    <x v="173"/>
    <x v="0"/>
    <n v="49.622073960000002"/>
    <x v="325"/>
    <x v="325"/>
    <x v="325"/>
    <x v="325"/>
    <n v="0.14410500309078159"/>
    <n v="0.95284047931265492"/>
    <x v="1"/>
    <x v="0"/>
    <s v="Pass"/>
    <x v="0"/>
  </r>
  <r>
    <x v="326"/>
    <s v="vel.turpis.Aliquam@consequatpurus.edu"/>
    <x v="174"/>
    <x v="0"/>
    <n v="46.696118349999999"/>
    <x v="326"/>
    <x v="326"/>
    <x v="326"/>
    <x v="326"/>
    <n v="0.19693480501044358"/>
    <n v="0.71424859392463647"/>
    <x v="1"/>
    <x v="1"/>
    <s v="Pass"/>
    <x v="0"/>
  </r>
  <r>
    <x v="327"/>
    <s v="aliquet.diam.Sed@posuere.org"/>
    <x v="175"/>
    <x v="1"/>
    <n v="39.711309829999998"/>
    <x v="327"/>
    <x v="327"/>
    <x v="327"/>
    <x v="327"/>
    <n v="4.6368151664973122E-2"/>
    <n v="0.66206163663042283"/>
    <x v="1"/>
    <x v="0"/>
    <s v="Pass"/>
    <x v="0"/>
  </r>
  <r>
    <x v="328"/>
    <s v="lacus.varius@sitamet.ca"/>
    <x v="78"/>
    <x v="1"/>
    <n v="61.317424109999997"/>
    <x v="328"/>
    <x v="328"/>
    <x v="328"/>
    <x v="328"/>
    <n v="0.23987642764239311"/>
    <n v="0.7812496639915496"/>
    <x v="0"/>
    <x v="1"/>
    <s v="Pass"/>
    <x v="0"/>
  </r>
  <r>
    <x v="329"/>
    <s v="tincidunt@porttitor.com"/>
    <x v="29"/>
    <x v="0"/>
    <n v="45.278958729999999"/>
    <x v="329"/>
    <x v="329"/>
    <x v="329"/>
    <x v="329"/>
    <n v="0.1451921067450701"/>
    <n v="0.59784584218324854"/>
    <x v="1"/>
    <x v="0"/>
    <s v="Pass"/>
    <x v="0"/>
  </r>
  <r>
    <x v="330"/>
    <s v="fringilla.euismod.enim@aauctornon.net"/>
    <x v="25"/>
    <x v="1"/>
    <n v="52.004037310000001"/>
    <x v="330"/>
    <x v="330"/>
    <x v="330"/>
    <x v="330"/>
    <n v="0.30074777022612775"/>
    <n v="1.0439380826852069"/>
    <x v="1"/>
    <x v="1"/>
    <s v="Pass"/>
    <x v="0"/>
  </r>
  <r>
    <x v="331"/>
    <s v="quam.dignissim.pharetra@aauctornon.ca"/>
    <x v="86"/>
    <x v="0"/>
    <n v="45.34659851"/>
    <x v="331"/>
    <x v="331"/>
    <x v="331"/>
    <x v="331"/>
    <n v="0.15965244570441345"/>
    <n v="0.70365881893371784"/>
    <x v="1"/>
    <x v="0"/>
    <s v="Pass"/>
    <x v="0"/>
  </r>
  <r>
    <x v="332"/>
    <s v="nascetur.ridiculus.mus@dignissim.co.uk"/>
    <x v="70"/>
    <x v="1"/>
    <n v="46.318417160000003"/>
    <x v="332"/>
    <x v="332"/>
    <x v="332"/>
    <x v="332"/>
    <n v="0.1223173773785317"/>
    <n v="0.60954406315265286"/>
    <x v="1"/>
    <x v="0"/>
    <s v="Pass"/>
    <x v="0"/>
  </r>
  <r>
    <x v="333"/>
    <s v="erat@sitamet.ca"/>
    <x v="33"/>
    <x v="1"/>
    <n v="45.402440830000003"/>
    <x v="333"/>
    <x v="333"/>
    <x v="333"/>
    <x v="333"/>
    <n v="0.19625559313023985"/>
    <n v="0.62399487856899782"/>
    <x v="1"/>
    <x v="1"/>
    <s v="Pass"/>
    <x v="0"/>
  </r>
  <r>
    <x v="334"/>
    <s v="fermentum@blanditviverra.ca"/>
    <x v="53"/>
    <x v="0"/>
    <n v="39.604809699999997"/>
    <x v="334"/>
    <x v="334"/>
    <x v="334"/>
    <x v="334"/>
    <n v="9.5463565708323206E-2"/>
    <n v="0.56273759905411591"/>
    <x v="1"/>
    <x v="0"/>
    <s v="Pass"/>
    <x v="0"/>
  </r>
  <r>
    <x v="335"/>
    <s v="Pellentesque.habitant@auctorquistristique.org"/>
    <x v="12"/>
    <x v="1"/>
    <n v="46.306477880000003"/>
    <x v="335"/>
    <x v="335"/>
    <x v="335"/>
    <x v="335"/>
    <n v="9.4702245677761282E-2"/>
    <n v="0.74086422563478604"/>
    <x v="1"/>
    <x v="0"/>
    <s v="Pass"/>
    <x v="0"/>
  </r>
  <r>
    <x v="336"/>
    <s v="ac.nulla@consectetueripsumnunc.co.uk"/>
    <x v="25"/>
    <x v="1"/>
    <n v="50.758860050000003"/>
    <x v="336"/>
    <x v="336"/>
    <x v="336"/>
    <x v="336"/>
    <n v="0.12271480268672336"/>
    <n v="0.93178535787926831"/>
    <x v="1"/>
    <x v="0"/>
    <s v="Pass"/>
    <x v="0"/>
  </r>
  <r>
    <x v="337"/>
    <s v="ac.orci@accumsaninterdum.co.uk"/>
    <x v="85"/>
    <x v="0"/>
    <n v="43.389984579999997"/>
    <x v="337"/>
    <x v="337"/>
    <x v="337"/>
    <x v="337"/>
    <n v="0.12369147499858729"/>
    <n v="0.55082738539794862"/>
    <x v="1"/>
    <x v="0"/>
    <s v="Pass"/>
    <x v="0"/>
  </r>
  <r>
    <x v="338"/>
    <s v="placerat.eget.venenatis@elitpharetraut.edu"/>
    <x v="172"/>
    <x v="1"/>
    <n v="41.671216960000002"/>
    <x v="338"/>
    <x v="338"/>
    <x v="338"/>
    <x v="338"/>
    <n v="0.1622298369452583"/>
    <n v="0.61229568379241961"/>
    <x v="1"/>
    <x v="1"/>
    <s v="Pass"/>
    <x v="0"/>
  </r>
  <r>
    <x v="339"/>
    <s v="in@sed.org"/>
    <x v="176"/>
    <x v="1"/>
    <n v="34.164091919999997"/>
    <x v="339"/>
    <x v="339"/>
    <x v="339"/>
    <x v="339"/>
    <n v="0.11520646822652747"/>
    <n v="0.59820459952988747"/>
    <x v="1"/>
    <x v="0"/>
    <s v="Pass"/>
    <x v="0"/>
  </r>
  <r>
    <x v="340"/>
    <s v="elit.elit.fermentum@erosturpisnon.org"/>
    <x v="99"/>
    <x v="1"/>
    <n v="52.519711440000002"/>
    <x v="340"/>
    <x v="340"/>
    <x v="340"/>
    <x v="340"/>
    <n v="0.19821163431599798"/>
    <n v="0.91638618407468775"/>
    <x v="1"/>
    <x v="0"/>
    <s v="Pass"/>
    <x v="0"/>
  </r>
  <r>
    <x v="341"/>
    <s v="blandit.viverra@mollisDuis.co.uk"/>
    <x v="7"/>
    <x v="0"/>
    <n v="47.968131630000002"/>
    <x v="341"/>
    <x v="341"/>
    <x v="341"/>
    <x v="341"/>
    <n v="0.14435839376809198"/>
    <n v="0.75018665485622371"/>
    <x v="1"/>
    <x v="0"/>
    <s v="Pass"/>
    <x v="0"/>
  </r>
  <r>
    <x v="342"/>
    <s v="rhoncus.id.mollis@Maurisvel.org"/>
    <x v="45"/>
    <x v="1"/>
    <n v="42.144444999999997"/>
    <x v="342"/>
    <x v="342"/>
    <x v="342"/>
    <x v="342"/>
    <n v="0.18892947949492012"/>
    <n v="0.65082966887721017"/>
    <x v="1"/>
    <x v="1"/>
    <s v="Pass"/>
    <x v="0"/>
  </r>
  <r>
    <x v="343"/>
    <s v="adipiscing.elit.Aliquam@Utsagittislobortis.co.uk"/>
    <x v="177"/>
    <x v="0"/>
    <n v="46.556372660000001"/>
    <x v="343"/>
    <x v="343"/>
    <x v="343"/>
    <x v="343"/>
    <n v="0.17293936068596058"/>
    <n v="0.7055737043343201"/>
    <x v="1"/>
    <x v="0"/>
    <s v="Pass"/>
    <x v="0"/>
  </r>
  <r>
    <x v="344"/>
    <s v="Donec.at@sedlibero.net"/>
    <x v="119"/>
    <x v="1"/>
    <n v="44.023662420000001"/>
    <x v="344"/>
    <x v="344"/>
    <x v="344"/>
    <x v="344"/>
    <n v="0.10599717237744796"/>
    <n v="0.60243520639833315"/>
    <x v="1"/>
    <x v="0"/>
    <s v="Pass"/>
    <x v="0"/>
  </r>
  <r>
    <x v="345"/>
    <s v="montes@Loremipsum.edu"/>
    <x v="148"/>
    <x v="0"/>
    <n v="36.718155029999998"/>
    <x v="345"/>
    <x v="345"/>
    <x v="345"/>
    <x v="345"/>
    <n v="0.13287829407790011"/>
    <n v="0.55342819731191262"/>
    <x v="1"/>
    <x v="0"/>
    <s v="Pass"/>
    <x v="0"/>
  </r>
  <r>
    <x v="346"/>
    <s v="tincidunt@consequatpurusMaecenas.net"/>
    <x v="178"/>
    <x v="0"/>
    <n v="36.720808939999998"/>
    <x v="346"/>
    <x v="346"/>
    <x v="346"/>
    <x v="346"/>
    <n v="0.13772957509918621"/>
    <n v="0.56155493204543006"/>
    <x v="1"/>
    <x v="0"/>
    <s v="Pass"/>
    <x v="0"/>
  </r>
  <r>
    <x v="347"/>
    <s v="semper.et.lacinia@Morbiquisurna.ca"/>
    <x v="115"/>
    <x v="0"/>
    <n v="49.853870980000003"/>
    <x v="347"/>
    <x v="347"/>
    <x v="347"/>
    <x v="347"/>
    <n v="0.15603558258444042"/>
    <n v="0.82128580786897531"/>
    <x v="1"/>
    <x v="0"/>
    <s v="Pass"/>
    <x v="0"/>
  </r>
  <r>
    <x v="348"/>
    <s v="scelerisque@Vivamusnon.co.uk"/>
    <x v="179"/>
    <x v="0"/>
    <n v="49.956014359999998"/>
    <x v="348"/>
    <x v="348"/>
    <x v="348"/>
    <x v="348"/>
    <n v="0.13619073666773945"/>
    <n v="0.64350283924954788"/>
    <x v="1"/>
    <x v="0"/>
    <s v="Pass"/>
    <x v="0"/>
  </r>
  <r>
    <x v="349"/>
    <s v="gravida.sit@eget.net"/>
    <x v="176"/>
    <x v="0"/>
    <n v="37.49764004"/>
    <x v="349"/>
    <x v="349"/>
    <x v="349"/>
    <x v="349"/>
    <n v="0.22997067805274765"/>
    <n v="0.5667703893543441"/>
    <x v="1"/>
    <x v="1"/>
    <s v="Pass"/>
    <x v="0"/>
  </r>
  <r>
    <x v="350"/>
    <s v="ac@non.com"/>
    <x v="0"/>
    <x v="1"/>
    <n v="42.220955519999997"/>
    <x v="350"/>
    <x v="350"/>
    <x v="350"/>
    <x v="350"/>
    <n v="0.20774367147778669"/>
    <n v="0.59296336259696214"/>
    <x v="1"/>
    <x v="1"/>
    <s v="Pass"/>
    <x v="0"/>
  </r>
  <r>
    <x v="351"/>
    <s v="consectetuer@auctorodio.com"/>
    <x v="180"/>
    <x v="0"/>
    <n v="50.246181290000003"/>
    <x v="351"/>
    <x v="351"/>
    <x v="351"/>
    <x v="351"/>
    <n v="0.14935744378493876"/>
    <n v="0.67098612135336755"/>
    <x v="1"/>
    <x v="0"/>
    <s v="Pass"/>
    <x v="0"/>
  </r>
  <r>
    <x v="352"/>
    <s v="ante.bibendum.ullamcorper@fringilla.net"/>
    <x v="102"/>
    <x v="0"/>
    <n v="28.740243580000001"/>
    <x v="352"/>
    <x v="352"/>
    <x v="352"/>
    <x v="352"/>
    <n v="9.1870094277305109E-2"/>
    <n v="0.55955711553085463"/>
    <x v="2"/>
    <x v="0"/>
    <s v="Pass"/>
    <x v="0"/>
  </r>
  <r>
    <x v="353"/>
    <s v="risus@enimconsequat.org"/>
    <x v="181"/>
    <x v="1"/>
    <n v="40.760740660000003"/>
    <x v="353"/>
    <x v="353"/>
    <x v="353"/>
    <x v="353"/>
    <n v="0.18789825600301199"/>
    <n v="0.53508333706443378"/>
    <x v="1"/>
    <x v="1"/>
    <s v="Pass"/>
    <x v="0"/>
  </r>
  <r>
    <x v="354"/>
    <s v="ut.aliquam@egetlacusMauris.ca"/>
    <x v="109"/>
    <x v="0"/>
    <n v="34.728221410000003"/>
    <x v="354"/>
    <x v="354"/>
    <x v="354"/>
    <x v="354"/>
    <n v="0.17360722725111472"/>
    <n v="0.52840024216377968"/>
    <x v="1"/>
    <x v="1"/>
    <s v="Pass"/>
    <x v="0"/>
  </r>
  <r>
    <x v="355"/>
    <s v="eu.ultrices@In.edu"/>
    <x v="181"/>
    <x v="0"/>
    <n v="38.608851559999998"/>
    <x v="355"/>
    <x v="355"/>
    <x v="355"/>
    <x v="355"/>
    <n v="0.20729899744668273"/>
    <n v="0.64912984994546841"/>
    <x v="1"/>
    <x v="1"/>
    <s v="Pass"/>
    <x v="0"/>
  </r>
  <r>
    <x v="356"/>
    <s v="dictum.mi.ac@semperrutrumFusce.com"/>
    <x v="74"/>
    <x v="1"/>
    <n v="39.1476732"/>
    <x v="356"/>
    <x v="356"/>
    <x v="356"/>
    <x v="356"/>
    <n v="0.14276162817462129"/>
    <n v="0.54641276290220409"/>
    <x v="1"/>
    <x v="1"/>
    <s v="Pass"/>
    <x v="0"/>
  </r>
  <r>
    <x v="357"/>
    <s v="sit@pedeCum.ca"/>
    <x v="49"/>
    <x v="0"/>
    <n v="33.026388939999997"/>
    <x v="357"/>
    <x v="357"/>
    <x v="357"/>
    <x v="357"/>
    <n v="8.6522870581264344E-2"/>
    <n v="0.54041566147544973"/>
    <x v="2"/>
    <x v="0"/>
    <s v="Pass"/>
    <x v="0"/>
  </r>
  <r>
    <x v="358"/>
    <s v="eget@Morbiquisurna.co.uk"/>
    <x v="132"/>
    <x v="0"/>
    <n v="45.013749359999998"/>
    <x v="358"/>
    <x v="358"/>
    <x v="358"/>
    <x v="358"/>
    <n v="0.13352583632527593"/>
    <n v="0.63134271953055932"/>
    <x v="1"/>
    <x v="0"/>
    <s v="Pass"/>
    <x v="0"/>
  </r>
  <r>
    <x v="359"/>
    <s v="ut.mi.Duis@quisarcu.com"/>
    <x v="182"/>
    <x v="0"/>
    <n v="38.545833739999999"/>
    <x v="359"/>
    <x v="359"/>
    <x v="359"/>
    <x v="359"/>
    <n v="0.20526760026436663"/>
    <n v="0.65224925413173052"/>
    <x v="1"/>
    <x v="1"/>
    <s v="Pass"/>
    <x v="0"/>
  </r>
  <r>
    <x v="360"/>
    <s v="nec@nuncest.com"/>
    <x v="183"/>
    <x v="0"/>
    <n v="43.32378156"/>
    <x v="360"/>
    <x v="360"/>
    <x v="360"/>
    <x v="360"/>
    <n v="0.24101715884059088"/>
    <n v="0.71439537623623617"/>
    <x v="1"/>
    <x v="1"/>
    <s v="Pass"/>
    <x v="0"/>
  </r>
  <r>
    <x v="361"/>
    <s v="pede.blandit@disparturient.net"/>
    <x v="146"/>
    <x v="0"/>
    <n v="33.20331461"/>
    <x v="361"/>
    <x v="361"/>
    <x v="361"/>
    <x v="361"/>
    <n v="0.18102718441630336"/>
    <n v="0.49641295132564428"/>
    <x v="2"/>
    <x v="1"/>
    <s v="Pass"/>
    <x v="0"/>
  </r>
  <r>
    <x v="362"/>
    <s v="Phasellus@Aliquamadipiscing.co.uk"/>
    <x v="25"/>
    <x v="0"/>
    <n v="29.599079589999999"/>
    <x v="362"/>
    <x v="362"/>
    <x v="362"/>
    <x v="362"/>
    <n v="2.4641878467988834E-2"/>
    <n v="0.54476211998902624"/>
    <x v="2"/>
    <x v="0"/>
    <s v="Pass"/>
    <x v="0"/>
  </r>
  <r>
    <x v="363"/>
    <s v="ac@sedpedeCum.org"/>
    <x v="175"/>
    <x v="1"/>
    <n v="52.516836089999998"/>
    <x v="363"/>
    <x v="363"/>
    <x v="363"/>
    <x v="363"/>
    <n v="0.12761503626551746"/>
    <n v="0.7019291476371714"/>
    <x v="1"/>
    <x v="0"/>
    <s v="Pass"/>
    <x v="0"/>
  </r>
  <r>
    <x v="364"/>
    <s v="dui@justo.ca"/>
    <x v="161"/>
    <x v="0"/>
    <n v="41.372233729999998"/>
    <x v="364"/>
    <x v="364"/>
    <x v="364"/>
    <x v="364"/>
    <n v="5.4919830346616183E-2"/>
    <n v="0.62890727108312727"/>
    <x v="1"/>
    <x v="0"/>
    <s v="Pass"/>
    <x v="0"/>
  </r>
  <r>
    <x v="365"/>
    <s v="conubia.nostra.per@diam.co.uk"/>
    <x v="54"/>
    <x v="0"/>
    <n v="50.165977759999997"/>
    <x v="365"/>
    <x v="365"/>
    <x v="365"/>
    <x v="365"/>
    <n v="0.16288561558222875"/>
    <n v="0.81845539797498867"/>
    <x v="1"/>
    <x v="0"/>
    <s v="Pass"/>
    <x v="0"/>
  </r>
  <r>
    <x v="366"/>
    <s v="Etiam@diamluctus.org"/>
    <x v="158"/>
    <x v="1"/>
    <n v="42.884536320000002"/>
    <x v="366"/>
    <x v="366"/>
    <x v="366"/>
    <x v="366"/>
    <n v="0.13199404288625119"/>
    <n v="0.62663012364563175"/>
    <x v="1"/>
    <x v="0"/>
    <s v="Pass"/>
    <x v="0"/>
  </r>
  <r>
    <x v="367"/>
    <s v="metus.vitae@Morbisitamet.ca"/>
    <x v="184"/>
    <x v="0"/>
    <n v="45.56856449"/>
    <x v="367"/>
    <x v="367"/>
    <x v="367"/>
    <x v="367"/>
    <n v="0.28783253234946249"/>
    <n v="0.69979597226823465"/>
    <x v="1"/>
    <x v="1"/>
    <s v="Pass"/>
    <x v="0"/>
  </r>
  <r>
    <x v="368"/>
    <s v="Cras.dictum.ultricies@conubia.ca"/>
    <x v="134"/>
    <x v="1"/>
    <n v="31.8336316"/>
    <x v="368"/>
    <x v="368"/>
    <x v="368"/>
    <x v="368"/>
    <n v="0.17452621259742471"/>
    <n v="0.58101557276430937"/>
    <x v="2"/>
    <x v="1"/>
    <s v="Pass"/>
    <x v="0"/>
  </r>
  <r>
    <x v="369"/>
    <s v="egestas@malesuadavelvenenatis.com"/>
    <x v="185"/>
    <x v="0"/>
    <n v="41.444306769999997"/>
    <x v="369"/>
    <x v="369"/>
    <x v="369"/>
    <x v="369"/>
    <n v="0.11789183719130281"/>
    <n v="0.62948416496401283"/>
    <x v="1"/>
    <x v="0"/>
    <s v="Pass"/>
    <x v="0"/>
  </r>
  <r>
    <x v="370"/>
    <s v="ipsum.cursus.vestibulum@a.com"/>
    <x v="186"/>
    <x v="1"/>
    <n v="38.551019519999997"/>
    <x v="370"/>
    <x v="370"/>
    <x v="370"/>
    <x v="370"/>
    <n v="9.3081950056465704E-2"/>
    <n v="0.54701049728079798"/>
    <x v="1"/>
    <x v="0"/>
    <s v="Pass"/>
    <x v="0"/>
  </r>
  <r>
    <x v="371"/>
    <s v="Aenean@interdum.edu"/>
    <x v="156"/>
    <x v="1"/>
    <n v="36.572713469999997"/>
    <x v="371"/>
    <x v="371"/>
    <x v="371"/>
    <x v="371"/>
    <n v="0.15488594636472761"/>
    <n v="0.56065722400678097"/>
    <x v="1"/>
    <x v="1"/>
    <s v="Pass"/>
    <x v="0"/>
  </r>
  <r>
    <x v="372"/>
    <s v="vitae.sodales.at@molestiearcuSed.org"/>
    <x v="41"/>
    <x v="1"/>
    <n v="51.16813904"/>
    <x v="372"/>
    <x v="372"/>
    <x v="372"/>
    <x v="372"/>
    <n v="3.8798873146096341E-2"/>
    <n v="0.65839480346432766"/>
    <x v="1"/>
    <x v="0"/>
    <s v="Pass"/>
    <x v="0"/>
  </r>
  <r>
    <x v="373"/>
    <s v="eu.metus@sodalespurusin.net"/>
    <x v="34"/>
    <x v="0"/>
    <n v="36.3286175"/>
    <x v="373"/>
    <x v="373"/>
    <x v="373"/>
    <x v="373"/>
    <n v="0.1932885374373442"/>
    <n v="0.56126499361716276"/>
    <x v="1"/>
    <x v="1"/>
    <s v="Pass"/>
    <x v="0"/>
  </r>
  <r>
    <x v="374"/>
    <s v="et.eros@feugiatmetussit.net"/>
    <x v="187"/>
    <x v="1"/>
    <n v="55.989615489999998"/>
    <x v="374"/>
    <x v="374"/>
    <x v="374"/>
    <x v="374"/>
    <n v="0.27836828768656569"/>
    <n v="0.95507195221593244"/>
    <x v="0"/>
    <x v="1"/>
    <s v="Pass"/>
    <x v="0"/>
  </r>
  <r>
    <x v="375"/>
    <s v="est.arcu@in.org"/>
    <x v="70"/>
    <x v="0"/>
    <n v="43.176534019999998"/>
    <x v="375"/>
    <x v="375"/>
    <x v="375"/>
    <x v="375"/>
    <n v="0.22445688115867224"/>
    <n v="0.6514278009834632"/>
    <x v="1"/>
    <x v="1"/>
    <s v="Pass"/>
    <x v="0"/>
  </r>
  <r>
    <x v="376"/>
    <s v="montes@sedsem.ca"/>
    <x v="188"/>
    <x v="0"/>
    <n v="39.281245300000002"/>
    <x v="376"/>
    <x v="376"/>
    <x v="376"/>
    <x v="376"/>
    <n v="7.584780219838165E-2"/>
    <n v="0.57466501348599996"/>
    <x v="1"/>
    <x v="0"/>
    <s v="Pass"/>
    <x v="0"/>
  </r>
  <r>
    <x v="377"/>
    <s v="sapien.Aenean.massa@adipiscing.ca"/>
    <x v="169"/>
    <x v="0"/>
    <n v="42.058089270000004"/>
    <x v="377"/>
    <x v="377"/>
    <x v="377"/>
    <x v="377"/>
    <n v="0.16769465522484722"/>
    <n v="0.79992727795080421"/>
    <x v="1"/>
    <x v="0"/>
    <s v="Pass"/>
    <x v="0"/>
  </r>
  <r>
    <x v="378"/>
    <s v="dui.Suspendisse.ac@tacitisociosqu.org"/>
    <x v="75"/>
    <x v="0"/>
    <n v="36.408032859999999"/>
    <x v="378"/>
    <x v="378"/>
    <x v="378"/>
    <x v="378"/>
    <n v="0.28779173986660961"/>
    <n v="0.53678292265192795"/>
    <x v="1"/>
    <x v="1"/>
    <s v="Pass"/>
    <x v="0"/>
  </r>
  <r>
    <x v="379"/>
    <s v="Nunc@euarcuMorbi.ca"/>
    <x v="59"/>
    <x v="0"/>
    <n v="43.576495260000002"/>
    <x v="379"/>
    <x v="379"/>
    <x v="379"/>
    <x v="379"/>
    <n v="9.3607177644899703E-2"/>
    <n v="0.7888866375436927"/>
    <x v="1"/>
    <x v="0"/>
    <s v="Pass"/>
    <x v="0"/>
  </r>
  <r>
    <x v="380"/>
    <s v="magnis@vitaenibh.org"/>
    <x v="78"/>
    <x v="1"/>
    <n v="48.988048890000002"/>
    <x v="380"/>
    <x v="380"/>
    <x v="380"/>
    <x v="380"/>
    <n v="9.5298679124156196E-2"/>
    <n v="0.57196126059619323"/>
    <x v="1"/>
    <x v="0"/>
    <s v="Pass"/>
    <x v="0"/>
  </r>
  <r>
    <x v="381"/>
    <s v="lorem.tristique.aliquet@estNunclaoreet.net"/>
    <x v="189"/>
    <x v="0"/>
    <n v="43.129548540000002"/>
    <x v="381"/>
    <x v="381"/>
    <x v="381"/>
    <x v="381"/>
    <n v="0.1341402654625409"/>
    <n v="0.68557189403163132"/>
    <x v="1"/>
    <x v="0"/>
    <s v="Pass"/>
    <x v="0"/>
  </r>
  <r>
    <x v="382"/>
    <s v="sociis@vulputateveliteu.com"/>
    <x v="190"/>
    <x v="1"/>
    <n v="28.0096755"/>
    <x v="382"/>
    <x v="382"/>
    <x v="382"/>
    <x v="382"/>
    <n v="0.15815737932067125"/>
    <n v="0.4485806047082902"/>
    <x v="2"/>
    <x v="1"/>
    <s v="Pass"/>
    <x v="0"/>
  </r>
  <r>
    <x v="383"/>
    <s v="diam.lorem.auctor@estmollisnon.net"/>
    <x v="191"/>
    <x v="0"/>
    <n v="46.205240850000003"/>
    <x v="383"/>
    <x v="383"/>
    <x v="383"/>
    <x v="383"/>
    <n v="0.33721421647928712"/>
    <n v="0.66915418797167003"/>
    <x v="1"/>
    <x v="1"/>
    <s v="Pass"/>
    <x v="0"/>
  </r>
  <r>
    <x v="384"/>
    <s v="convallis@scelerisque.net"/>
    <x v="132"/>
    <x v="1"/>
    <n v="44.263988400000002"/>
    <x v="384"/>
    <x v="384"/>
    <x v="384"/>
    <x v="384"/>
    <n v="0.16484021103481208"/>
    <n v="0.5540625534191389"/>
    <x v="1"/>
    <x v="1"/>
    <s v="Pass"/>
    <x v="0"/>
  </r>
  <r>
    <x v="385"/>
    <s v="tempor.erat.neque@ac.com"/>
    <x v="144"/>
    <x v="0"/>
    <n v="40.362058390000001"/>
    <x v="385"/>
    <x v="385"/>
    <x v="385"/>
    <x v="385"/>
    <n v="0.1677662717358861"/>
    <n v="0.68760957243618448"/>
    <x v="1"/>
    <x v="0"/>
    <s v="Pass"/>
    <x v="0"/>
  </r>
  <r>
    <x v="386"/>
    <s v="est.mollis.non@placerat.com"/>
    <x v="102"/>
    <x v="0"/>
    <n v="43.894874639999998"/>
    <x v="386"/>
    <x v="386"/>
    <x v="386"/>
    <x v="386"/>
    <n v="7.2250076174304664E-2"/>
    <n v="0.60201821957443258"/>
    <x v="1"/>
    <x v="0"/>
    <s v="Pass"/>
    <x v="0"/>
  </r>
  <r>
    <x v="387"/>
    <s v="tempor.bibendum@Nuncpulvinar.co.uk"/>
    <x v="177"/>
    <x v="0"/>
    <n v="37.363225989999997"/>
    <x v="387"/>
    <x v="387"/>
    <x v="387"/>
    <x v="387"/>
    <n v="0.10617164529787296"/>
    <n v="0.54241889238023755"/>
    <x v="1"/>
    <x v="0"/>
    <s v="Pass"/>
    <x v="0"/>
  </r>
  <r>
    <x v="388"/>
    <s v="Integer.vitae.nibh@a.org"/>
    <x v="192"/>
    <x v="1"/>
    <n v="42.265201300000001"/>
    <x v="388"/>
    <x v="388"/>
    <x v="388"/>
    <x v="388"/>
    <n v="0.18504128129255762"/>
    <n v="0.65054496898764813"/>
    <x v="1"/>
    <x v="1"/>
    <s v="Pass"/>
    <x v="0"/>
  </r>
  <r>
    <x v="389"/>
    <s v="sed.est@afelisullamcorper.edu"/>
    <x v="72"/>
    <x v="0"/>
    <n v="50.769361949999997"/>
    <x v="389"/>
    <x v="389"/>
    <x v="389"/>
    <x v="389"/>
    <n v="0.13151668735785477"/>
    <n v="0.72811981138173465"/>
    <x v="1"/>
    <x v="0"/>
    <s v="Pass"/>
    <x v="0"/>
  </r>
  <r>
    <x v="390"/>
    <s v="ac@sagittisNullam.net"/>
    <x v="158"/>
    <x v="1"/>
    <n v="31.759579540000001"/>
    <x v="390"/>
    <x v="390"/>
    <x v="390"/>
    <x v="390"/>
    <n v="0.13120558091062728"/>
    <n v="0.56058152171307996"/>
    <x v="2"/>
    <x v="0"/>
    <s v="Pass"/>
    <x v="0"/>
  </r>
  <r>
    <x v="391"/>
    <s v="velit.Pellentesque@Nullam.org"/>
    <x v="193"/>
    <x v="0"/>
    <n v="41.023391760000003"/>
    <x v="391"/>
    <x v="391"/>
    <x v="391"/>
    <x v="391"/>
    <n v="0.18893234842160156"/>
    <n v="0.65991794337765419"/>
    <x v="1"/>
    <x v="1"/>
    <s v="Pass"/>
    <x v="0"/>
  </r>
  <r>
    <x v="392"/>
    <s v="sodales.Mauris@ametornare.ca"/>
    <x v="166"/>
    <x v="1"/>
    <n v="46.867756980000003"/>
    <x v="392"/>
    <x v="392"/>
    <x v="392"/>
    <x v="392"/>
    <n v="1.914940758835882E-2"/>
    <n v="0.75042112777163339"/>
    <x v="1"/>
    <x v="0"/>
    <s v="Pass"/>
    <x v="0"/>
  </r>
  <r>
    <x v="393"/>
    <s v="rhoncus@nisl.net"/>
    <x v="47"/>
    <x v="0"/>
    <n v="44.314362539999998"/>
    <x v="393"/>
    <x v="393"/>
    <x v="393"/>
    <x v="393"/>
    <n v="0.16242984222040929"/>
    <n v="0.6571010777869436"/>
    <x v="1"/>
    <x v="0"/>
    <s v="Pass"/>
    <x v="0"/>
  </r>
  <r>
    <x v="394"/>
    <s v="laoreet@sagittis.edu"/>
    <x v="88"/>
    <x v="1"/>
    <n v="43.427517160000001"/>
    <x v="394"/>
    <x v="394"/>
    <x v="394"/>
    <x v="394"/>
    <n v="0.21696447218295986"/>
    <n v="0.70780943941860719"/>
    <x v="1"/>
    <x v="1"/>
    <s v="Pass"/>
    <x v="0"/>
  </r>
  <r>
    <x v="395"/>
    <s v="Curabitur@Infaucibus.ca"/>
    <x v="164"/>
    <x v="1"/>
    <n v="50.516021629999997"/>
    <x v="395"/>
    <x v="395"/>
    <x v="395"/>
    <x v="395"/>
    <n v="0.16911852465650035"/>
    <n v="0.68744703060914625"/>
    <x v="1"/>
    <x v="0"/>
    <s v="Pass"/>
    <x v="0"/>
  </r>
  <r>
    <x v="396"/>
    <s v="risus@in.net"/>
    <x v="75"/>
    <x v="1"/>
    <n v="33.194347960000002"/>
    <x v="396"/>
    <x v="396"/>
    <x v="396"/>
    <x v="396"/>
    <n v="0.14124545465635291"/>
    <n v="0.5694375061225998"/>
    <x v="2"/>
    <x v="0"/>
    <s v="Pass"/>
    <x v="0"/>
  </r>
  <r>
    <x v="397"/>
    <s v="enim.Mauris@Namac.net"/>
    <x v="107"/>
    <x v="1"/>
    <n v="49.773339499999999"/>
    <x v="397"/>
    <x v="397"/>
    <x v="397"/>
    <x v="397"/>
    <n v="0.17951724456032386"/>
    <n v="0.62236906186996033"/>
    <x v="1"/>
    <x v="1"/>
    <s v="Pass"/>
    <x v="0"/>
  </r>
  <r>
    <x v="398"/>
    <s v="et.magnis@necmetus.ca"/>
    <x v="142"/>
    <x v="0"/>
    <n v="40.754051689999997"/>
    <x v="398"/>
    <x v="398"/>
    <x v="398"/>
    <x v="398"/>
    <n v="0.21612278557942791"/>
    <n v="0.59604797774994978"/>
    <x v="1"/>
    <x v="1"/>
    <s v="Pass"/>
    <x v="0"/>
  </r>
  <r>
    <x v="399"/>
    <s v="arcu.et.pede@Morbinequetellus.org"/>
    <x v="161"/>
    <x v="0"/>
    <n v="41.931167819999999"/>
    <x v="399"/>
    <x v="399"/>
    <x v="399"/>
    <x v="399"/>
    <n v="0.14428029832027325"/>
    <n v="0.64459026144818021"/>
    <x v="1"/>
    <x v="0"/>
    <s v="Pass"/>
    <x v="0"/>
  </r>
  <r>
    <x v="400"/>
    <s v="vestibulum.nec.euismod@netusetmalesuada.ca"/>
    <x v="136"/>
    <x v="0"/>
    <n v="52.474843010000001"/>
    <x v="400"/>
    <x v="400"/>
    <x v="400"/>
    <x v="400"/>
    <n v="0.21140557630647583"/>
    <n v="0.6339145774453534"/>
    <x v="1"/>
    <x v="1"/>
    <s v="Pass"/>
    <x v="0"/>
  </r>
  <r>
    <x v="401"/>
    <s v="augue.eu@nisi.edu"/>
    <x v="194"/>
    <x v="0"/>
    <n v="31.896222569999999"/>
    <x v="401"/>
    <x v="401"/>
    <x v="401"/>
    <x v="401"/>
    <n v="0.19074963339906478"/>
    <n v="0.59165919159046487"/>
    <x v="2"/>
    <x v="1"/>
    <s v="Pass"/>
    <x v="0"/>
  </r>
  <r>
    <x v="402"/>
    <s v="Cras@quamelementum.com"/>
    <x v="131"/>
    <x v="1"/>
    <n v="47.488533789999998"/>
    <x v="402"/>
    <x v="402"/>
    <x v="402"/>
    <x v="402"/>
    <n v="0.2944792816690564"/>
    <n v="0.73503099465596877"/>
    <x v="1"/>
    <x v="1"/>
    <s v="Pass"/>
    <x v="0"/>
  </r>
  <r>
    <x v="403"/>
    <s v="Proin.nisl.sem@Maecenasmalesuada.co.uk"/>
    <x v="160"/>
    <x v="0"/>
    <n v="43.078203989999999"/>
    <x v="403"/>
    <x v="403"/>
    <x v="403"/>
    <x v="403"/>
    <n v="0.27410653318273326"/>
    <n v="0.6770970067370069"/>
    <x v="1"/>
    <x v="1"/>
    <s v="Pass"/>
    <x v="0"/>
  </r>
  <r>
    <x v="404"/>
    <s v="consectetuer.adipiscing.elit@vestibulumneceuismod.net"/>
    <x v="195"/>
    <x v="0"/>
    <n v="45.768822659999998"/>
    <x v="404"/>
    <x v="404"/>
    <x v="404"/>
    <x v="404"/>
    <n v="0.14049575974162834"/>
    <n v="0.60179212530783088"/>
    <x v="1"/>
    <x v="0"/>
    <s v="Pass"/>
    <x v="0"/>
  </r>
  <r>
    <x v="405"/>
    <s v="velit@molestie.com"/>
    <x v="86"/>
    <x v="1"/>
    <n v="48.146317369999998"/>
    <x v="405"/>
    <x v="405"/>
    <x v="405"/>
    <x v="405"/>
    <n v="5.5662334580817659E-2"/>
    <n v="0.78163716422985441"/>
    <x v="1"/>
    <x v="0"/>
    <s v="Pass"/>
    <x v="0"/>
  </r>
  <r>
    <x v="406"/>
    <s v="vel.est.tempor@egetvenenatisa.com"/>
    <x v="28"/>
    <x v="0"/>
    <n v="44.100611440000002"/>
    <x v="406"/>
    <x v="406"/>
    <x v="406"/>
    <x v="406"/>
    <n v="0.27667768722845509"/>
    <n v="0.74463712655872538"/>
    <x v="1"/>
    <x v="1"/>
    <s v="Pass"/>
    <x v="0"/>
  </r>
  <r>
    <x v="407"/>
    <s v="cubilia.Curae.Phasellus@quisaccumsanconvallis.edu"/>
    <x v="90"/>
    <x v="1"/>
    <n v="41.851719799999998"/>
    <x v="407"/>
    <x v="407"/>
    <x v="407"/>
    <x v="407"/>
    <n v="0.18482716231334193"/>
    <n v="0.56233532553001608"/>
    <x v="1"/>
    <x v="1"/>
    <s v="Pass"/>
    <x v="0"/>
  </r>
  <r>
    <x v="408"/>
    <s v="Cras@eros.net"/>
    <x v="34"/>
    <x v="1"/>
    <n v="32.308875780000001"/>
    <x v="408"/>
    <x v="408"/>
    <x v="408"/>
    <x v="408"/>
    <n v="0.15177674715592646"/>
    <n v="0.47770236729403387"/>
    <x v="2"/>
    <x v="1"/>
    <s v="Pass"/>
    <x v="0"/>
  </r>
  <r>
    <x v="409"/>
    <s v="nascetur@amet.org"/>
    <x v="196"/>
    <x v="1"/>
    <n v="51.525326669999998"/>
    <x v="409"/>
    <x v="409"/>
    <x v="409"/>
    <x v="409"/>
    <n v="8.048556798943185E-2"/>
    <n v="0.71640575720366895"/>
    <x v="1"/>
    <x v="0"/>
    <s v="Pass"/>
    <x v="0"/>
  </r>
  <r>
    <x v="410"/>
    <s v="diam@orciUt.ca"/>
    <x v="197"/>
    <x v="1"/>
    <n v="41.796013600000002"/>
    <x v="410"/>
    <x v="410"/>
    <x v="410"/>
    <x v="410"/>
    <n v="0.24310790667637003"/>
    <n v="0.68141967093247491"/>
    <x v="1"/>
    <x v="1"/>
    <s v="Pass"/>
    <x v="0"/>
  </r>
  <r>
    <x v="411"/>
    <s v="fringilla.purus.mauris@risusatfringilla.ca"/>
    <x v="135"/>
    <x v="0"/>
    <n v="42.120556030000003"/>
    <x v="411"/>
    <x v="411"/>
    <x v="411"/>
    <x v="411"/>
    <n v="0.17843676775049924"/>
    <n v="0.54291535425760873"/>
    <x v="1"/>
    <x v="1"/>
    <s v="Pass"/>
    <x v="0"/>
  </r>
  <r>
    <x v="412"/>
    <s v="urna.nec@tempusscelerisquelorem.org"/>
    <x v="114"/>
    <x v="0"/>
    <n v="49.597165240000002"/>
    <x v="412"/>
    <x v="412"/>
    <x v="412"/>
    <x v="412"/>
    <n v="0.1728708883569271"/>
    <n v="0.816396589737861"/>
    <x v="1"/>
    <x v="0"/>
    <s v="Pass"/>
    <x v="0"/>
  </r>
  <r>
    <x v="413"/>
    <s v="tempus@sit.ca"/>
    <x v="191"/>
    <x v="1"/>
    <n v="35.043238649999999"/>
    <x v="413"/>
    <x v="413"/>
    <x v="413"/>
    <x v="413"/>
    <n v="0.1841344516582461"/>
    <n v="0.63509693356414243"/>
    <x v="1"/>
    <x v="1"/>
    <s v="Pass"/>
    <x v="0"/>
  </r>
  <r>
    <x v="414"/>
    <s v="Vivamus.nisi.Mauris@miAliquam.co.uk"/>
    <x v="176"/>
    <x v="0"/>
    <n v="42.225890309999997"/>
    <x v="414"/>
    <x v="414"/>
    <x v="414"/>
    <x v="414"/>
    <n v="0.20812113249416023"/>
    <n v="0.6099228461598154"/>
    <x v="1"/>
    <x v="1"/>
    <s v="Pass"/>
    <x v="0"/>
  </r>
  <r>
    <x v="415"/>
    <s v="consequat.nec.mollis@nec.ca"/>
    <x v="82"/>
    <x v="1"/>
    <n v="44.353616629999998"/>
    <x v="415"/>
    <x v="415"/>
    <x v="415"/>
    <x v="415"/>
    <n v="0.18537353861880182"/>
    <n v="0.60491261729659329"/>
    <x v="1"/>
    <x v="1"/>
    <s v="Pass"/>
    <x v="0"/>
  </r>
  <r>
    <x v="416"/>
    <s v="tristique@ligulaAliquam.net"/>
    <x v="161"/>
    <x v="1"/>
    <n v="48.142571119999999"/>
    <x v="416"/>
    <x v="416"/>
    <x v="416"/>
    <x v="416"/>
    <n v="0.28885949300750341"/>
    <n v="0.59297072490309566"/>
    <x v="1"/>
    <x v="1"/>
    <s v="Pass"/>
    <x v="0"/>
  </r>
  <r>
    <x v="417"/>
    <s v="vulputate.mauris.sagittis@orciluctus.com"/>
    <x v="117"/>
    <x v="0"/>
    <n v="30.492353390000002"/>
    <x v="417"/>
    <x v="417"/>
    <x v="417"/>
    <x v="417"/>
    <n v="0.10774454700239464"/>
    <n v="0.49262175709089162"/>
    <x v="2"/>
    <x v="0"/>
    <s v="Pass"/>
    <x v="0"/>
  </r>
  <r>
    <x v="418"/>
    <s v="fringilla.cursus.purus@dolorvitae.ca"/>
    <x v="53"/>
    <x v="0"/>
    <n v="44.505991469999998"/>
    <x v="418"/>
    <x v="418"/>
    <x v="418"/>
    <x v="418"/>
    <n v="0.23461867227087599"/>
    <n v="0.63512283351001642"/>
    <x v="1"/>
    <x v="1"/>
    <s v="Pass"/>
    <x v="0"/>
  </r>
  <r>
    <x v="419"/>
    <s v="dignissim.lacus.Aliquam@maurissapien.com"/>
    <x v="171"/>
    <x v="0"/>
    <n v="39.696515730000002"/>
    <x v="419"/>
    <x v="419"/>
    <x v="419"/>
    <x v="419"/>
    <n v="0.10162280253595914"/>
    <n v="0.49077308459791713"/>
    <x v="1"/>
    <x v="0"/>
    <s v="Pass"/>
    <x v="0"/>
  </r>
  <r>
    <x v="420"/>
    <s v="rutrum@temporbibendum.com"/>
    <x v="198"/>
    <x v="1"/>
    <n v="42.604822409999997"/>
    <x v="420"/>
    <x v="420"/>
    <x v="420"/>
    <x v="420"/>
    <n v="0.17553936593735436"/>
    <n v="0.64434385629800273"/>
    <x v="1"/>
    <x v="0"/>
    <s v="Pass"/>
    <x v="0"/>
  </r>
  <r>
    <x v="421"/>
    <s v="ut.pharetra@ametultricies.net"/>
    <x v="105"/>
    <x v="0"/>
    <n v="46.473927140000001"/>
    <x v="421"/>
    <x v="421"/>
    <x v="421"/>
    <x v="421"/>
    <n v="0.14968546645790223"/>
    <n v="0.59622120490490993"/>
    <x v="1"/>
    <x v="0"/>
    <s v="Pass"/>
    <x v="0"/>
  </r>
  <r>
    <x v="422"/>
    <s v="quis.pede@Aliquamfringilla.ca"/>
    <x v="87"/>
    <x v="1"/>
    <n v="41.863614570000003"/>
    <x v="422"/>
    <x v="422"/>
    <x v="422"/>
    <x v="422"/>
    <n v="0.13451609743101622"/>
    <n v="0.6369437149677023"/>
    <x v="1"/>
    <x v="0"/>
    <s v="Pass"/>
    <x v="0"/>
  </r>
  <r>
    <x v="423"/>
    <s v="Class.aptent@torquentper.com"/>
    <x v="112"/>
    <x v="0"/>
    <n v="42.241816839999998"/>
    <x v="423"/>
    <x v="423"/>
    <x v="423"/>
    <x v="423"/>
    <n v="0.18070810425027733"/>
    <n v="0.59299601310252636"/>
    <x v="1"/>
    <x v="0"/>
    <s v="Pass"/>
    <x v="0"/>
  </r>
  <r>
    <x v="424"/>
    <s v="facilisis.Suspendisse@Duissit.ca"/>
    <x v="3"/>
    <x v="0"/>
    <n v="43.059470660000002"/>
    <x v="424"/>
    <x v="424"/>
    <x v="424"/>
    <x v="424"/>
    <n v="0.14306951525161185"/>
    <n v="0.77168409166726137"/>
    <x v="1"/>
    <x v="0"/>
    <s v="Pass"/>
    <x v="0"/>
  </r>
  <r>
    <x v="425"/>
    <s v="semper@vulputateposuere.net"/>
    <x v="117"/>
    <x v="0"/>
    <n v="32.928956059999997"/>
    <x v="425"/>
    <x v="425"/>
    <x v="425"/>
    <x v="425"/>
    <n v="0.11702429577706841"/>
    <n v="0.55268671627718524"/>
    <x v="2"/>
    <x v="0"/>
    <s v="Pass"/>
    <x v="0"/>
  </r>
  <r>
    <x v="426"/>
    <s v="porttitor.tellus@elitelit.org"/>
    <x v="199"/>
    <x v="1"/>
    <n v="43.365470299999998"/>
    <x v="426"/>
    <x v="426"/>
    <x v="426"/>
    <x v="426"/>
    <n v="1.7846453324337531E-2"/>
    <n v="0.65040544483785734"/>
    <x v="1"/>
    <x v="0"/>
    <s v="Pass"/>
    <x v="0"/>
  </r>
  <r>
    <x v="427"/>
    <s v="vitae@nisl.net"/>
    <x v="131"/>
    <x v="1"/>
    <n v="43.040313670000003"/>
    <x v="427"/>
    <x v="427"/>
    <x v="427"/>
    <x v="427"/>
    <n v="0.2067113365229975"/>
    <n v="0.75569334306143299"/>
    <x v="1"/>
    <x v="0"/>
    <s v="Pass"/>
    <x v="0"/>
  </r>
  <r>
    <x v="428"/>
    <s v="Nunc.lectus.pede@egestasrhoncus.com"/>
    <x v="183"/>
    <x v="1"/>
    <n v="33.24696771"/>
    <x v="428"/>
    <x v="428"/>
    <x v="428"/>
    <x v="428"/>
    <n v="0.14939351749368243"/>
    <n v="0.58804871040403695"/>
    <x v="2"/>
    <x v="0"/>
    <s v="Pass"/>
    <x v="0"/>
  </r>
  <r>
    <x v="429"/>
    <s v="ipsum.non.arcu@placeratorci.com"/>
    <x v="148"/>
    <x v="1"/>
    <n v="45.844210269999998"/>
    <x v="429"/>
    <x v="429"/>
    <x v="429"/>
    <x v="429"/>
    <n v="0.18067002381744091"/>
    <n v="0.74190857241046082"/>
    <x v="1"/>
    <x v="0"/>
    <s v="Pass"/>
    <x v="0"/>
  </r>
  <r>
    <x v="430"/>
    <s v="lacus.vestibulum.lorem@gravidaAliquamtincidunt.ca"/>
    <x v="123"/>
    <x v="1"/>
    <n v="40.996606929999999"/>
    <x v="430"/>
    <x v="430"/>
    <x v="430"/>
    <x v="430"/>
    <n v="0.18910457600146671"/>
    <n v="0.55950265246871589"/>
    <x v="1"/>
    <x v="1"/>
    <s v="Pass"/>
    <x v="0"/>
  </r>
  <r>
    <x v="431"/>
    <s v="lectus.a.sollicitudin@tortorat.net"/>
    <x v="200"/>
    <x v="0"/>
    <n v="52.465649079999999"/>
    <x v="431"/>
    <x v="431"/>
    <x v="431"/>
    <x v="431"/>
    <n v="5.2808968588651431E-2"/>
    <n v="0.91187652774238193"/>
    <x v="1"/>
    <x v="0"/>
    <s v="Pass"/>
    <x v="0"/>
  </r>
  <r>
    <x v="432"/>
    <s v="imperdiet@sem.edu"/>
    <x v="111"/>
    <x v="1"/>
    <n v="50.219572820000003"/>
    <x v="432"/>
    <x v="432"/>
    <x v="432"/>
    <x v="432"/>
    <n v="9.1876096783147426E-2"/>
    <n v="0.57487079314241984"/>
    <x v="1"/>
    <x v="0"/>
    <s v="Pass"/>
    <x v="0"/>
  </r>
  <r>
    <x v="433"/>
    <s v="enim.commodo@consequatenimdiam.com"/>
    <x v="17"/>
    <x v="1"/>
    <n v="41.948402020000003"/>
    <x v="433"/>
    <x v="433"/>
    <x v="433"/>
    <x v="433"/>
    <n v="0.40402725203561324"/>
    <n v="0.82794326934233597"/>
    <x v="1"/>
    <x v="1"/>
    <s v="Pass"/>
    <x v="0"/>
  </r>
  <r>
    <x v="434"/>
    <s v="et@tellus.edu"/>
    <x v="156"/>
    <x v="1"/>
    <n v="37.371572479999998"/>
    <x v="434"/>
    <x v="434"/>
    <x v="434"/>
    <x v="434"/>
    <n v="0.30723373505253909"/>
    <n v="0.66542810571375577"/>
    <x v="1"/>
    <x v="1"/>
    <s v="Pass"/>
    <x v="0"/>
  </r>
  <r>
    <x v="435"/>
    <s v="mi.eleifend.egestas@cursuset.net"/>
    <x v="165"/>
    <x v="0"/>
    <n v="44.232555779999998"/>
    <x v="435"/>
    <x v="435"/>
    <x v="435"/>
    <x v="435"/>
    <n v="0.20317586753593117"/>
    <n v="0.69280789891962014"/>
    <x v="1"/>
    <x v="0"/>
    <s v="Pass"/>
    <x v="0"/>
  </r>
  <r>
    <x v="436"/>
    <s v="Cum.sociis.natoque@Sedmolestie.edu"/>
    <x v="187"/>
    <x v="0"/>
    <n v="37.641999769999998"/>
    <x v="436"/>
    <x v="436"/>
    <x v="436"/>
    <x v="436"/>
    <n v="0.2195140435655934"/>
    <n v="0.56195033384018755"/>
    <x v="1"/>
    <x v="1"/>
    <s v="Pass"/>
    <x v="0"/>
  </r>
  <r>
    <x v="437"/>
    <s v="risus@Sedmalesuada.net"/>
    <x v="167"/>
    <x v="0"/>
    <n v="37.363625990000003"/>
    <x v="437"/>
    <x v="437"/>
    <x v="437"/>
    <x v="437"/>
    <n v="0.17721165218864512"/>
    <n v="0.6145087273891997"/>
    <x v="1"/>
    <x v="0"/>
    <s v="Pass"/>
    <x v="0"/>
  </r>
  <r>
    <x v="438"/>
    <s v="sit.amet.risus@ipsum.ca"/>
    <x v="201"/>
    <x v="1"/>
    <n v="33.77526933"/>
    <x v="438"/>
    <x v="438"/>
    <x v="438"/>
    <x v="438"/>
    <n v="0.16906337704764976"/>
    <n v="0.56319400467943259"/>
    <x v="2"/>
    <x v="0"/>
    <s v="Pass"/>
    <x v="0"/>
  </r>
  <r>
    <x v="439"/>
    <s v="turpis@orci.com"/>
    <x v="58"/>
    <x v="1"/>
    <n v="37.722823529999999"/>
    <x v="439"/>
    <x v="439"/>
    <x v="439"/>
    <x v="439"/>
    <n v="0.11810020093662346"/>
    <n v="0.63327790606022871"/>
    <x v="1"/>
    <x v="0"/>
    <s v="Pass"/>
    <x v="0"/>
  </r>
  <r>
    <x v="440"/>
    <s v="augue@orci.com"/>
    <x v="112"/>
    <x v="0"/>
    <n v="46.600087039999998"/>
    <x v="440"/>
    <x v="440"/>
    <x v="440"/>
    <x v="440"/>
    <n v="0.10499720404313115"/>
    <n v="0.57509192101645268"/>
    <x v="1"/>
    <x v="0"/>
    <s v="Pass"/>
    <x v="0"/>
  </r>
  <r>
    <x v="441"/>
    <s v="Cras.convallis.convallis@Fuscealiquam.net"/>
    <x v="101"/>
    <x v="0"/>
    <n v="35.37227549"/>
    <x v="441"/>
    <x v="441"/>
    <x v="441"/>
    <x v="441"/>
    <n v="0.21905846370594934"/>
    <n v="0.77286174859748935"/>
    <x v="1"/>
    <x v="0"/>
    <s v="Pass"/>
    <x v="0"/>
  </r>
  <r>
    <x v="442"/>
    <s v="ac.facilisis.facilisis@necmalesuada.com"/>
    <x v="129"/>
    <x v="1"/>
    <n v="48.07331843"/>
    <x v="442"/>
    <x v="442"/>
    <x v="442"/>
    <x v="442"/>
    <n v="0.15023563416630625"/>
    <n v="0.62145801625264363"/>
    <x v="1"/>
    <x v="0"/>
    <s v="Pass"/>
    <x v="0"/>
  </r>
  <r>
    <x v="443"/>
    <s v="sed.pede@volutpatNulladignissim.net"/>
    <x v="103"/>
    <x v="0"/>
    <n v="31.613488690000001"/>
    <x v="443"/>
    <x v="443"/>
    <x v="443"/>
    <x v="443"/>
    <n v="0.19659668186932105"/>
    <n v="0.56924437082951551"/>
    <x v="2"/>
    <x v="1"/>
    <s v="Pass"/>
    <x v="0"/>
  </r>
  <r>
    <x v="444"/>
    <s v="ac.orci@Etiamimperdietdictum.edu"/>
    <x v="111"/>
    <x v="0"/>
    <n v="45.185437929999999"/>
    <x v="444"/>
    <x v="444"/>
    <x v="444"/>
    <x v="444"/>
    <n v="0.22574568544439966"/>
    <n v="0.61338501948622537"/>
    <x v="1"/>
    <x v="1"/>
    <s v="Pass"/>
    <x v="0"/>
  </r>
  <r>
    <x v="445"/>
    <s v="sed@sedtortor.co.uk"/>
    <x v="7"/>
    <x v="0"/>
    <n v="35.485200239999998"/>
    <x v="445"/>
    <x v="445"/>
    <x v="445"/>
    <x v="445"/>
    <n v="0.15581816055173103"/>
    <n v="0.5426461466557746"/>
    <x v="1"/>
    <x v="0"/>
    <s v="Pass"/>
    <x v="0"/>
  </r>
  <r>
    <x v="446"/>
    <s v="Donec@lacusQuisquepurus.net"/>
    <x v="202"/>
    <x v="0"/>
    <n v="35.337876209999997"/>
    <x v="446"/>
    <x v="446"/>
    <x v="446"/>
    <x v="446"/>
    <n v="0.16060777921478725"/>
    <n v="0.49831755108004167"/>
    <x v="1"/>
    <x v="0"/>
    <s v="Pass"/>
    <x v="0"/>
  </r>
  <r>
    <x v="447"/>
    <s v="neque.non@iaculisaliquet.edu"/>
    <x v="190"/>
    <x v="0"/>
    <n v="40.204560440000002"/>
    <x v="447"/>
    <x v="447"/>
    <x v="447"/>
    <x v="447"/>
    <n v="4.7858159904988172E-2"/>
    <n v="0.83160009517918609"/>
    <x v="1"/>
    <x v="0"/>
    <s v="Pass"/>
    <x v="0"/>
  </r>
  <r>
    <x v="448"/>
    <s v="non.leo@mollis.net"/>
    <x v="149"/>
    <x v="0"/>
    <n v="33.976028720000002"/>
    <x v="448"/>
    <x v="448"/>
    <x v="448"/>
    <x v="448"/>
    <n v="0.16079913113901587"/>
    <n v="0.50214577248574976"/>
    <x v="2"/>
    <x v="0"/>
    <s v="Pass"/>
    <x v="0"/>
  </r>
  <r>
    <x v="449"/>
    <s v="vestibulum@metus.org"/>
    <x v="141"/>
    <x v="1"/>
    <n v="36.969533519999999"/>
    <x v="449"/>
    <x v="449"/>
    <x v="449"/>
    <x v="449"/>
    <n v="0.26035192177205618"/>
    <n v="0.50964835126088592"/>
    <x v="1"/>
    <x v="1"/>
    <s v="Pass"/>
    <x v="0"/>
  </r>
  <r>
    <x v="450"/>
    <s v="amet@congue.edu"/>
    <x v="106"/>
    <x v="0"/>
    <n v="36.245256500000004"/>
    <x v="450"/>
    <x v="450"/>
    <x v="450"/>
    <x v="450"/>
    <n v="0.15092534657740039"/>
    <n v="0.45060947749269614"/>
    <x v="1"/>
    <x v="1"/>
    <s v="Pass"/>
    <x v="0"/>
  </r>
  <r>
    <x v="451"/>
    <s v="eu.lacus.Quisque@congue.edu"/>
    <x v="96"/>
    <x v="0"/>
    <n v="39.717155269999999"/>
    <x v="451"/>
    <x v="451"/>
    <x v="451"/>
    <x v="451"/>
    <n v="0.20021859918644611"/>
    <n v="0.62583190727084392"/>
    <x v="1"/>
    <x v="0"/>
    <s v="Pass"/>
    <x v="0"/>
  </r>
  <r>
    <x v="452"/>
    <s v="arcu.Vivamus.sit@egestasSed.com"/>
    <x v="75"/>
    <x v="0"/>
    <n v="42.102145630000003"/>
    <x v="452"/>
    <x v="452"/>
    <x v="452"/>
    <x v="452"/>
    <n v="0.14792212294931339"/>
    <n v="0.5660124711759843"/>
    <x v="1"/>
    <x v="0"/>
    <s v="Pass"/>
    <x v="0"/>
  </r>
  <r>
    <x v="453"/>
    <s v="Quisque@ultriciessem.net"/>
    <x v="157"/>
    <x v="1"/>
    <n v="42.992297110000003"/>
    <x v="453"/>
    <x v="453"/>
    <x v="453"/>
    <x v="453"/>
    <n v="0.16789192518301782"/>
    <n v="0.49323764157787364"/>
    <x v="1"/>
    <x v="1"/>
    <s v="Pass"/>
    <x v="0"/>
  </r>
  <r>
    <x v="454"/>
    <s v="aliquet@Duisa.co.uk"/>
    <x v="62"/>
    <x v="1"/>
    <n v="27.44024624"/>
    <x v="454"/>
    <x v="454"/>
    <x v="454"/>
    <x v="454"/>
    <n v="0.19665863215844911"/>
    <n v="0.53586742300303136"/>
    <x v="2"/>
    <x v="1"/>
    <s v="Pass"/>
    <x v="0"/>
  </r>
  <r>
    <x v="455"/>
    <s v="erat.neque@mattisvelitjusto.org"/>
    <x v="188"/>
    <x v="1"/>
    <n v="40.477103139999997"/>
    <x v="455"/>
    <x v="455"/>
    <x v="455"/>
    <x v="455"/>
    <n v="0.23879628507889361"/>
    <n v="0.72572270841768871"/>
    <x v="1"/>
    <x v="0"/>
    <s v="Pass"/>
    <x v="0"/>
  </r>
  <r>
    <x v="456"/>
    <s v="ornare.egestas.ligula@urnaVivamusmolestie.com"/>
    <x v="42"/>
    <x v="1"/>
    <n v="35.075552889999997"/>
    <x v="456"/>
    <x v="456"/>
    <x v="456"/>
    <x v="456"/>
    <n v="0.17930206256107098"/>
    <n v="0.57440478119118576"/>
    <x v="1"/>
    <x v="0"/>
    <s v="Pass"/>
    <x v="0"/>
  </r>
  <r>
    <x v="457"/>
    <s v="libero.et@Crasdictum.ca"/>
    <x v="191"/>
    <x v="0"/>
    <n v="39.814816999999998"/>
    <x v="457"/>
    <x v="457"/>
    <x v="457"/>
    <x v="457"/>
    <n v="0.11747233820707369"/>
    <n v="0.52632251936632768"/>
    <x v="1"/>
    <x v="0"/>
    <s v="Pass"/>
    <x v="0"/>
  </r>
  <r>
    <x v="458"/>
    <s v="blandit.at@vulputateullamcorpermagna.org"/>
    <x v="9"/>
    <x v="0"/>
    <n v="46.028075889999997"/>
    <x v="458"/>
    <x v="458"/>
    <x v="458"/>
    <x v="458"/>
    <n v="0.14159504259415853"/>
    <n v="0.59567971561554101"/>
    <x v="1"/>
    <x v="0"/>
    <s v="Pass"/>
    <x v="0"/>
  </r>
  <r>
    <x v="459"/>
    <s v="magna@velarcueu.ca"/>
    <x v="89"/>
    <x v="0"/>
    <n v="40.875374899999997"/>
    <x v="459"/>
    <x v="459"/>
    <x v="459"/>
    <x v="459"/>
    <n v="9.8909642303904352E-2"/>
    <n v="0.49809691474573831"/>
    <x v="1"/>
    <x v="0"/>
    <s v="Pass"/>
    <x v="0"/>
  </r>
  <r>
    <x v="460"/>
    <s v="nec@ad.net"/>
    <x v="37"/>
    <x v="0"/>
    <n v="42.803865170000002"/>
    <x v="460"/>
    <x v="460"/>
    <x v="460"/>
    <x v="460"/>
    <n v="0.13939184746930194"/>
    <n v="0.53136422714900444"/>
    <x v="1"/>
    <x v="0"/>
    <s v="Pass"/>
    <x v="0"/>
  </r>
  <r>
    <x v="461"/>
    <s v="metus.eu.erat@suscipitnonummy.com"/>
    <x v="92"/>
    <x v="0"/>
    <n v="38.403264989999997"/>
    <x v="461"/>
    <x v="461"/>
    <x v="461"/>
    <x v="461"/>
    <n v="0.21688339141270371"/>
    <n v="0.61645847531155307"/>
    <x v="1"/>
    <x v="1"/>
    <s v="Pass"/>
    <x v="0"/>
  </r>
  <r>
    <x v="462"/>
    <s v="magna.Suspendisse@tincidunt.edu"/>
    <x v="82"/>
    <x v="1"/>
    <n v="39.435290809999998"/>
    <x v="462"/>
    <x v="462"/>
    <x v="462"/>
    <x v="462"/>
    <n v="0.15126554896287506"/>
    <n v="0.45546339805529751"/>
    <x v="1"/>
    <x v="0"/>
    <s v="Pass"/>
    <x v="0"/>
  </r>
  <r>
    <x v="463"/>
    <s v="vehicula@at.co.uk"/>
    <x v="193"/>
    <x v="0"/>
    <n v="46.607314850000002"/>
    <x v="463"/>
    <x v="463"/>
    <x v="463"/>
    <x v="463"/>
    <n v="0.14965544953672935"/>
    <n v="0.72651143444595423"/>
    <x v="1"/>
    <x v="0"/>
    <s v="Pass"/>
    <x v="0"/>
  </r>
  <r>
    <x v="464"/>
    <s v="nunc.sed.pede@Quisqueporttitor.net"/>
    <x v="190"/>
    <x v="0"/>
    <n v="38.105947559999997"/>
    <x v="464"/>
    <x v="464"/>
    <x v="464"/>
    <x v="464"/>
    <n v="9.4225863439780719E-2"/>
    <n v="0.57858537340193861"/>
    <x v="1"/>
    <x v="0"/>
    <s v="Pass"/>
    <x v="0"/>
  </r>
  <r>
    <x v="465"/>
    <s v="nulla@ipsum.edu"/>
    <x v="203"/>
    <x v="1"/>
    <n v="44.396493700000001"/>
    <x v="465"/>
    <x v="465"/>
    <x v="465"/>
    <x v="465"/>
    <n v="0.27368299584964922"/>
    <n v="0.76868902272615192"/>
    <x v="1"/>
    <x v="1"/>
    <s v="Pass"/>
    <x v="0"/>
  </r>
  <r>
    <x v="466"/>
    <s v="Aliquam.adipiscing.lobortis@loremut.net"/>
    <x v="68"/>
    <x v="0"/>
    <n v="20"/>
    <x v="466"/>
    <x v="466"/>
    <x v="466"/>
    <x v="466"/>
    <n v="1.4190980385088976E-3"/>
    <n v="0.40650622792489055"/>
    <x v="2"/>
    <x v="0"/>
    <s v="Pass"/>
    <x v="0"/>
  </r>
  <r>
    <x v="467"/>
    <s v="risus.at.fringilla@feugiat.ca"/>
    <x v="130"/>
    <x v="1"/>
    <n v="54.521605049999998"/>
    <x v="467"/>
    <x v="467"/>
    <x v="467"/>
    <x v="467"/>
    <n v="0.33207019899599244"/>
    <n v="0.87050153735773672"/>
    <x v="0"/>
    <x v="1"/>
    <s v="Pass"/>
    <x v="0"/>
  </r>
  <r>
    <x v="468"/>
    <s v="dis@tortor.com"/>
    <x v="138"/>
    <x v="0"/>
    <n v="39.983495750000003"/>
    <x v="468"/>
    <x v="468"/>
    <x v="468"/>
    <x v="468"/>
    <n v="0.21209410055867869"/>
    <n v="0.4950036729911273"/>
    <x v="1"/>
    <x v="1"/>
    <s v="Pass"/>
    <x v="0"/>
  </r>
  <r>
    <x v="469"/>
    <s v="Proin.eget@aliquetnecimperdiet.org"/>
    <x v="123"/>
    <x v="1"/>
    <n v="36.51447117"/>
    <x v="469"/>
    <x v="469"/>
    <x v="469"/>
    <x v="469"/>
    <n v="0.13564656312041348"/>
    <n v="0.64391573775515931"/>
    <x v="1"/>
    <x v="0"/>
    <s v="Pass"/>
    <x v="0"/>
  </r>
  <r>
    <x v="470"/>
    <s v="Phasellus.dapibus.quam@inhendrerit.ca"/>
    <x v="204"/>
    <x v="1"/>
    <n v="37.584595819999997"/>
    <x v="470"/>
    <x v="470"/>
    <x v="470"/>
    <x v="470"/>
    <n v="0.26375209657310961"/>
    <n v="0.55428911923503144"/>
    <x v="1"/>
    <x v="1"/>
    <s v="Pass"/>
    <x v="0"/>
  </r>
  <r>
    <x v="471"/>
    <s v="pharetra@nuncsedlibero.edu"/>
    <x v="24"/>
    <x v="0"/>
    <n v="47.447074090000001"/>
    <x v="471"/>
    <x v="471"/>
    <x v="471"/>
    <x v="471"/>
    <n v="0.28518020495099627"/>
    <n v="0.69126820749964435"/>
    <x v="1"/>
    <x v="1"/>
    <s v="Pass"/>
    <x v="0"/>
  </r>
  <r>
    <x v="472"/>
    <s v="lacinia.at.iaculis@Fuscefermentumfermentum.edu"/>
    <x v="162"/>
    <x v="0"/>
    <n v="38.773002400000003"/>
    <x v="472"/>
    <x v="472"/>
    <x v="472"/>
    <x v="472"/>
    <n v="0.21233243003435553"/>
    <n v="0.54601514182083011"/>
    <x v="1"/>
    <x v="1"/>
    <s v="Pass"/>
    <x v="0"/>
  </r>
  <r>
    <x v="473"/>
    <s v="feugiat@felisNulla.org"/>
    <x v="25"/>
    <x v="0"/>
    <n v="45.497324939999999"/>
    <x v="473"/>
    <x v="473"/>
    <x v="473"/>
    <x v="473"/>
    <n v="0.26368329598096735"/>
    <n v="0.53577163750314727"/>
    <x v="1"/>
    <x v="1"/>
    <s v="Pass"/>
    <x v="0"/>
  </r>
  <r>
    <x v="474"/>
    <s v="erat.Sed.nunc@aneque.ca"/>
    <x v="205"/>
    <x v="0"/>
    <n v="32.786899269999999"/>
    <x v="474"/>
    <x v="474"/>
    <x v="474"/>
    <x v="474"/>
    <n v="9.097804653041773E-2"/>
    <n v="0.58514012616082922"/>
    <x v="2"/>
    <x v="0"/>
    <s v="Pass"/>
    <x v="0"/>
  </r>
  <r>
    <x v="475"/>
    <s v="odio.auctor.vitae@placeratorcilacus.edu"/>
    <x v="206"/>
    <x v="0"/>
    <n v="30.349458760000001"/>
    <x v="475"/>
    <x v="475"/>
    <x v="475"/>
    <x v="475"/>
    <n v="0.16740985557021038"/>
    <n v="0.44550109623343187"/>
    <x v="2"/>
    <x v="1"/>
    <s v="Pass"/>
    <x v="0"/>
  </r>
  <r>
    <x v="476"/>
    <s v="rutrum.urna@faucibusidlibero.co.uk"/>
    <x v="86"/>
    <x v="0"/>
    <n v="35.05685897"/>
    <x v="476"/>
    <x v="476"/>
    <x v="476"/>
    <x v="476"/>
    <n v="0.15947046605361859"/>
    <n v="0.49777733643341543"/>
    <x v="1"/>
    <x v="0"/>
    <s v="Pass"/>
    <x v="0"/>
  </r>
  <r>
    <x v="477"/>
    <s v="vel.nisl.Quisque@mollisPhasellus.co.uk"/>
    <x v="152"/>
    <x v="1"/>
    <n v="42.527385500000001"/>
    <x v="477"/>
    <x v="477"/>
    <x v="477"/>
    <x v="477"/>
    <n v="0.13096957704611242"/>
    <n v="0.55199110423073583"/>
    <x v="1"/>
    <x v="0"/>
    <s v="Pass"/>
    <x v="0"/>
  </r>
  <r>
    <x v="478"/>
    <s v="Quisque@tempor.net"/>
    <x v="160"/>
    <x v="0"/>
    <n v="41.163848399999999"/>
    <x v="478"/>
    <x v="478"/>
    <x v="478"/>
    <x v="478"/>
    <n v="0.2870066950602827"/>
    <n v="0.70787605518253971"/>
    <x v="1"/>
    <x v="1"/>
    <s v="Pass"/>
    <x v="0"/>
  </r>
  <r>
    <x v="479"/>
    <s v="lectus.rutrum.urna@nisinibh.co.uk"/>
    <x v="207"/>
    <x v="1"/>
    <n v="40.201256399999998"/>
    <x v="479"/>
    <x v="479"/>
    <x v="479"/>
    <x v="479"/>
    <n v="0.16481785027501181"/>
    <n v="0.55918058410057303"/>
    <x v="1"/>
    <x v="0"/>
    <s v="Pass"/>
    <x v="0"/>
  </r>
  <r>
    <x v="480"/>
    <s v="Aliquam.nisl@hendreritidante.org"/>
    <x v="55"/>
    <x v="1"/>
    <n v="51.3001589"/>
    <x v="480"/>
    <x v="480"/>
    <x v="480"/>
    <x v="480"/>
    <n v="0.15564471589425308"/>
    <n v="0.77585968536393779"/>
    <x v="1"/>
    <x v="0"/>
    <s v="Pass"/>
    <x v="0"/>
  </r>
  <r>
    <x v="481"/>
    <s v="libero.lacus@Suspendisseseddolor.net"/>
    <x v="208"/>
    <x v="0"/>
    <n v="42.371103550000001"/>
    <x v="481"/>
    <x v="481"/>
    <x v="481"/>
    <x v="481"/>
    <n v="0.31244132291969684"/>
    <n v="0.58526213660640847"/>
    <x v="1"/>
    <x v="1"/>
    <s v="Pass"/>
    <x v="0"/>
  </r>
  <r>
    <x v="482"/>
    <s v="arcu@dictummiac.edu"/>
    <x v="167"/>
    <x v="1"/>
    <n v="31.24483833"/>
    <x v="482"/>
    <x v="482"/>
    <x v="482"/>
    <x v="482"/>
    <n v="0.26003387903579872"/>
    <n v="0.61053533344678146"/>
    <x v="2"/>
    <x v="1"/>
    <s v="Pass"/>
    <x v="0"/>
  </r>
  <r>
    <x v="483"/>
    <s v="dolor@velitegestas.org"/>
    <x v="209"/>
    <x v="1"/>
    <n v="42.120079500000003"/>
    <x v="483"/>
    <x v="483"/>
    <x v="483"/>
    <x v="483"/>
    <n v="0.39744819866827658"/>
    <n v="0.629897730998494"/>
    <x v="1"/>
    <x v="1"/>
    <s v="Pass"/>
    <x v="0"/>
  </r>
  <r>
    <x v="484"/>
    <s v="Curabitur.consequat@miDuisrisus.com"/>
    <x v="195"/>
    <x v="1"/>
    <n v="32.874925429999998"/>
    <x v="484"/>
    <x v="484"/>
    <x v="484"/>
    <x v="484"/>
    <n v="0.1942892089527255"/>
    <n v="0.3907614220722091"/>
    <x v="2"/>
    <x v="1"/>
    <s v="Pass"/>
    <x v="0"/>
  </r>
  <r>
    <x v="485"/>
    <s v="Sed@Pellentesquetincidunttempus.edu"/>
    <x v="118"/>
    <x v="1"/>
    <n v="32.591430469999999"/>
    <x v="485"/>
    <x v="485"/>
    <x v="485"/>
    <x v="485"/>
    <n v="0.24135917171536578"/>
    <n v="0.44326637539370684"/>
    <x v="2"/>
    <x v="1"/>
    <s v="Pass"/>
    <x v="0"/>
  </r>
  <r>
    <x v="486"/>
    <s v="Cras.eu@vitaevelitegestas.net"/>
    <x v="18"/>
    <x v="0"/>
    <n v="39.120318130000001"/>
    <x v="486"/>
    <x v="486"/>
    <x v="486"/>
    <x v="486"/>
    <n v="0.12977566741105687"/>
    <n v="0.56550599795023748"/>
    <x v="1"/>
    <x v="0"/>
    <s v="Pass"/>
    <x v="0"/>
  </r>
  <r>
    <x v="487"/>
    <s v="arcu.Morbi.sit@elementum.ca"/>
    <x v="162"/>
    <x v="0"/>
    <n v="35.624871519999999"/>
    <x v="487"/>
    <x v="487"/>
    <x v="487"/>
    <x v="487"/>
    <n v="0.23868912136822273"/>
    <n v="0.45836620708381987"/>
    <x v="1"/>
    <x v="1"/>
    <s v="Pass"/>
    <x v="0"/>
  </r>
  <r>
    <x v="488"/>
    <s v="nonummy@ornareelitelit.org"/>
    <x v="49"/>
    <x v="1"/>
    <n v="33.811251849999998"/>
    <x v="488"/>
    <x v="488"/>
    <x v="488"/>
    <x v="488"/>
    <n v="0.18836614929343454"/>
    <n v="0.45618869858608641"/>
    <x v="2"/>
    <x v="0"/>
    <s v="Pass"/>
    <x v="0"/>
  </r>
  <r>
    <x v="489"/>
    <s v="elit@Fuscealiquamenim.ca"/>
    <x v="210"/>
    <x v="1"/>
    <n v="31.988779019999999"/>
    <x v="489"/>
    <x v="489"/>
    <x v="489"/>
    <x v="489"/>
    <n v="0.13424905228187148"/>
    <n v="0.37302158743582153"/>
    <x v="2"/>
    <x v="0"/>
    <s v="Pass"/>
    <x v="0"/>
  </r>
  <r>
    <x v="490"/>
    <s v="luctus.lobortis.Class@sitametdapibus.co.uk"/>
    <x v="40"/>
    <x v="0"/>
    <n v="35.392918190000003"/>
    <x v="490"/>
    <x v="490"/>
    <x v="490"/>
    <x v="490"/>
    <n v="0.15375207609298336"/>
    <n v="0.46948296653752253"/>
    <x v="1"/>
    <x v="0"/>
    <s v="Pass"/>
    <x v="0"/>
  </r>
  <r>
    <x v="491"/>
    <s v="erat.Etiam@elementum.org"/>
    <x v="107"/>
    <x v="0"/>
    <n v="29.034520950000001"/>
    <x v="491"/>
    <x v="491"/>
    <x v="491"/>
    <x v="491"/>
    <n v="0.19428195686141927"/>
    <n v="0.38733023062529154"/>
    <x v="2"/>
    <x v="1"/>
    <s v="Pass"/>
    <x v="0"/>
  </r>
  <r>
    <x v="492"/>
    <s v="Maecenas@scelerisquelorem.ca"/>
    <x v="104"/>
    <x v="0"/>
    <n v="36.195148000000003"/>
    <x v="492"/>
    <x v="492"/>
    <x v="492"/>
    <x v="492"/>
    <n v="0.23002961076491829"/>
    <n v="0.39356198705894629"/>
    <x v="1"/>
    <x v="1"/>
    <s v="Pass"/>
    <x v="0"/>
  </r>
  <r>
    <x v="493"/>
    <s v="non.lorem.vitae@eratVivamus.org"/>
    <x v="172"/>
    <x v="0"/>
    <n v="40.178839709999998"/>
    <x v="493"/>
    <x v="493"/>
    <x v="493"/>
    <x v="493"/>
    <n v="0.26318341838273784"/>
    <n v="0.52947786092762128"/>
    <x v="1"/>
    <x v="0"/>
    <s v="Pass"/>
    <x v="0"/>
  </r>
  <r>
    <x v="494"/>
    <s v="iaculis.odio.Nam@sedfacilisis.org"/>
    <x v="52"/>
    <x v="0"/>
    <n v="36.426948520000003"/>
    <x v="494"/>
    <x v="494"/>
    <x v="494"/>
    <x v="494"/>
    <n v="0.12281612687665328"/>
    <n v="0.48140773753581451"/>
    <x v="1"/>
    <x v="0"/>
    <s v="Pass"/>
    <x v="0"/>
  </r>
  <r>
    <x v="495"/>
    <s v="sociosqu.ad.litora@erat.com"/>
    <x v="105"/>
    <x v="0"/>
    <n v="33.48313022"/>
    <x v="495"/>
    <x v="495"/>
    <x v="495"/>
    <x v="495"/>
    <n v="0.23649232989520352"/>
    <n v="0.44375083276291605"/>
    <x v="2"/>
    <x v="0"/>
    <s v="Pass"/>
    <x v="0"/>
  </r>
  <r>
    <x v="496"/>
    <s v="metus.Vivamus@vitaeposuere.org"/>
    <x v="115"/>
    <x v="0"/>
    <n v="32.094081410000001"/>
    <x v="496"/>
    <x v="496"/>
    <x v="496"/>
    <x v="496"/>
    <n v="0.71309038650000001"/>
    <n v="0.64478573399999994"/>
    <x v="2"/>
    <x v="1"/>
    <s v="Fail"/>
    <x v="1"/>
  </r>
  <r>
    <x v="497"/>
    <s v="elit.Aliquam.auctor@dolor.org"/>
    <x v="25"/>
    <x v="1"/>
    <n v="35.375156449999999"/>
    <x v="497"/>
    <x v="497"/>
    <x v="497"/>
    <x v="497"/>
    <n v="0.25642857837054106"/>
    <n v="0.37509917150059469"/>
    <x v="1"/>
    <x v="0"/>
    <s v="Pass"/>
    <x v="0"/>
  </r>
  <r>
    <x v="498"/>
    <s v="ultrices@Integersemelit.com"/>
    <x v="142"/>
    <x v="0"/>
    <n v="22.000386720000002"/>
    <x v="498"/>
    <x v="498"/>
    <x v="498"/>
    <x v="498"/>
    <n v="0.25311127664364075"/>
    <n v="0.23398580184537607"/>
    <x v="2"/>
    <x v="1"/>
    <s v="Pass"/>
    <x v="0"/>
  </r>
  <r>
    <x v="499"/>
    <s v="sem@parturientmontesnascetur.net"/>
    <x v="133"/>
    <x v="1"/>
    <n v="25.179893270000001"/>
    <x v="499"/>
    <x v="499"/>
    <x v="499"/>
    <x v="499"/>
    <n v="0.25237084053373754"/>
    <n v="0.19958866669668496"/>
    <x v="2"/>
    <x v="1"/>
    <s v="Pass"/>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s v="nec.tellus@lacinia.co.uk"/>
    <x v="0"/>
    <x v="0"/>
    <n v="55.01756589"/>
    <x v="0"/>
    <x v="0"/>
    <x v="0"/>
    <x v="0"/>
    <x v="0"/>
    <x v="0"/>
    <x v="0"/>
    <x v="0"/>
    <x v="0"/>
    <x v="0"/>
  </r>
  <r>
    <x v="1"/>
    <s v="Cum.sociis.natoque@acnullaIn.edu"/>
    <x v="1"/>
    <x v="1"/>
    <n v="48.25655639"/>
    <x v="1"/>
    <x v="1"/>
    <x v="1"/>
    <x v="1"/>
    <x v="1"/>
    <x v="1"/>
    <x v="1"/>
    <x v="1"/>
    <x v="0"/>
    <x v="0"/>
  </r>
  <r>
    <x v="2"/>
    <s v="facilisi.Sed@tortordictum.com"/>
    <x v="2"/>
    <x v="0"/>
    <n v="61.704298780000002"/>
    <x v="2"/>
    <x v="2"/>
    <x v="2"/>
    <x v="2"/>
    <x v="2"/>
    <x v="2"/>
    <x v="0"/>
    <x v="0"/>
    <x v="0"/>
    <x v="0"/>
  </r>
  <r>
    <x v="3"/>
    <s v="purus.ac.tellus@parturientmontesnascetur.org"/>
    <x v="3"/>
    <x v="1"/>
    <n v="59.619615340000003"/>
    <x v="3"/>
    <x v="3"/>
    <x v="3"/>
    <x v="3"/>
    <x v="3"/>
    <x v="3"/>
    <x v="0"/>
    <x v="0"/>
    <x v="0"/>
    <x v="0"/>
  </r>
  <r>
    <x v="4"/>
    <s v="in@Duisgravida.co.uk"/>
    <x v="4"/>
    <x v="1"/>
    <n v="55.275142639999999"/>
    <x v="4"/>
    <x v="4"/>
    <x v="4"/>
    <x v="4"/>
    <x v="4"/>
    <x v="4"/>
    <x v="0"/>
    <x v="1"/>
    <x v="0"/>
    <x v="0"/>
  </r>
  <r>
    <x v="5"/>
    <s v="nec.eleifend@orci.org"/>
    <x v="5"/>
    <x v="0"/>
    <n v="61.224131589999999"/>
    <x v="5"/>
    <x v="5"/>
    <x v="5"/>
    <x v="5"/>
    <x v="5"/>
    <x v="5"/>
    <x v="0"/>
    <x v="1"/>
    <x v="0"/>
    <x v="0"/>
  </r>
  <r>
    <x v="6"/>
    <s v="malesuada@dignissim.com"/>
    <x v="6"/>
    <x v="0"/>
    <n v="58.271369450000002"/>
    <x v="6"/>
    <x v="6"/>
    <x v="6"/>
    <x v="6"/>
    <x v="6"/>
    <x v="6"/>
    <x v="0"/>
    <x v="1"/>
    <x v="0"/>
    <x v="0"/>
  </r>
  <r>
    <x v="7"/>
    <s v="mauris@convallisconvallisdolor.co.uk"/>
    <x v="7"/>
    <x v="0"/>
    <n v="56.85236475"/>
    <x v="7"/>
    <x v="7"/>
    <x v="7"/>
    <x v="7"/>
    <x v="7"/>
    <x v="7"/>
    <x v="0"/>
    <x v="1"/>
    <x v="0"/>
    <x v="0"/>
  </r>
  <r>
    <x v="8"/>
    <s v="Nunc.pulvinar.arcu@ultricesaauctor.ca"/>
    <x v="8"/>
    <x v="0"/>
    <n v="62.868860810000001"/>
    <x v="8"/>
    <x v="8"/>
    <x v="8"/>
    <x v="8"/>
    <x v="8"/>
    <x v="8"/>
    <x v="0"/>
    <x v="1"/>
    <x v="0"/>
    <x v="0"/>
  </r>
  <r>
    <x v="9"/>
    <s v="lacus@massaSuspendisse.ca"/>
    <x v="9"/>
    <x v="1"/>
    <n v="55.346583350000003"/>
    <x v="9"/>
    <x v="9"/>
    <x v="9"/>
    <x v="9"/>
    <x v="9"/>
    <x v="9"/>
    <x v="0"/>
    <x v="0"/>
    <x v="0"/>
    <x v="0"/>
  </r>
  <r>
    <x v="10"/>
    <s v="erat.neque.non@elit.com"/>
    <x v="10"/>
    <x v="0"/>
    <n v="55.933089099999997"/>
    <x v="10"/>
    <x v="10"/>
    <x v="10"/>
    <x v="10"/>
    <x v="10"/>
    <x v="10"/>
    <x v="0"/>
    <x v="1"/>
    <x v="0"/>
    <x v="0"/>
  </r>
  <r>
    <x v="11"/>
    <s v="tincidunt.tempus@idsapien.co.uk"/>
    <x v="11"/>
    <x v="0"/>
    <n v="51.316713669999999"/>
    <x v="11"/>
    <x v="11"/>
    <x v="11"/>
    <x v="11"/>
    <x v="11"/>
    <x v="11"/>
    <x v="1"/>
    <x v="0"/>
    <x v="0"/>
    <x v="0"/>
  </r>
  <r>
    <x v="12"/>
    <s v="Aliquam.nec.enim@nec.co.uk"/>
    <x v="12"/>
    <x v="1"/>
    <n v="57.242740980000001"/>
    <x v="12"/>
    <x v="12"/>
    <x v="12"/>
    <x v="12"/>
    <x v="12"/>
    <x v="12"/>
    <x v="0"/>
    <x v="0"/>
    <x v="0"/>
    <x v="0"/>
  </r>
  <r>
    <x v="13"/>
    <s v="elit@faucibusMorbivehicula.net"/>
    <x v="3"/>
    <x v="1"/>
    <n v="54.77232025"/>
    <x v="13"/>
    <x v="13"/>
    <x v="13"/>
    <x v="13"/>
    <x v="13"/>
    <x v="13"/>
    <x v="0"/>
    <x v="0"/>
    <x v="0"/>
    <x v="0"/>
  </r>
  <r>
    <x v="14"/>
    <s v="magna.tellus.faucibus@etmalesuadafames.co.uk"/>
    <x v="13"/>
    <x v="1"/>
    <n v="51.031377089999999"/>
    <x v="14"/>
    <x v="14"/>
    <x v="14"/>
    <x v="14"/>
    <x v="14"/>
    <x v="14"/>
    <x v="1"/>
    <x v="1"/>
    <x v="0"/>
    <x v="0"/>
  </r>
  <r>
    <x v="15"/>
    <s v="luctus@ut.org"/>
    <x v="14"/>
    <x v="1"/>
    <n v="59.462152920000001"/>
    <x v="15"/>
    <x v="15"/>
    <x v="15"/>
    <x v="15"/>
    <x v="15"/>
    <x v="15"/>
    <x v="0"/>
    <x v="1"/>
    <x v="0"/>
    <x v="0"/>
  </r>
  <r>
    <x v="16"/>
    <s v="egestas.blandit.Nam@semvitaealiquam.com"/>
    <x v="15"/>
    <x v="1"/>
    <n v="51.76741827"/>
    <x v="16"/>
    <x v="16"/>
    <x v="16"/>
    <x v="16"/>
    <x v="16"/>
    <x v="16"/>
    <x v="1"/>
    <x v="0"/>
    <x v="0"/>
    <x v="0"/>
  </r>
  <r>
    <x v="17"/>
    <s v="penatibus.et@massanonante.com"/>
    <x v="16"/>
    <x v="0"/>
    <n v="53.943497219999998"/>
    <x v="17"/>
    <x v="17"/>
    <x v="17"/>
    <x v="17"/>
    <x v="17"/>
    <x v="17"/>
    <x v="1"/>
    <x v="1"/>
    <x v="0"/>
    <x v="0"/>
  </r>
  <r>
    <x v="18"/>
    <s v="nisi.Mauris.nulla@vitaeodiosagittis.ca"/>
    <x v="17"/>
    <x v="1"/>
    <n v="61.22472501"/>
    <x v="18"/>
    <x v="18"/>
    <x v="18"/>
    <x v="18"/>
    <x v="18"/>
    <x v="18"/>
    <x v="0"/>
    <x v="1"/>
    <x v="0"/>
    <x v="0"/>
  </r>
  <r>
    <x v="19"/>
    <s v="dignissim@mollisDuissit.org"/>
    <x v="18"/>
    <x v="1"/>
    <n v="55.782422990000001"/>
    <x v="19"/>
    <x v="19"/>
    <x v="19"/>
    <x v="19"/>
    <x v="19"/>
    <x v="19"/>
    <x v="0"/>
    <x v="1"/>
    <x v="0"/>
    <x v="0"/>
  </r>
  <r>
    <x v="20"/>
    <s v="Donec.elementum@Fuscemilorem.co.uk"/>
    <x v="19"/>
    <x v="1"/>
    <n v="50.506487389999997"/>
    <x v="20"/>
    <x v="20"/>
    <x v="20"/>
    <x v="20"/>
    <x v="20"/>
    <x v="20"/>
    <x v="1"/>
    <x v="0"/>
    <x v="0"/>
    <x v="0"/>
  </r>
  <r>
    <x v="21"/>
    <s v="Integer@vulputate.net"/>
    <x v="11"/>
    <x v="1"/>
    <n v="61.034245030000001"/>
    <x v="21"/>
    <x v="21"/>
    <x v="21"/>
    <x v="21"/>
    <x v="21"/>
    <x v="21"/>
    <x v="0"/>
    <x v="1"/>
    <x v="0"/>
    <x v="0"/>
  </r>
  <r>
    <x v="22"/>
    <s v="pellentesque.a.facilisis@nonlacinia.co.uk"/>
    <x v="20"/>
    <x v="0"/>
    <n v="57.134575910000002"/>
    <x v="22"/>
    <x v="22"/>
    <x v="22"/>
    <x v="22"/>
    <x v="22"/>
    <x v="22"/>
    <x v="0"/>
    <x v="1"/>
    <x v="0"/>
    <x v="0"/>
  </r>
  <r>
    <x v="23"/>
    <s v="enim.commodo@parturientmontesnascetur.org"/>
    <x v="21"/>
    <x v="0"/>
    <n v="46.342741089999997"/>
    <x v="23"/>
    <x v="23"/>
    <x v="23"/>
    <x v="23"/>
    <x v="23"/>
    <x v="23"/>
    <x v="1"/>
    <x v="0"/>
    <x v="0"/>
    <x v="0"/>
  </r>
  <r>
    <x v="24"/>
    <s v="sollicitudin.adipiscing.ligula@Sedeu.co.uk"/>
    <x v="22"/>
    <x v="1"/>
    <n v="61.630483599999998"/>
    <x v="24"/>
    <x v="24"/>
    <x v="24"/>
    <x v="24"/>
    <x v="24"/>
    <x v="24"/>
    <x v="0"/>
    <x v="1"/>
    <x v="0"/>
    <x v="0"/>
  </r>
  <r>
    <x v="25"/>
    <s v="aliquet.odio@fermentumvel.edu"/>
    <x v="23"/>
    <x v="1"/>
    <n v="55.303946789999998"/>
    <x v="25"/>
    <x v="25"/>
    <x v="25"/>
    <x v="25"/>
    <x v="25"/>
    <x v="25"/>
    <x v="0"/>
    <x v="0"/>
    <x v="0"/>
    <x v="0"/>
  </r>
  <r>
    <x v="26"/>
    <s v="mi.pede.nonummy@euismodetcommodo.org"/>
    <x v="24"/>
    <x v="0"/>
    <n v="62.75948863"/>
    <x v="26"/>
    <x v="26"/>
    <x v="26"/>
    <x v="26"/>
    <x v="26"/>
    <x v="26"/>
    <x v="0"/>
    <x v="0"/>
    <x v="0"/>
    <x v="0"/>
  </r>
  <r>
    <x v="27"/>
    <s v="sodales@maurisSuspendisse.com"/>
    <x v="25"/>
    <x v="1"/>
    <n v="46.245735240000002"/>
    <x v="27"/>
    <x v="27"/>
    <x v="27"/>
    <x v="27"/>
    <x v="27"/>
    <x v="27"/>
    <x v="1"/>
    <x v="1"/>
    <x v="0"/>
    <x v="0"/>
  </r>
  <r>
    <x v="28"/>
    <s v="Aliquam@aaliquet.com"/>
    <x v="26"/>
    <x v="1"/>
    <n v="51.441981249999998"/>
    <x v="28"/>
    <x v="28"/>
    <x v="28"/>
    <x v="28"/>
    <x v="28"/>
    <x v="28"/>
    <x v="1"/>
    <x v="0"/>
    <x v="0"/>
    <x v="0"/>
  </r>
  <r>
    <x v="29"/>
    <s v="dui.Suspendisse.ac@Sedegetlacus.net"/>
    <x v="27"/>
    <x v="0"/>
    <n v="59.399024910000001"/>
    <x v="29"/>
    <x v="29"/>
    <x v="29"/>
    <x v="29"/>
    <x v="29"/>
    <x v="29"/>
    <x v="0"/>
    <x v="1"/>
    <x v="0"/>
    <x v="0"/>
  </r>
  <r>
    <x v="30"/>
    <s v="venenatis.vel.faucibus@iaculisnec.net"/>
    <x v="28"/>
    <x v="0"/>
    <n v="48.308672639999998"/>
    <x v="30"/>
    <x v="30"/>
    <x v="30"/>
    <x v="30"/>
    <x v="30"/>
    <x v="30"/>
    <x v="1"/>
    <x v="1"/>
    <x v="0"/>
    <x v="0"/>
  </r>
  <r>
    <x v="31"/>
    <s v="adipiscing.elit@Nunc.com"/>
    <x v="29"/>
    <x v="0"/>
    <n v="52.689040439999999"/>
    <x v="31"/>
    <x v="31"/>
    <x v="31"/>
    <x v="31"/>
    <x v="31"/>
    <x v="31"/>
    <x v="1"/>
    <x v="0"/>
    <x v="0"/>
    <x v="0"/>
  </r>
  <r>
    <x v="32"/>
    <s v="cursus.in@neque.co.uk"/>
    <x v="30"/>
    <x v="0"/>
    <n v="65.224881170000003"/>
    <x v="32"/>
    <x v="32"/>
    <x v="32"/>
    <x v="32"/>
    <x v="32"/>
    <x v="32"/>
    <x v="0"/>
    <x v="0"/>
    <x v="0"/>
    <x v="0"/>
  </r>
  <r>
    <x v="33"/>
    <s v="ornare.facilisis@ornarelibero.ca"/>
    <x v="31"/>
    <x v="1"/>
    <n v="49.532161330000001"/>
    <x v="33"/>
    <x v="33"/>
    <x v="33"/>
    <x v="33"/>
    <x v="33"/>
    <x v="33"/>
    <x v="1"/>
    <x v="1"/>
    <x v="0"/>
    <x v="0"/>
  </r>
  <r>
    <x v="34"/>
    <s v="semper@tristique.co.uk"/>
    <x v="2"/>
    <x v="0"/>
    <n v="52.907934619999999"/>
    <x v="34"/>
    <x v="34"/>
    <x v="34"/>
    <x v="34"/>
    <x v="34"/>
    <x v="34"/>
    <x v="1"/>
    <x v="0"/>
    <x v="0"/>
    <x v="0"/>
  </r>
  <r>
    <x v="35"/>
    <s v="risus.Duis@ornareFuscemollis.net"/>
    <x v="32"/>
    <x v="1"/>
    <n v="46.520641849999997"/>
    <x v="35"/>
    <x v="35"/>
    <x v="35"/>
    <x v="35"/>
    <x v="35"/>
    <x v="35"/>
    <x v="1"/>
    <x v="1"/>
    <x v="0"/>
    <x v="0"/>
  </r>
  <r>
    <x v="36"/>
    <s v="pharetra.sed.hendrerit@adipiscinglobortisrisus.edu"/>
    <x v="33"/>
    <x v="1"/>
    <n v="48.476395949999997"/>
    <x v="36"/>
    <x v="36"/>
    <x v="36"/>
    <x v="36"/>
    <x v="36"/>
    <x v="36"/>
    <x v="1"/>
    <x v="1"/>
    <x v="0"/>
    <x v="0"/>
  </r>
  <r>
    <x v="37"/>
    <s v="non.nisi.Aenean@etmagnis.co.uk"/>
    <x v="34"/>
    <x v="0"/>
    <n v="62.46308509"/>
    <x v="37"/>
    <x v="37"/>
    <x v="37"/>
    <x v="37"/>
    <x v="37"/>
    <x v="37"/>
    <x v="0"/>
    <x v="0"/>
    <x v="0"/>
    <x v="0"/>
  </r>
  <r>
    <x v="38"/>
    <s v="pede.nonummy@Vivamusnonlorem.co.uk"/>
    <x v="35"/>
    <x v="0"/>
    <n v="49.61576865"/>
    <x v="38"/>
    <x v="38"/>
    <x v="38"/>
    <x v="38"/>
    <x v="38"/>
    <x v="38"/>
    <x v="1"/>
    <x v="1"/>
    <x v="0"/>
    <x v="0"/>
  </r>
  <r>
    <x v="39"/>
    <s v="Donec.at@neccursus.co.uk"/>
    <x v="36"/>
    <x v="1"/>
    <n v="55.087720310000002"/>
    <x v="39"/>
    <x v="39"/>
    <x v="39"/>
    <x v="39"/>
    <x v="39"/>
    <x v="39"/>
    <x v="0"/>
    <x v="0"/>
    <x v="0"/>
    <x v="0"/>
  </r>
  <r>
    <x v="40"/>
    <s v="parturient@Nuncsollicitudincommodo.co.uk"/>
    <x v="37"/>
    <x v="0"/>
    <n v="55.521925160000002"/>
    <x v="40"/>
    <x v="40"/>
    <x v="40"/>
    <x v="40"/>
    <x v="40"/>
    <x v="40"/>
    <x v="0"/>
    <x v="0"/>
    <x v="0"/>
    <x v="0"/>
  </r>
  <r>
    <x v="41"/>
    <s v="velit@doloregestas.net"/>
    <x v="38"/>
    <x v="0"/>
    <n v="44.744407610000003"/>
    <x v="41"/>
    <x v="41"/>
    <x v="41"/>
    <x v="41"/>
    <x v="41"/>
    <x v="41"/>
    <x v="1"/>
    <x v="0"/>
    <x v="0"/>
    <x v="0"/>
  </r>
  <r>
    <x v="42"/>
    <s v="montes.nascetur@liberoet.co.uk"/>
    <x v="39"/>
    <x v="1"/>
    <n v="60.180118909999997"/>
    <x v="42"/>
    <x v="42"/>
    <x v="42"/>
    <x v="42"/>
    <x v="42"/>
    <x v="42"/>
    <x v="0"/>
    <x v="1"/>
    <x v="0"/>
    <x v="0"/>
  </r>
  <r>
    <x v="43"/>
    <s v="Curabitur.egestas.nunc@fermentumfermentum.ca"/>
    <x v="40"/>
    <x v="1"/>
    <n v="54.879544670000001"/>
    <x v="43"/>
    <x v="43"/>
    <x v="43"/>
    <x v="43"/>
    <x v="43"/>
    <x v="43"/>
    <x v="0"/>
    <x v="0"/>
    <x v="0"/>
    <x v="0"/>
  </r>
  <r>
    <x v="44"/>
    <s v="orci.luctus.et@lacus.com"/>
    <x v="41"/>
    <x v="1"/>
    <n v="54.164553089999998"/>
    <x v="44"/>
    <x v="44"/>
    <x v="44"/>
    <x v="44"/>
    <x v="44"/>
    <x v="44"/>
    <x v="0"/>
    <x v="0"/>
    <x v="0"/>
    <x v="0"/>
  </r>
  <r>
    <x v="45"/>
    <s v="lectus.Nullam@congueelitsed.ca"/>
    <x v="19"/>
    <x v="0"/>
    <n v="52.864267730000002"/>
    <x v="45"/>
    <x v="45"/>
    <x v="45"/>
    <x v="45"/>
    <x v="45"/>
    <x v="45"/>
    <x v="1"/>
    <x v="0"/>
    <x v="0"/>
    <x v="0"/>
  </r>
  <r>
    <x v="46"/>
    <s v="ut@Etiamvestibulum.ca"/>
    <x v="42"/>
    <x v="1"/>
    <n v="40.752194830000001"/>
    <x v="46"/>
    <x v="46"/>
    <x v="46"/>
    <x v="46"/>
    <x v="46"/>
    <x v="46"/>
    <x v="1"/>
    <x v="0"/>
    <x v="0"/>
    <x v="0"/>
  </r>
  <r>
    <x v="47"/>
    <s v="ipsum.cursus@dui.org"/>
    <x v="43"/>
    <x v="0"/>
    <n v="50.129922749999999"/>
    <x v="47"/>
    <x v="47"/>
    <x v="47"/>
    <x v="47"/>
    <x v="47"/>
    <x v="47"/>
    <x v="1"/>
    <x v="0"/>
    <x v="0"/>
    <x v="0"/>
  </r>
  <r>
    <x v="48"/>
    <s v="lorem.lorem@in.edu"/>
    <x v="44"/>
    <x v="0"/>
    <n v="55.156972750000001"/>
    <x v="48"/>
    <x v="48"/>
    <x v="48"/>
    <x v="48"/>
    <x v="48"/>
    <x v="48"/>
    <x v="0"/>
    <x v="1"/>
    <x v="0"/>
    <x v="0"/>
  </r>
  <r>
    <x v="49"/>
    <s v="aliquam@anteNuncmauris.ca"/>
    <x v="36"/>
    <x v="0"/>
    <n v="62.62575416"/>
    <x v="49"/>
    <x v="49"/>
    <x v="49"/>
    <x v="49"/>
    <x v="49"/>
    <x v="49"/>
    <x v="0"/>
    <x v="0"/>
    <x v="0"/>
    <x v="0"/>
  </r>
  <r>
    <x v="50"/>
    <s v="velit.eget.laoreet@quis.ca"/>
    <x v="45"/>
    <x v="0"/>
    <n v="47.424529049999997"/>
    <x v="50"/>
    <x v="50"/>
    <x v="50"/>
    <x v="50"/>
    <x v="50"/>
    <x v="50"/>
    <x v="1"/>
    <x v="0"/>
    <x v="0"/>
    <x v="0"/>
  </r>
  <r>
    <x v="51"/>
    <s v="lobortis@non.co.uk"/>
    <x v="46"/>
    <x v="0"/>
    <n v="46.12403587"/>
    <x v="51"/>
    <x v="51"/>
    <x v="51"/>
    <x v="51"/>
    <x v="51"/>
    <x v="51"/>
    <x v="1"/>
    <x v="1"/>
    <x v="0"/>
    <x v="0"/>
  </r>
  <r>
    <x v="52"/>
    <s v="Morbi.vehicula@mattis.org"/>
    <x v="47"/>
    <x v="0"/>
    <n v="53.141192070000002"/>
    <x v="52"/>
    <x v="52"/>
    <x v="52"/>
    <x v="52"/>
    <x v="52"/>
    <x v="52"/>
    <x v="1"/>
    <x v="0"/>
    <x v="0"/>
    <x v="0"/>
  </r>
  <r>
    <x v="53"/>
    <s v="dis.parturient.montes@eratvel.com"/>
    <x v="48"/>
    <x v="0"/>
    <n v="56.074962790000001"/>
    <x v="53"/>
    <x v="53"/>
    <x v="53"/>
    <x v="53"/>
    <x v="53"/>
    <x v="53"/>
    <x v="0"/>
    <x v="1"/>
    <x v="0"/>
    <x v="0"/>
  </r>
  <r>
    <x v="54"/>
    <s v="Mauris.molestie@Intincidunt.co.uk"/>
    <x v="49"/>
    <x v="0"/>
    <n v="53.055013090000003"/>
    <x v="54"/>
    <x v="54"/>
    <x v="54"/>
    <x v="54"/>
    <x v="54"/>
    <x v="54"/>
    <x v="1"/>
    <x v="1"/>
    <x v="0"/>
    <x v="0"/>
  </r>
  <r>
    <x v="55"/>
    <s v="dictum@liberolacusvarius.ca"/>
    <x v="0"/>
    <x v="0"/>
    <n v="52.656680219999998"/>
    <x v="55"/>
    <x v="55"/>
    <x v="55"/>
    <x v="55"/>
    <x v="55"/>
    <x v="55"/>
    <x v="1"/>
    <x v="0"/>
    <x v="0"/>
    <x v="0"/>
  </r>
  <r>
    <x v="56"/>
    <s v="auctor@ipsum.org"/>
    <x v="50"/>
    <x v="0"/>
    <n v="54.11381978"/>
    <x v="56"/>
    <x v="56"/>
    <x v="56"/>
    <x v="56"/>
    <x v="56"/>
    <x v="56"/>
    <x v="0"/>
    <x v="0"/>
    <x v="0"/>
    <x v="0"/>
  </r>
  <r>
    <x v="57"/>
    <s v="ornare.lectus.ante@lectusNullam.net"/>
    <x v="51"/>
    <x v="1"/>
    <n v="43.626063340000002"/>
    <x v="57"/>
    <x v="57"/>
    <x v="57"/>
    <x v="57"/>
    <x v="57"/>
    <x v="57"/>
    <x v="1"/>
    <x v="0"/>
    <x v="0"/>
    <x v="0"/>
  </r>
  <r>
    <x v="58"/>
    <s v="placerat.eget@placeratorcilacus.com"/>
    <x v="52"/>
    <x v="1"/>
    <n v="44.006033430000002"/>
    <x v="58"/>
    <x v="58"/>
    <x v="58"/>
    <x v="58"/>
    <x v="58"/>
    <x v="58"/>
    <x v="1"/>
    <x v="0"/>
    <x v="0"/>
    <x v="0"/>
  </r>
  <r>
    <x v="59"/>
    <s v="Aliquam.nisl@semegetmassa.co.uk"/>
    <x v="53"/>
    <x v="0"/>
    <n v="57.284823920000001"/>
    <x v="59"/>
    <x v="59"/>
    <x v="59"/>
    <x v="59"/>
    <x v="59"/>
    <x v="59"/>
    <x v="0"/>
    <x v="1"/>
    <x v="0"/>
    <x v="0"/>
  </r>
  <r>
    <x v="60"/>
    <s v="enim@famesac.org"/>
    <x v="54"/>
    <x v="1"/>
    <n v="56.772947539999997"/>
    <x v="60"/>
    <x v="60"/>
    <x v="60"/>
    <x v="60"/>
    <x v="60"/>
    <x v="60"/>
    <x v="0"/>
    <x v="1"/>
    <x v="0"/>
    <x v="0"/>
  </r>
  <r>
    <x v="61"/>
    <s v="eu@magnaLorem.org"/>
    <x v="55"/>
    <x v="1"/>
    <n v="43.000717979999997"/>
    <x v="61"/>
    <x v="61"/>
    <x v="61"/>
    <x v="61"/>
    <x v="61"/>
    <x v="61"/>
    <x v="1"/>
    <x v="0"/>
    <x v="0"/>
    <x v="0"/>
  </r>
  <r>
    <x v="62"/>
    <s v="mi@Aliquamerat.edu"/>
    <x v="14"/>
    <x v="0"/>
    <n v="56.824893119999999"/>
    <x v="62"/>
    <x v="62"/>
    <x v="62"/>
    <x v="62"/>
    <x v="62"/>
    <x v="62"/>
    <x v="0"/>
    <x v="1"/>
    <x v="0"/>
    <x v="0"/>
  </r>
  <r>
    <x v="63"/>
    <s v="fringilla@ornare.edu"/>
    <x v="56"/>
    <x v="0"/>
    <n v="48.248846639999996"/>
    <x v="63"/>
    <x v="63"/>
    <x v="63"/>
    <x v="63"/>
    <x v="63"/>
    <x v="63"/>
    <x v="1"/>
    <x v="0"/>
    <x v="0"/>
    <x v="0"/>
  </r>
  <r>
    <x v="64"/>
    <s v="posuere.enim.nisl@lectusNullam.ca"/>
    <x v="30"/>
    <x v="1"/>
    <n v="47.056915709999998"/>
    <x v="64"/>
    <x v="64"/>
    <x v="64"/>
    <x v="64"/>
    <x v="64"/>
    <x v="64"/>
    <x v="1"/>
    <x v="0"/>
    <x v="0"/>
    <x v="0"/>
  </r>
  <r>
    <x v="65"/>
    <s v="Phasellus.fermentum@dictumplacerataugue.net"/>
    <x v="57"/>
    <x v="1"/>
    <n v="62.070842140000003"/>
    <x v="65"/>
    <x v="65"/>
    <x v="65"/>
    <x v="65"/>
    <x v="65"/>
    <x v="65"/>
    <x v="0"/>
    <x v="1"/>
    <x v="0"/>
    <x v="0"/>
  </r>
  <r>
    <x v="66"/>
    <s v="ante.lectus@duiCum.net"/>
    <x v="58"/>
    <x v="1"/>
    <n v="47.792163879999997"/>
    <x v="66"/>
    <x v="66"/>
    <x v="66"/>
    <x v="66"/>
    <x v="66"/>
    <x v="66"/>
    <x v="1"/>
    <x v="0"/>
    <x v="0"/>
    <x v="0"/>
  </r>
  <r>
    <x v="67"/>
    <s v="sit.amet@Proin.org"/>
    <x v="59"/>
    <x v="0"/>
    <n v="37.893648599999999"/>
    <x v="67"/>
    <x v="67"/>
    <x v="67"/>
    <x v="67"/>
    <x v="67"/>
    <x v="67"/>
    <x v="1"/>
    <x v="1"/>
    <x v="0"/>
    <x v="0"/>
  </r>
  <r>
    <x v="68"/>
    <s v="eu.ultrices@cursuset.net"/>
    <x v="60"/>
    <x v="1"/>
    <n v="70"/>
    <x v="68"/>
    <x v="68"/>
    <x v="68"/>
    <x v="68"/>
    <x v="68"/>
    <x v="68"/>
    <x v="0"/>
    <x v="1"/>
    <x v="0"/>
    <x v="0"/>
  </r>
  <r>
    <x v="69"/>
    <s v="faucibus.lectus.a@ut.net"/>
    <x v="61"/>
    <x v="1"/>
    <n v="50.696286550000004"/>
    <x v="69"/>
    <x v="69"/>
    <x v="69"/>
    <x v="69"/>
    <x v="69"/>
    <x v="69"/>
    <x v="1"/>
    <x v="0"/>
    <x v="0"/>
    <x v="0"/>
  </r>
  <r>
    <x v="70"/>
    <s v="felis.ullamcorper.viverra@egetmollislectus.net"/>
    <x v="62"/>
    <x v="0"/>
    <n v="57.313749450000003"/>
    <x v="70"/>
    <x v="70"/>
    <x v="70"/>
    <x v="70"/>
    <x v="70"/>
    <x v="70"/>
    <x v="0"/>
    <x v="0"/>
    <x v="0"/>
    <x v="0"/>
  </r>
  <r>
    <x v="71"/>
    <s v="orci.lacus.vestibulum@gravidasit.co.uk"/>
    <x v="52"/>
    <x v="0"/>
    <n v="47.217951329999998"/>
    <x v="71"/>
    <x v="71"/>
    <x v="71"/>
    <x v="71"/>
    <x v="71"/>
    <x v="71"/>
    <x v="1"/>
    <x v="0"/>
    <x v="0"/>
    <x v="0"/>
  </r>
  <r>
    <x v="72"/>
    <s v="et.rutrum.eu@congue.net"/>
    <x v="63"/>
    <x v="1"/>
    <n v="50.414327370000002"/>
    <x v="72"/>
    <x v="72"/>
    <x v="72"/>
    <x v="72"/>
    <x v="72"/>
    <x v="72"/>
    <x v="1"/>
    <x v="1"/>
    <x v="0"/>
    <x v="0"/>
  </r>
  <r>
    <x v="73"/>
    <s v="dui@nondui.ca"/>
    <x v="29"/>
    <x v="1"/>
    <n v="63.414531150000002"/>
    <x v="73"/>
    <x v="73"/>
    <x v="73"/>
    <x v="73"/>
    <x v="73"/>
    <x v="73"/>
    <x v="0"/>
    <x v="0"/>
    <x v="0"/>
    <x v="0"/>
  </r>
  <r>
    <x v="74"/>
    <s v="molestie@commodoauctorvelit.co.uk"/>
    <x v="64"/>
    <x v="0"/>
    <n v="44.954726569999998"/>
    <x v="74"/>
    <x v="74"/>
    <x v="74"/>
    <x v="74"/>
    <x v="74"/>
    <x v="74"/>
    <x v="1"/>
    <x v="0"/>
    <x v="0"/>
    <x v="0"/>
  </r>
  <r>
    <x v="75"/>
    <s v="sem.Pellentesque@quis.net"/>
    <x v="47"/>
    <x v="1"/>
    <n v="43.386890899999997"/>
    <x v="75"/>
    <x v="75"/>
    <x v="75"/>
    <x v="75"/>
    <x v="75"/>
    <x v="75"/>
    <x v="1"/>
    <x v="1"/>
    <x v="0"/>
    <x v="0"/>
  </r>
  <r>
    <x v="76"/>
    <s v="nunc.est@purusmaurisa.co.uk"/>
    <x v="65"/>
    <x v="0"/>
    <n v="40.961674000000002"/>
    <x v="76"/>
    <x v="76"/>
    <x v="76"/>
    <x v="76"/>
    <x v="76"/>
    <x v="76"/>
    <x v="1"/>
    <x v="1"/>
    <x v="0"/>
    <x v="0"/>
  </r>
  <r>
    <x v="77"/>
    <s v="odio.Nam@estac.ca"/>
    <x v="66"/>
    <x v="0"/>
    <n v="52.289799350000003"/>
    <x v="77"/>
    <x v="77"/>
    <x v="77"/>
    <x v="77"/>
    <x v="77"/>
    <x v="77"/>
    <x v="1"/>
    <x v="0"/>
    <x v="0"/>
    <x v="0"/>
  </r>
  <r>
    <x v="78"/>
    <s v="Curabitur@maurisaliquameu.net"/>
    <x v="67"/>
    <x v="1"/>
    <n v="64.054194440000003"/>
    <x v="78"/>
    <x v="78"/>
    <x v="78"/>
    <x v="78"/>
    <x v="78"/>
    <x v="78"/>
    <x v="0"/>
    <x v="1"/>
    <x v="0"/>
    <x v="0"/>
  </r>
  <r>
    <x v="79"/>
    <s v="sagittis@magnased.ca"/>
    <x v="22"/>
    <x v="0"/>
    <n v="41.854953629999997"/>
    <x v="79"/>
    <x v="79"/>
    <x v="79"/>
    <x v="79"/>
    <x v="79"/>
    <x v="79"/>
    <x v="1"/>
    <x v="0"/>
    <x v="0"/>
    <x v="0"/>
  </r>
  <r>
    <x v="80"/>
    <s v="non.enim@diam.org"/>
    <x v="68"/>
    <x v="1"/>
    <n v="51.841669289999999"/>
    <x v="80"/>
    <x v="80"/>
    <x v="80"/>
    <x v="80"/>
    <x v="80"/>
    <x v="80"/>
    <x v="1"/>
    <x v="0"/>
    <x v="0"/>
    <x v="0"/>
  </r>
  <r>
    <x v="81"/>
    <s v="volutpat.Nulla.facilisis@primis.ca"/>
    <x v="61"/>
    <x v="1"/>
    <n v="58.741842230000003"/>
    <x v="81"/>
    <x v="81"/>
    <x v="81"/>
    <x v="81"/>
    <x v="81"/>
    <x v="81"/>
    <x v="0"/>
    <x v="1"/>
    <x v="0"/>
    <x v="0"/>
  </r>
  <r>
    <x v="82"/>
    <s v="blandit.enim@lacusvariuset.org"/>
    <x v="69"/>
    <x v="0"/>
    <n v="48.047295890000001"/>
    <x v="82"/>
    <x v="82"/>
    <x v="82"/>
    <x v="82"/>
    <x v="82"/>
    <x v="82"/>
    <x v="1"/>
    <x v="0"/>
    <x v="0"/>
    <x v="0"/>
  </r>
  <r>
    <x v="83"/>
    <s v="Cras.lorem@nonvestibulumnec.net"/>
    <x v="54"/>
    <x v="1"/>
    <n v="54.199455460000003"/>
    <x v="83"/>
    <x v="83"/>
    <x v="83"/>
    <x v="83"/>
    <x v="83"/>
    <x v="83"/>
    <x v="0"/>
    <x v="0"/>
    <x v="0"/>
    <x v="0"/>
  </r>
  <r>
    <x v="84"/>
    <s v="Vestibulum@lobortis.org"/>
    <x v="70"/>
    <x v="1"/>
    <n v="57.70495365"/>
    <x v="84"/>
    <x v="84"/>
    <x v="84"/>
    <x v="84"/>
    <x v="84"/>
    <x v="84"/>
    <x v="0"/>
    <x v="1"/>
    <x v="0"/>
    <x v="0"/>
  </r>
  <r>
    <x v="85"/>
    <s v="est.congue.a@convalliserat.net"/>
    <x v="71"/>
    <x v="1"/>
    <n v="56.689086140000001"/>
    <x v="85"/>
    <x v="85"/>
    <x v="85"/>
    <x v="85"/>
    <x v="85"/>
    <x v="85"/>
    <x v="0"/>
    <x v="0"/>
    <x v="0"/>
    <x v="0"/>
  </r>
  <r>
    <x v="86"/>
    <s v="elit@nequeIn.com"/>
    <x v="70"/>
    <x v="0"/>
    <n v="53.229848629999999"/>
    <x v="86"/>
    <x v="86"/>
    <x v="86"/>
    <x v="86"/>
    <x v="86"/>
    <x v="86"/>
    <x v="1"/>
    <x v="1"/>
    <x v="0"/>
    <x v="0"/>
  </r>
  <r>
    <x v="87"/>
    <s v="lobortis.Class.aptent@iaculis.com"/>
    <x v="72"/>
    <x v="1"/>
    <n v="45.219378689999999"/>
    <x v="87"/>
    <x v="87"/>
    <x v="87"/>
    <x v="87"/>
    <x v="87"/>
    <x v="87"/>
    <x v="1"/>
    <x v="0"/>
    <x v="0"/>
    <x v="0"/>
  </r>
  <r>
    <x v="88"/>
    <s v="nulla.Integer.vulputate@eutelluseu.edu"/>
    <x v="73"/>
    <x v="0"/>
    <n v="40.397294809999998"/>
    <x v="88"/>
    <x v="88"/>
    <x v="88"/>
    <x v="88"/>
    <x v="88"/>
    <x v="88"/>
    <x v="1"/>
    <x v="0"/>
    <x v="0"/>
    <x v="0"/>
  </r>
  <r>
    <x v="89"/>
    <s v="non.vestibulum.nec@euturpis.co.uk"/>
    <x v="74"/>
    <x v="0"/>
    <n v="58.981594100000002"/>
    <x v="89"/>
    <x v="89"/>
    <x v="89"/>
    <x v="89"/>
    <x v="89"/>
    <x v="89"/>
    <x v="0"/>
    <x v="0"/>
    <x v="0"/>
    <x v="0"/>
  </r>
  <r>
    <x v="90"/>
    <s v="Praesent.eu.dui@bibendumsed.com"/>
    <x v="48"/>
    <x v="1"/>
    <n v="57.458598129999999"/>
    <x v="90"/>
    <x v="90"/>
    <x v="90"/>
    <x v="90"/>
    <x v="90"/>
    <x v="90"/>
    <x v="0"/>
    <x v="0"/>
    <x v="0"/>
    <x v="0"/>
  </r>
  <r>
    <x v="91"/>
    <s v="sem.vitae@malesuadafringillaest.net"/>
    <x v="75"/>
    <x v="1"/>
    <n v="49.897689829999997"/>
    <x v="91"/>
    <x v="91"/>
    <x v="91"/>
    <x v="91"/>
    <x v="91"/>
    <x v="91"/>
    <x v="1"/>
    <x v="0"/>
    <x v="0"/>
    <x v="0"/>
  </r>
  <r>
    <x v="92"/>
    <s v="magnis.dis@aliquam.org"/>
    <x v="76"/>
    <x v="1"/>
    <n v="51.361380699999998"/>
    <x v="92"/>
    <x v="92"/>
    <x v="92"/>
    <x v="92"/>
    <x v="92"/>
    <x v="92"/>
    <x v="1"/>
    <x v="1"/>
    <x v="0"/>
    <x v="0"/>
  </r>
  <r>
    <x v="93"/>
    <s v="Curabitur@acipsumPhasellus.co.uk"/>
    <x v="57"/>
    <x v="1"/>
    <n v="51.480508800000003"/>
    <x v="93"/>
    <x v="93"/>
    <x v="93"/>
    <x v="93"/>
    <x v="93"/>
    <x v="93"/>
    <x v="1"/>
    <x v="1"/>
    <x v="0"/>
    <x v="0"/>
  </r>
  <r>
    <x v="94"/>
    <s v="Integer@odioauctor.co.uk"/>
    <x v="77"/>
    <x v="1"/>
    <n v="57.615456279999997"/>
    <x v="94"/>
    <x v="94"/>
    <x v="94"/>
    <x v="94"/>
    <x v="94"/>
    <x v="94"/>
    <x v="0"/>
    <x v="1"/>
    <x v="0"/>
    <x v="0"/>
  </r>
  <r>
    <x v="95"/>
    <s v="pretium.aliquet.metus@pretiumneque.com"/>
    <x v="78"/>
    <x v="1"/>
    <n v="50.801934410000001"/>
    <x v="95"/>
    <x v="95"/>
    <x v="95"/>
    <x v="95"/>
    <x v="95"/>
    <x v="95"/>
    <x v="1"/>
    <x v="0"/>
    <x v="0"/>
    <x v="0"/>
  </r>
  <r>
    <x v="96"/>
    <s v="eu@necmaurisblandit.co.uk"/>
    <x v="79"/>
    <x v="1"/>
    <n v="54.613858759999999"/>
    <x v="96"/>
    <x v="96"/>
    <x v="96"/>
    <x v="96"/>
    <x v="96"/>
    <x v="96"/>
    <x v="0"/>
    <x v="0"/>
    <x v="0"/>
    <x v="0"/>
  </r>
  <r>
    <x v="97"/>
    <s v="aliquet.molestie@ut.org"/>
    <x v="80"/>
    <x v="0"/>
    <n v="53.289767879999999"/>
    <x v="97"/>
    <x v="97"/>
    <x v="97"/>
    <x v="97"/>
    <x v="97"/>
    <x v="97"/>
    <x v="1"/>
    <x v="1"/>
    <x v="0"/>
    <x v="0"/>
  </r>
  <r>
    <x v="98"/>
    <s v="libero.nec@adipiscing.org"/>
    <x v="9"/>
    <x v="0"/>
    <n v="56.041515330000003"/>
    <x v="98"/>
    <x v="98"/>
    <x v="98"/>
    <x v="98"/>
    <x v="98"/>
    <x v="98"/>
    <x v="0"/>
    <x v="1"/>
    <x v="0"/>
    <x v="0"/>
  </r>
  <r>
    <x v="99"/>
    <s v="est.mollis@dui.ca"/>
    <x v="81"/>
    <x v="1"/>
    <n v="45.015620390000002"/>
    <x v="99"/>
    <x v="99"/>
    <x v="99"/>
    <x v="99"/>
    <x v="99"/>
    <x v="99"/>
    <x v="1"/>
    <x v="1"/>
    <x v="0"/>
    <x v="0"/>
  </r>
  <r>
    <x v="100"/>
    <s v="risus@urnasuscipitnonummy.edu"/>
    <x v="82"/>
    <x v="1"/>
    <n v="43.299350250000003"/>
    <x v="100"/>
    <x v="100"/>
    <x v="100"/>
    <x v="100"/>
    <x v="100"/>
    <x v="100"/>
    <x v="1"/>
    <x v="0"/>
    <x v="0"/>
    <x v="0"/>
  </r>
  <r>
    <x v="101"/>
    <s v="egestas.Fusce@orciDonecnibh.com"/>
    <x v="83"/>
    <x v="0"/>
    <n v="48.837522010000001"/>
    <x v="101"/>
    <x v="101"/>
    <x v="101"/>
    <x v="101"/>
    <x v="101"/>
    <x v="101"/>
    <x v="1"/>
    <x v="0"/>
    <x v="0"/>
    <x v="0"/>
  </r>
  <r>
    <x v="102"/>
    <s v="dolor.sit@turpisIn.com"/>
    <x v="84"/>
    <x v="0"/>
    <n v="50.197205220000001"/>
    <x v="102"/>
    <x v="102"/>
    <x v="102"/>
    <x v="102"/>
    <x v="102"/>
    <x v="102"/>
    <x v="1"/>
    <x v="1"/>
    <x v="0"/>
    <x v="0"/>
  </r>
  <r>
    <x v="103"/>
    <s v="ultrices.posuere.cubilia@magnisdis.com"/>
    <x v="18"/>
    <x v="0"/>
    <n v="45.194794360000003"/>
    <x v="103"/>
    <x v="103"/>
    <x v="103"/>
    <x v="103"/>
    <x v="103"/>
    <x v="103"/>
    <x v="1"/>
    <x v="1"/>
    <x v="0"/>
    <x v="0"/>
  </r>
  <r>
    <x v="104"/>
    <s v="enim@at.net"/>
    <x v="81"/>
    <x v="0"/>
    <n v="57.347215579999997"/>
    <x v="104"/>
    <x v="104"/>
    <x v="104"/>
    <x v="104"/>
    <x v="104"/>
    <x v="104"/>
    <x v="0"/>
    <x v="1"/>
    <x v="0"/>
    <x v="0"/>
  </r>
  <r>
    <x v="105"/>
    <s v="sit.amet@orci.ca"/>
    <x v="85"/>
    <x v="0"/>
    <n v="51.031256319999997"/>
    <x v="105"/>
    <x v="105"/>
    <x v="105"/>
    <x v="105"/>
    <x v="105"/>
    <x v="105"/>
    <x v="1"/>
    <x v="0"/>
    <x v="0"/>
    <x v="0"/>
  </r>
  <r>
    <x v="106"/>
    <s v="dis@dis.edu"/>
    <x v="86"/>
    <x v="0"/>
    <n v="50.694967929999997"/>
    <x v="106"/>
    <x v="106"/>
    <x v="106"/>
    <x v="106"/>
    <x v="106"/>
    <x v="106"/>
    <x v="1"/>
    <x v="0"/>
    <x v="0"/>
    <x v="0"/>
  </r>
  <r>
    <x v="107"/>
    <s v="a.feugiat@enimnisl.com"/>
    <x v="87"/>
    <x v="1"/>
    <n v="53.371717269999998"/>
    <x v="107"/>
    <x v="107"/>
    <x v="107"/>
    <x v="107"/>
    <x v="107"/>
    <x v="107"/>
    <x v="1"/>
    <x v="0"/>
    <x v="0"/>
    <x v="0"/>
  </r>
  <r>
    <x v="108"/>
    <s v="sit.amet@dignissimmagnaa.edu"/>
    <x v="88"/>
    <x v="1"/>
    <n v="44.34525343"/>
    <x v="108"/>
    <x v="108"/>
    <x v="108"/>
    <x v="108"/>
    <x v="108"/>
    <x v="108"/>
    <x v="1"/>
    <x v="1"/>
    <x v="0"/>
    <x v="0"/>
  </r>
  <r>
    <x v="109"/>
    <s v="sit.amet.orci@facilisis.edu"/>
    <x v="84"/>
    <x v="1"/>
    <n v="48.921401019999998"/>
    <x v="109"/>
    <x v="109"/>
    <x v="109"/>
    <x v="109"/>
    <x v="109"/>
    <x v="109"/>
    <x v="1"/>
    <x v="0"/>
    <x v="0"/>
    <x v="0"/>
  </r>
  <r>
    <x v="110"/>
    <s v="Morbi.vehicula@ac.net"/>
    <x v="47"/>
    <x v="0"/>
    <n v="46.270844050000001"/>
    <x v="110"/>
    <x v="110"/>
    <x v="110"/>
    <x v="110"/>
    <x v="110"/>
    <x v="110"/>
    <x v="1"/>
    <x v="0"/>
    <x v="0"/>
    <x v="0"/>
  </r>
  <r>
    <x v="111"/>
    <s v="metus.eu.erat@non.org"/>
    <x v="67"/>
    <x v="1"/>
    <n v="48.701232140000002"/>
    <x v="111"/>
    <x v="111"/>
    <x v="111"/>
    <x v="111"/>
    <x v="111"/>
    <x v="111"/>
    <x v="1"/>
    <x v="1"/>
    <x v="0"/>
    <x v="0"/>
  </r>
  <r>
    <x v="112"/>
    <s v="est.congue@Nunc.edu"/>
    <x v="89"/>
    <x v="1"/>
    <n v="52.61004535"/>
    <x v="112"/>
    <x v="112"/>
    <x v="112"/>
    <x v="112"/>
    <x v="112"/>
    <x v="112"/>
    <x v="1"/>
    <x v="0"/>
    <x v="0"/>
    <x v="0"/>
  </r>
  <r>
    <x v="113"/>
    <s v="tempus.scelerisque@maurisaliquam.ca"/>
    <x v="61"/>
    <x v="0"/>
    <n v="54.222629820000002"/>
    <x v="113"/>
    <x v="113"/>
    <x v="113"/>
    <x v="113"/>
    <x v="113"/>
    <x v="113"/>
    <x v="0"/>
    <x v="0"/>
    <x v="0"/>
    <x v="0"/>
  </r>
  <r>
    <x v="114"/>
    <s v="erat.Vivamus@ligula.co.uk"/>
    <x v="45"/>
    <x v="0"/>
    <n v="48.98030739"/>
    <x v="114"/>
    <x v="114"/>
    <x v="114"/>
    <x v="114"/>
    <x v="114"/>
    <x v="114"/>
    <x v="1"/>
    <x v="1"/>
    <x v="0"/>
    <x v="0"/>
  </r>
  <r>
    <x v="115"/>
    <s v="dui.semper.et@aultricies.net"/>
    <x v="79"/>
    <x v="1"/>
    <n v="58.466607930000002"/>
    <x v="115"/>
    <x v="115"/>
    <x v="115"/>
    <x v="115"/>
    <x v="115"/>
    <x v="115"/>
    <x v="0"/>
    <x v="1"/>
    <x v="0"/>
    <x v="0"/>
  </r>
  <r>
    <x v="116"/>
    <s v="velit@Pellentesquetincidunttempus.net"/>
    <x v="90"/>
    <x v="0"/>
    <n v="62.622135720000003"/>
    <x v="116"/>
    <x v="116"/>
    <x v="116"/>
    <x v="116"/>
    <x v="116"/>
    <x v="116"/>
    <x v="0"/>
    <x v="0"/>
    <x v="0"/>
    <x v="0"/>
  </r>
  <r>
    <x v="117"/>
    <s v="vel.lectus@Praesent.net"/>
    <x v="91"/>
    <x v="0"/>
    <n v="57.105079369999999"/>
    <x v="117"/>
    <x v="117"/>
    <x v="117"/>
    <x v="117"/>
    <x v="117"/>
    <x v="117"/>
    <x v="0"/>
    <x v="0"/>
    <x v="0"/>
    <x v="0"/>
  </r>
  <r>
    <x v="118"/>
    <s v="urna.suscipit@enim.ca"/>
    <x v="76"/>
    <x v="1"/>
    <n v="48.936546380000003"/>
    <x v="118"/>
    <x v="118"/>
    <x v="118"/>
    <x v="118"/>
    <x v="118"/>
    <x v="118"/>
    <x v="1"/>
    <x v="1"/>
    <x v="0"/>
    <x v="0"/>
  </r>
  <r>
    <x v="119"/>
    <s v="vel@arcuVestibulumante.com"/>
    <x v="92"/>
    <x v="1"/>
    <n v="57.006898409999998"/>
    <x v="119"/>
    <x v="119"/>
    <x v="119"/>
    <x v="119"/>
    <x v="119"/>
    <x v="119"/>
    <x v="0"/>
    <x v="1"/>
    <x v="0"/>
    <x v="0"/>
  </r>
  <r>
    <x v="120"/>
    <s v="nec@dolornonummyac.com"/>
    <x v="93"/>
    <x v="1"/>
    <n v="50.503411149999998"/>
    <x v="120"/>
    <x v="120"/>
    <x v="120"/>
    <x v="120"/>
    <x v="120"/>
    <x v="120"/>
    <x v="1"/>
    <x v="1"/>
    <x v="0"/>
    <x v="0"/>
  </r>
  <r>
    <x v="121"/>
    <s v="ultrices.Vivamus.rhoncus@lacusMauris.net"/>
    <x v="94"/>
    <x v="0"/>
    <n v="53.380955239999999"/>
    <x v="121"/>
    <x v="121"/>
    <x v="121"/>
    <x v="121"/>
    <x v="121"/>
    <x v="121"/>
    <x v="1"/>
    <x v="1"/>
    <x v="0"/>
    <x v="0"/>
  </r>
  <r>
    <x v="122"/>
    <s v="Sed.nunc.est@arcuMorbi.edu"/>
    <x v="95"/>
    <x v="1"/>
    <n v="51.297716270000002"/>
    <x v="122"/>
    <x v="122"/>
    <x v="122"/>
    <x v="122"/>
    <x v="122"/>
    <x v="122"/>
    <x v="1"/>
    <x v="1"/>
    <x v="0"/>
    <x v="0"/>
  </r>
  <r>
    <x v="123"/>
    <s v="natoque.penatibus@nislsem.net"/>
    <x v="96"/>
    <x v="1"/>
    <n v="47.145466749999997"/>
    <x v="123"/>
    <x v="123"/>
    <x v="123"/>
    <x v="123"/>
    <x v="123"/>
    <x v="123"/>
    <x v="1"/>
    <x v="0"/>
    <x v="0"/>
    <x v="0"/>
  </r>
  <r>
    <x v="124"/>
    <s v="magna@sagittisaugueeu.org"/>
    <x v="12"/>
    <x v="0"/>
    <n v="54.730456719999999"/>
    <x v="124"/>
    <x v="124"/>
    <x v="124"/>
    <x v="124"/>
    <x v="124"/>
    <x v="124"/>
    <x v="0"/>
    <x v="1"/>
    <x v="0"/>
    <x v="0"/>
  </r>
  <r>
    <x v="125"/>
    <s v="Morbi.sit@Aliquamfringilla.ca"/>
    <x v="97"/>
    <x v="0"/>
    <n v="58.610733109999998"/>
    <x v="125"/>
    <x v="125"/>
    <x v="125"/>
    <x v="125"/>
    <x v="125"/>
    <x v="125"/>
    <x v="0"/>
    <x v="0"/>
    <x v="0"/>
    <x v="0"/>
  </r>
  <r>
    <x v="126"/>
    <s v="Sed.eu@risusNuncac.co.uk"/>
    <x v="98"/>
    <x v="0"/>
    <n v="51.900471379999999"/>
    <x v="126"/>
    <x v="126"/>
    <x v="126"/>
    <x v="126"/>
    <x v="126"/>
    <x v="126"/>
    <x v="1"/>
    <x v="1"/>
    <x v="0"/>
    <x v="0"/>
  </r>
  <r>
    <x v="127"/>
    <s v="pulvinar@porttitortellus.ca"/>
    <x v="77"/>
    <x v="0"/>
    <n v="53.904948500000003"/>
    <x v="127"/>
    <x v="127"/>
    <x v="127"/>
    <x v="127"/>
    <x v="127"/>
    <x v="127"/>
    <x v="1"/>
    <x v="0"/>
    <x v="0"/>
    <x v="0"/>
  </r>
  <r>
    <x v="128"/>
    <s v="eleifend@felis.org"/>
    <x v="99"/>
    <x v="1"/>
    <n v="46.96078061"/>
    <x v="128"/>
    <x v="128"/>
    <x v="128"/>
    <x v="128"/>
    <x v="128"/>
    <x v="128"/>
    <x v="1"/>
    <x v="1"/>
    <x v="0"/>
    <x v="0"/>
  </r>
  <r>
    <x v="129"/>
    <s v="varius.et@Maecenas.edu"/>
    <x v="100"/>
    <x v="0"/>
    <n v="58.425732529999998"/>
    <x v="129"/>
    <x v="129"/>
    <x v="129"/>
    <x v="129"/>
    <x v="129"/>
    <x v="129"/>
    <x v="0"/>
    <x v="0"/>
    <x v="0"/>
    <x v="0"/>
  </r>
  <r>
    <x v="130"/>
    <s v="Cum.sociis.natoque@purus.ca"/>
    <x v="15"/>
    <x v="0"/>
    <n v="42.627914869999998"/>
    <x v="130"/>
    <x v="130"/>
    <x v="130"/>
    <x v="130"/>
    <x v="130"/>
    <x v="130"/>
    <x v="1"/>
    <x v="1"/>
    <x v="0"/>
    <x v="0"/>
  </r>
  <r>
    <x v="131"/>
    <s v="dictum@lorem.org"/>
    <x v="47"/>
    <x v="0"/>
    <n v="49.104439560000003"/>
    <x v="131"/>
    <x v="131"/>
    <x v="131"/>
    <x v="131"/>
    <x v="131"/>
    <x v="131"/>
    <x v="1"/>
    <x v="0"/>
    <x v="0"/>
    <x v="0"/>
  </r>
  <r>
    <x v="132"/>
    <s v="montes@inconsectetuer.edu"/>
    <x v="101"/>
    <x v="1"/>
    <n v="61.70872559"/>
    <x v="132"/>
    <x v="132"/>
    <x v="132"/>
    <x v="132"/>
    <x v="132"/>
    <x v="132"/>
    <x v="0"/>
    <x v="0"/>
    <x v="0"/>
    <x v="0"/>
  </r>
  <r>
    <x v="133"/>
    <s v="orci.tincidunt.adipiscing@erat.edu"/>
    <x v="71"/>
    <x v="1"/>
    <n v="51.220461520000001"/>
    <x v="133"/>
    <x v="133"/>
    <x v="133"/>
    <x v="133"/>
    <x v="133"/>
    <x v="133"/>
    <x v="1"/>
    <x v="0"/>
    <x v="0"/>
    <x v="0"/>
  </r>
  <r>
    <x v="134"/>
    <s v="eleifend.egestas.Sed@tempus.net"/>
    <x v="102"/>
    <x v="0"/>
    <n v="52.775696060000001"/>
    <x v="134"/>
    <x v="134"/>
    <x v="134"/>
    <x v="134"/>
    <x v="134"/>
    <x v="134"/>
    <x v="1"/>
    <x v="0"/>
    <x v="0"/>
    <x v="0"/>
  </r>
  <r>
    <x v="135"/>
    <s v="porttitor.scelerisque@Aliquam.ca"/>
    <x v="103"/>
    <x v="1"/>
    <n v="50.274572890000002"/>
    <x v="135"/>
    <x v="135"/>
    <x v="135"/>
    <x v="135"/>
    <x v="135"/>
    <x v="135"/>
    <x v="1"/>
    <x v="1"/>
    <x v="0"/>
    <x v="0"/>
  </r>
  <r>
    <x v="136"/>
    <s v="erat@at.edu"/>
    <x v="104"/>
    <x v="1"/>
    <n v="43.705396610000001"/>
    <x v="136"/>
    <x v="136"/>
    <x v="136"/>
    <x v="136"/>
    <x v="136"/>
    <x v="136"/>
    <x v="1"/>
    <x v="0"/>
    <x v="0"/>
    <x v="0"/>
  </r>
  <r>
    <x v="137"/>
    <s v="vitae.semper.egestas@montesnascetur.co.uk"/>
    <x v="105"/>
    <x v="1"/>
    <n v="48.941267119999999"/>
    <x v="137"/>
    <x v="137"/>
    <x v="137"/>
    <x v="137"/>
    <x v="137"/>
    <x v="137"/>
    <x v="1"/>
    <x v="0"/>
    <x v="0"/>
    <x v="0"/>
  </r>
  <r>
    <x v="138"/>
    <s v="est.Nunc.laoreet@nullavulputatedui.edu"/>
    <x v="106"/>
    <x v="1"/>
    <n v="54.558689219999998"/>
    <x v="138"/>
    <x v="138"/>
    <x v="138"/>
    <x v="138"/>
    <x v="138"/>
    <x v="138"/>
    <x v="0"/>
    <x v="0"/>
    <x v="0"/>
    <x v="0"/>
  </r>
  <r>
    <x v="139"/>
    <s v="et.malesuada.fames@musProin.edu"/>
    <x v="107"/>
    <x v="1"/>
    <n v="50.961132069999998"/>
    <x v="139"/>
    <x v="139"/>
    <x v="139"/>
    <x v="139"/>
    <x v="139"/>
    <x v="139"/>
    <x v="1"/>
    <x v="0"/>
    <x v="0"/>
    <x v="0"/>
  </r>
  <r>
    <x v="140"/>
    <s v="odio.Phasellus@fringilla.co.uk"/>
    <x v="68"/>
    <x v="1"/>
    <n v="42.654790640000002"/>
    <x v="140"/>
    <x v="140"/>
    <x v="140"/>
    <x v="140"/>
    <x v="140"/>
    <x v="140"/>
    <x v="1"/>
    <x v="1"/>
    <x v="0"/>
    <x v="0"/>
  </r>
  <r>
    <x v="141"/>
    <s v="eget.metus@aaliquetvel.co.uk"/>
    <x v="51"/>
    <x v="1"/>
    <n v="55.244866039999998"/>
    <x v="141"/>
    <x v="141"/>
    <x v="141"/>
    <x v="141"/>
    <x v="141"/>
    <x v="141"/>
    <x v="0"/>
    <x v="1"/>
    <x v="0"/>
    <x v="0"/>
  </r>
  <r>
    <x v="142"/>
    <s v="libero.Proin@acnulla.net"/>
    <x v="108"/>
    <x v="0"/>
    <n v="54.409061919999999"/>
    <x v="142"/>
    <x v="142"/>
    <x v="142"/>
    <x v="142"/>
    <x v="142"/>
    <x v="142"/>
    <x v="0"/>
    <x v="0"/>
    <x v="0"/>
    <x v="0"/>
  </r>
  <r>
    <x v="143"/>
    <s v="Nunc.mauris.elit@Curabiturvel.edu"/>
    <x v="109"/>
    <x v="1"/>
    <n v="50.717326370000002"/>
    <x v="143"/>
    <x v="143"/>
    <x v="143"/>
    <x v="143"/>
    <x v="143"/>
    <x v="143"/>
    <x v="1"/>
    <x v="0"/>
    <x v="0"/>
    <x v="0"/>
  </r>
  <r>
    <x v="144"/>
    <s v="lorem@necmauris.ca"/>
    <x v="40"/>
    <x v="0"/>
    <n v="52.072277010000001"/>
    <x v="144"/>
    <x v="144"/>
    <x v="144"/>
    <x v="144"/>
    <x v="144"/>
    <x v="144"/>
    <x v="1"/>
    <x v="1"/>
    <x v="0"/>
    <x v="0"/>
  </r>
  <r>
    <x v="145"/>
    <s v="congue.elit@vestibulumneceuismod.ca"/>
    <x v="110"/>
    <x v="1"/>
    <n v="56.215752199999997"/>
    <x v="145"/>
    <x v="145"/>
    <x v="145"/>
    <x v="145"/>
    <x v="145"/>
    <x v="145"/>
    <x v="0"/>
    <x v="0"/>
    <x v="0"/>
    <x v="0"/>
  </r>
  <r>
    <x v="146"/>
    <s v="ante@nisi.org"/>
    <x v="82"/>
    <x v="1"/>
    <n v="45.305941359999998"/>
    <x v="146"/>
    <x v="146"/>
    <x v="146"/>
    <x v="146"/>
    <x v="146"/>
    <x v="146"/>
    <x v="1"/>
    <x v="0"/>
    <x v="0"/>
    <x v="0"/>
  </r>
  <r>
    <x v="147"/>
    <s v="nisl.Nulla@Donecelementumlorem.net"/>
    <x v="23"/>
    <x v="1"/>
    <n v="41.87168381"/>
    <x v="147"/>
    <x v="147"/>
    <x v="147"/>
    <x v="147"/>
    <x v="147"/>
    <x v="147"/>
    <x v="1"/>
    <x v="1"/>
    <x v="0"/>
    <x v="0"/>
  </r>
  <r>
    <x v="148"/>
    <s v="Cras.sed.leo@Seddiamlorem.ca"/>
    <x v="111"/>
    <x v="1"/>
    <n v="48.496515039999998"/>
    <x v="148"/>
    <x v="148"/>
    <x v="148"/>
    <x v="148"/>
    <x v="148"/>
    <x v="148"/>
    <x v="1"/>
    <x v="0"/>
    <x v="0"/>
    <x v="0"/>
  </r>
  <r>
    <x v="149"/>
    <s v="molestie.orci@condimentum.com"/>
    <x v="112"/>
    <x v="0"/>
    <n v="52.499323029999999"/>
    <x v="149"/>
    <x v="149"/>
    <x v="149"/>
    <x v="149"/>
    <x v="149"/>
    <x v="149"/>
    <x v="1"/>
    <x v="1"/>
    <x v="0"/>
    <x v="0"/>
  </r>
  <r>
    <x v="150"/>
    <s v="dolor@vehiculaPellentesque.co.uk"/>
    <x v="95"/>
    <x v="0"/>
    <n v="49.931518689999997"/>
    <x v="150"/>
    <x v="150"/>
    <x v="150"/>
    <x v="150"/>
    <x v="150"/>
    <x v="150"/>
    <x v="1"/>
    <x v="0"/>
    <x v="0"/>
    <x v="0"/>
  </r>
  <r>
    <x v="151"/>
    <s v="Nunc.sollicitudin.commodo@blanditat.co.uk"/>
    <x v="113"/>
    <x v="0"/>
    <n v="46.07172662"/>
    <x v="151"/>
    <x v="151"/>
    <x v="151"/>
    <x v="151"/>
    <x v="151"/>
    <x v="151"/>
    <x v="1"/>
    <x v="0"/>
    <x v="0"/>
    <x v="0"/>
  </r>
  <r>
    <x v="152"/>
    <s v="Nunc.mauris.Morbi@turpis.org"/>
    <x v="0"/>
    <x v="1"/>
    <n v="55.630316989999997"/>
    <x v="152"/>
    <x v="152"/>
    <x v="152"/>
    <x v="152"/>
    <x v="152"/>
    <x v="152"/>
    <x v="0"/>
    <x v="1"/>
    <x v="0"/>
    <x v="0"/>
  </r>
  <r>
    <x v="153"/>
    <s v="vel@lorem.org"/>
    <x v="27"/>
    <x v="0"/>
    <n v="43.251057580000001"/>
    <x v="153"/>
    <x v="153"/>
    <x v="153"/>
    <x v="153"/>
    <x v="153"/>
    <x v="153"/>
    <x v="1"/>
    <x v="0"/>
    <x v="0"/>
    <x v="0"/>
  </r>
  <r>
    <x v="154"/>
    <s v="dolor.sit.amet@iaculisneceleifend.ca"/>
    <x v="83"/>
    <x v="1"/>
    <n v="46.911890530000001"/>
    <x v="154"/>
    <x v="154"/>
    <x v="154"/>
    <x v="154"/>
    <x v="154"/>
    <x v="154"/>
    <x v="1"/>
    <x v="0"/>
    <x v="0"/>
    <x v="0"/>
  </r>
  <r>
    <x v="155"/>
    <s v="lobortis.quam@velarcueu.org"/>
    <x v="28"/>
    <x v="0"/>
    <n v="43.050891880000002"/>
    <x v="155"/>
    <x v="155"/>
    <x v="155"/>
    <x v="155"/>
    <x v="155"/>
    <x v="155"/>
    <x v="1"/>
    <x v="1"/>
    <x v="0"/>
    <x v="0"/>
  </r>
  <r>
    <x v="156"/>
    <s v="blandit@nunc.org"/>
    <x v="49"/>
    <x v="1"/>
    <n v="40.42154558"/>
    <x v="156"/>
    <x v="156"/>
    <x v="156"/>
    <x v="156"/>
    <x v="156"/>
    <x v="156"/>
    <x v="1"/>
    <x v="0"/>
    <x v="0"/>
    <x v="0"/>
  </r>
  <r>
    <x v="157"/>
    <s v="ipsum.Suspendisse@diamDuismi.org"/>
    <x v="20"/>
    <x v="1"/>
    <n v="51.08481106"/>
    <x v="157"/>
    <x v="157"/>
    <x v="157"/>
    <x v="157"/>
    <x v="157"/>
    <x v="157"/>
    <x v="1"/>
    <x v="0"/>
    <x v="0"/>
    <x v="0"/>
  </r>
  <r>
    <x v="158"/>
    <s v="ligula@Cumsociis.ca"/>
    <x v="114"/>
    <x v="1"/>
    <n v="41.462514830000003"/>
    <x v="158"/>
    <x v="158"/>
    <x v="158"/>
    <x v="158"/>
    <x v="158"/>
    <x v="158"/>
    <x v="1"/>
    <x v="0"/>
    <x v="0"/>
    <x v="0"/>
  </r>
  <r>
    <x v="159"/>
    <s v="non@purusaccumsaninterdum.com"/>
    <x v="115"/>
    <x v="1"/>
    <n v="32.79649861"/>
    <x v="159"/>
    <x v="159"/>
    <x v="159"/>
    <x v="159"/>
    <x v="159"/>
    <x v="159"/>
    <x v="2"/>
    <x v="1"/>
    <x v="0"/>
    <x v="0"/>
  </r>
  <r>
    <x v="160"/>
    <s v="sodales@pharetra.com"/>
    <x v="21"/>
    <x v="1"/>
    <n v="40.083317110000003"/>
    <x v="160"/>
    <x v="160"/>
    <x v="160"/>
    <x v="160"/>
    <x v="160"/>
    <x v="160"/>
    <x v="1"/>
    <x v="0"/>
    <x v="0"/>
    <x v="0"/>
  </r>
  <r>
    <x v="161"/>
    <s v="Lorem.ipsum.dolor@et.edu"/>
    <x v="116"/>
    <x v="1"/>
    <n v="47.690310539999999"/>
    <x v="161"/>
    <x v="161"/>
    <x v="161"/>
    <x v="161"/>
    <x v="161"/>
    <x v="161"/>
    <x v="1"/>
    <x v="1"/>
    <x v="0"/>
    <x v="0"/>
  </r>
  <r>
    <x v="162"/>
    <s v="eu@iaculis.org"/>
    <x v="117"/>
    <x v="0"/>
    <n v="50.494356209999999"/>
    <x v="162"/>
    <x v="162"/>
    <x v="162"/>
    <x v="162"/>
    <x v="162"/>
    <x v="162"/>
    <x v="1"/>
    <x v="1"/>
    <x v="0"/>
    <x v="0"/>
  </r>
  <r>
    <x v="163"/>
    <s v="venenatis.lacus@nuncQuisque.edu"/>
    <x v="118"/>
    <x v="1"/>
    <n v="42.640665609999999"/>
    <x v="163"/>
    <x v="163"/>
    <x v="163"/>
    <x v="163"/>
    <x v="163"/>
    <x v="163"/>
    <x v="1"/>
    <x v="1"/>
    <x v="0"/>
    <x v="0"/>
  </r>
  <r>
    <x v="164"/>
    <s v="iaculis.quis.pede@adipiscingenim.net"/>
    <x v="119"/>
    <x v="1"/>
    <n v="40.200427169999998"/>
    <x v="164"/>
    <x v="164"/>
    <x v="164"/>
    <x v="164"/>
    <x v="164"/>
    <x v="164"/>
    <x v="1"/>
    <x v="0"/>
    <x v="0"/>
    <x v="0"/>
  </r>
  <r>
    <x v="165"/>
    <s v="diam.Proin@ut.edu"/>
    <x v="120"/>
    <x v="1"/>
    <n v="56.287508860000003"/>
    <x v="165"/>
    <x v="165"/>
    <x v="165"/>
    <x v="165"/>
    <x v="165"/>
    <x v="165"/>
    <x v="0"/>
    <x v="0"/>
    <x v="0"/>
    <x v="0"/>
  </r>
  <r>
    <x v="166"/>
    <s v="erat.vitae.risus@temporarcu.edu"/>
    <x v="77"/>
    <x v="0"/>
    <n v="37.941944990000003"/>
    <x v="166"/>
    <x v="166"/>
    <x v="166"/>
    <x v="166"/>
    <x v="166"/>
    <x v="166"/>
    <x v="1"/>
    <x v="0"/>
    <x v="0"/>
    <x v="0"/>
  </r>
  <r>
    <x v="167"/>
    <s v="enim.non.nisi@Ut.net"/>
    <x v="11"/>
    <x v="0"/>
    <n v="54.491875909999997"/>
    <x v="167"/>
    <x v="167"/>
    <x v="167"/>
    <x v="167"/>
    <x v="167"/>
    <x v="167"/>
    <x v="0"/>
    <x v="1"/>
    <x v="0"/>
    <x v="0"/>
  </r>
  <r>
    <x v="168"/>
    <s v="sociis.natoque.penatibus@uterat.ca"/>
    <x v="44"/>
    <x v="1"/>
    <n v="46.233660010000001"/>
    <x v="168"/>
    <x v="168"/>
    <x v="168"/>
    <x v="168"/>
    <x v="168"/>
    <x v="168"/>
    <x v="1"/>
    <x v="0"/>
    <x v="0"/>
    <x v="0"/>
  </r>
  <r>
    <x v="169"/>
    <s v="lobortis.quis.pede@Seddiam.com"/>
    <x v="121"/>
    <x v="1"/>
    <n v="55.270306310000002"/>
    <x v="169"/>
    <x v="169"/>
    <x v="169"/>
    <x v="169"/>
    <x v="169"/>
    <x v="169"/>
    <x v="0"/>
    <x v="1"/>
    <x v="0"/>
    <x v="0"/>
  </r>
  <r>
    <x v="170"/>
    <s v="dolor.nonummy@metusurnaconvallis.net"/>
    <x v="108"/>
    <x v="1"/>
    <n v="57.12191756"/>
    <x v="170"/>
    <x v="170"/>
    <x v="170"/>
    <x v="170"/>
    <x v="170"/>
    <x v="170"/>
    <x v="0"/>
    <x v="0"/>
    <x v="0"/>
    <x v="0"/>
  </r>
  <r>
    <x v="171"/>
    <s v="egestas.a@vel.ca"/>
    <x v="122"/>
    <x v="1"/>
    <n v="43.542528240000003"/>
    <x v="171"/>
    <x v="171"/>
    <x v="171"/>
    <x v="171"/>
    <x v="171"/>
    <x v="171"/>
    <x v="1"/>
    <x v="0"/>
    <x v="0"/>
    <x v="0"/>
  </r>
  <r>
    <x v="172"/>
    <s v="ipsum.leo.elementum@amet.org"/>
    <x v="52"/>
    <x v="0"/>
    <n v="55.549610379999997"/>
    <x v="172"/>
    <x v="172"/>
    <x v="172"/>
    <x v="172"/>
    <x v="172"/>
    <x v="172"/>
    <x v="0"/>
    <x v="1"/>
    <x v="0"/>
    <x v="0"/>
  </r>
  <r>
    <x v="173"/>
    <s v="Phasellus@sedsemegestas.org"/>
    <x v="34"/>
    <x v="1"/>
    <n v="46.584744630000003"/>
    <x v="173"/>
    <x v="173"/>
    <x v="173"/>
    <x v="173"/>
    <x v="173"/>
    <x v="173"/>
    <x v="1"/>
    <x v="0"/>
    <x v="0"/>
    <x v="0"/>
  </r>
  <r>
    <x v="174"/>
    <s v="in.consequat.enim@consectetuer.edu"/>
    <x v="15"/>
    <x v="1"/>
    <n v="50.98384935"/>
    <x v="174"/>
    <x v="174"/>
    <x v="174"/>
    <x v="174"/>
    <x v="174"/>
    <x v="174"/>
    <x v="1"/>
    <x v="0"/>
    <x v="0"/>
    <x v="0"/>
  </r>
  <r>
    <x v="175"/>
    <s v="In@non.com"/>
    <x v="123"/>
    <x v="0"/>
    <n v="51.423497840000003"/>
    <x v="175"/>
    <x v="175"/>
    <x v="175"/>
    <x v="175"/>
    <x v="175"/>
    <x v="175"/>
    <x v="1"/>
    <x v="1"/>
    <x v="0"/>
    <x v="0"/>
  </r>
  <r>
    <x v="176"/>
    <s v="felis@orciconsectetuereuismod.ca"/>
    <x v="91"/>
    <x v="1"/>
    <n v="43.304685020000001"/>
    <x v="176"/>
    <x v="176"/>
    <x v="176"/>
    <x v="176"/>
    <x v="176"/>
    <x v="176"/>
    <x v="1"/>
    <x v="0"/>
    <x v="0"/>
    <x v="0"/>
  </r>
  <r>
    <x v="177"/>
    <s v="sem@odiovel.edu"/>
    <x v="124"/>
    <x v="0"/>
    <n v="55.576968729999997"/>
    <x v="177"/>
    <x v="177"/>
    <x v="177"/>
    <x v="177"/>
    <x v="177"/>
    <x v="177"/>
    <x v="0"/>
    <x v="1"/>
    <x v="0"/>
    <x v="0"/>
  </r>
  <r>
    <x v="178"/>
    <s v="non.sapien@seddictumeleifend.edu"/>
    <x v="125"/>
    <x v="1"/>
    <n v="61.103198169999999"/>
    <x v="178"/>
    <x v="178"/>
    <x v="178"/>
    <x v="178"/>
    <x v="178"/>
    <x v="178"/>
    <x v="0"/>
    <x v="1"/>
    <x v="0"/>
    <x v="0"/>
  </r>
  <r>
    <x v="179"/>
    <s v="nunc.nulla.vulputate@dignissimmagnaa.edu"/>
    <x v="60"/>
    <x v="0"/>
    <n v="48.512721380000002"/>
    <x v="179"/>
    <x v="179"/>
    <x v="179"/>
    <x v="179"/>
    <x v="179"/>
    <x v="179"/>
    <x v="1"/>
    <x v="0"/>
    <x v="0"/>
    <x v="0"/>
  </r>
  <r>
    <x v="180"/>
    <s v="quam.Pellentesque.habitant@felis.com"/>
    <x v="71"/>
    <x v="1"/>
    <n v="38.834832349999999"/>
    <x v="180"/>
    <x v="180"/>
    <x v="180"/>
    <x v="180"/>
    <x v="180"/>
    <x v="180"/>
    <x v="1"/>
    <x v="0"/>
    <x v="0"/>
    <x v="0"/>
  </r>
  <r>
    <x v="181"/>
    <s v="egestas.urna.justo@maurissagittis.edu"/>
    <x v="48"/>
    <x v="1"/>
    <n v="42.900186650000002"/>
    <x v="181"/>
    <x v="181"/>
    <x v="181"/>
    <x v="181"/>
    <x v="181"/>
    <x v="181"/>
    <x v="1"/>
    <x v="1"/>
    <x v="0"/>
    <x v="0"/>
  </r>
  <r>
    <x v="182"/>
    <s v="Sed.congue.elit@faucibusleo.ca"/>
    <x v="126"/>
    <x v="1"/>
    <n v="41.35450195"/>
    <x v="182"/>
    <x v="182"/>
    <x v="182"/>
    <x v="182"/>
    <x v="182"/>
    <x v="182"/>
    <x v="1"/>
    <x v="0"/>
    <x v="0"/>
    <x v="0"/>
  </r>
  <r>
    <x v="183"/>
    <s v="amet.consectetuer@orciinconsequat.ca"/>
    <x v="127"/>
    <x v="1"/>
    <n v="56.725446750000003"/>
    <x v="183"/>
    <x v="183"/>
    <x v="183"/>
    <x v="183"/>
    <x v="183"/>
    <x v="183"/>
    <x v="0"/>
    <x v="0"/>
    <x v="0"/>
    <x v="0"/>
  </r>
  <r>
    <x v="184"/>
    <s v="elit@euismodenim.net"/>
    <x v="128"/>
    <x v="1"/>
    <n v="48.7314504"/>
    <x v="184"/>
    <x v="184"/>
    <x v="184"/>
    <x v="184"/>
    <x v="184"/>
    <x v="184"/>
    <x v="1"/>
    <x v="0"/>
    <x v="0"/>
    <x v="0"/>
  </r>
  <r>
    <x v="185"/>
    <s v="Nunc.mauris@commodo.com"/>
    <x v="72"/>
    <x v="1"/>
    <n v="40.601834910000001"/>
    <x v="185"/>
    <x v="185"/>
    <x v="185"/>
    <x v="185"/>
    <x v="185"/>
    <x v="185"/>
    <x v="1"/>
    <x v="0"/>
    <x v="0"/>
    <x v="0"/>
  </r>
  <r>
    <x v="186"/>
    <s v="elementum@SeddictumProin.net"/>
    <x v="39"/>
    <x v="0"/>
    <n v="49.839128930000001"/>
    <x v="186"/>
    <x v="186"/>
    <x v="186"/>
    <x v="186"/>
    <x v="186"/>
    <x v="186"/>
    <x v="1"/>
    <x v="1"/>
    <x v="0"/>
    <x v="0"/>
  </r>
  <r>
    <x v="187"/>
    <s v="Duis@metusIn.com"/>
    <x v="85"/>
    <x v="1"/>
    <n v="42.098535779999999"/>
    <x v="187"/>
    <x v="187"/>
    <x v="187"/>
    <x v="187"/>
    <x v="187"/>
    <x v="187"/>
    <x v="1"/>
    <x v="0"/>
    <x v="0"/>
    <x v="0"/>
  </r>
  <r>
    <x v="188"/>
    <s v="ipsum.Phasellus@egestasblanditNam.edu"/>
    <x v="13"/>
    <x v="0"/>
    <n v="60.416433320000003"/>
    <x v="188"/>
    <x v="188"/>
    <x v="188"/>
    <x v="188"/>
    <x v="188"/>
    <x v="188"/>
    <x v="0"/>
    <x v="0"/>
    <x v="0"/>
    <x v="0"/>
  </r>
  <r>
    <x v="189"/>
    <s v="nunc.est.mollis@Suspendissetristiqueneque.co.uk"/>
    <x v="129"/>
    <x v="0"/>
    <n v="50.193016229999998"/>
    <x v="189"/>
    <x v="189"/>
    <x v="189"/>
    <x v="189"/>
    <x v="189"/>
    <x v="189"/>
    <x v="1"/>
    <x v="1"/>
    <x v="0"/>
    <x v="0"/>
  </r>
  <r>
    <x v="190"/>
    <s v="nonummy.Fusce.fermentum@ligula.org"/>
    <x v="84"/>
    <x v="0"/>
    <n v="33.816298019999998"/>
    <x v="190"/>
    <x v="190"/>
    <x v="190"/>
    <x v="190"/>
    <x v="190"/>
    <x v="190"/>
    <x v="2"/>
    <x v="0"/>
    <x v="0"/>
    <x v="0"/>
  </r>
  <r>
    <x v="191"/>
    <s v="Aliquam@augue.edu"/>
    <x v="130"/>
    <x v="0"/>
    <n v="45.531841829999998"/>
    <x v="191"/>
    <x v="191"/>
    <x v="191"/>
    <x v="191"/>
    <x v="191"/>
    <x v="191"/>
    <x v="1"/>
    <x v="0"/>
    <x v="0"/>
    <x v="0"/>
  </r>
  <r>
    <x v="192"/>
    <s v="diam.eu.dolor@Proin.com"/>
    <x v="131"/>
    <x v="1"/>
    <n v="50.75725473"/>
    <x v="192"/>
    <x v="192"/>
    <x v="192"/>
    <x v="192"/>
    <x v="192"/>
    <x v="192"/>
    <x v="1"/>
    <x v="0"/>
    <x v="0"/>
    <x v="0"/>
  </r>
  <r>
    <x v="193"/>
    <s v="dignissim.magna@Maurisvel.edu"/>
    <x v="10"/>
    <x v="0"/>
    <n v="69.56930586"/>
    <x v="193"/>
    <x v="193"/>
    <x v="193"/>
    <x v="193"/>
    <x v="193"/>
    <x v="193"/>
    <x v="0"/>
    <x v="0"/>
    <x v="0"/>
    <x v="0"/>
  </r>
  <r>
    <x v="194"/>
    <s v="in@Sed.co.uk"/>
    <x v="18"/>
    <x v="0"/>
    <n v="49.402267399999999"/>
    <x v="194"/>
    <x v="194"/>
    <x v="194"/>
    <x v="194"/>
    <x v="194"/>
    <x v="194"/>
    <x v="1"/>
    <x v="1"/>
    <x v="0"/>
    <x v="0"/>
  </r>
  <r>
    <x v="195"/>
    <s v="orci.Phasellus@ut.org"/>
    <x v="132"/>
    <x v="1"/>
    <n v="51.100532829999999"/>
    <x v="195"/>
    <x v="195"/>
    <x v="195"/>
    <x v="195"/>
    <x v="195"/>
    <x v="195"/>
    <x v="1"/>
    <x v="1"/>
    <x v="0"/>
    <x v="0"/>
  </r>
  <r>
    <x v="196"/>
    <s v="aliquet@volutpatNulla.edu"/>
    <x v="13"/>
    <x v="1"/>
    <n v="47.450949199999997"/>
    <x v="196"/>
    <x v="196"/>
    <x v="196"/>
    <x v="196"/>
    <x v="196"/>
    <x v="196"/>
    <x v="1"/>
    <x v="1"/>
    <x v="0"/>
    <x v="0"/>
  </r>
  <r>
    <x v="197"/>
    <s v="eleifend.vitae@Pellentesquehabitantmorbi.ca"/>
    <x v="133"/>
    <x v="0"/>
    <n v="48.045094970000001"/>
    <x v="197"/>
    <x v="197"/>
    <x v="197"/>
    <x v="197"/>
    <x v="197"/>
    <x v="197"/>
    <x v="1"/>
    <x v="0"/>
    <x v="0"/>
    <x v="0"/>
  </r>
  <r>
    <x v="198"/>
    <s v="lacinia@posuere.ca"/>
    <x v="8"/>
    <x v="0"/>
    <n v="57.801930130000002"/>
    <x v="198"/>
    <x v="198"/>
    <x v="198"/>
    <x v="198"/>
    <x v="198"/>
    <x v="198"/>
    <x v="0"/>
    <x v="0"/>
    <x v="0"/>
    <x v="0"/>
  </r>
  <r>
    <x v="199"/>
    <s v="vel.mauris@accumsanneque.co.uk"/>
    <x v="123"/>
    <x v="0"/>
    <n v="46.566941159999999"/>
    <x v="199"/>
    <x v="199"/>
    <x v="199"/>
    <x v="199"/>
    <x v="199"/>
    <x v="199"/>
    <x v="1"/>
    <x v="1"/>
    <x v="0"/>
    <x v="0"/>
  </r>
  <r>
    <x v="200"/>
    <s v="arcu.eu@tincidunt.org"/>
    <x v="107"/>
    <x v="0"/>
    <n v="47.02228427"/>
    <x v="200"/>
    <x v="200"/>
    <x v="200"/>
    <x v="200"/>
    <x v="200"/>
    <x v="200"/>
    <x v="1"/>
    <x v="1"/>
    <x v="0"/>
    <x v="0"/>
  </r>
  <r>
    <x v="201"/>
    <s v="Nunc.sed.orci@Namligulaelit.net"/>
    <x v="81"/>
    <x v="0"/>
    <n v="47.659485590000003"/>
    <x v="201"/>
    <x v="201"/>
    <x v="201"/>
    <x v="201"/>
    <x v="201"/>
    <x v="201"/>
    <x v="1"/>
    <x v="0"/>
    <x v="0"/>
    <x v="0"/>
  </r>
  <r>
    <x v="202"/>
    <s v="vitae.erat@urnaNullamlobortis.ca"/>
    <x v="134"/>
    <x v="1"/>
    <n v="41.808483389999999"/>
    <x v="202"/>
    <x v="202"/>
    <x v="202"/>
    <x v="202"/>
    <x v="202"/>
    <x v="202"/>
    <x v="1"/>
    <x v="0"/>
    <x v="0"/>
    <x v="0"/>
  </r>
  <r>
    <x v="203"/>
    <s v="metus.vitae.velit@CuraePhasellus.co.uk"/>
    <x v="127"/>
    <x v="0"/>
    <n v="44.099227480000003"/>
    <x v="203"/>
    <x v="203"/>
    <x v="203"/>
    <x v="203"/>
    <x v="203"/>
    <x v="203"/>
    <x v="1"/>
    <x v="1"/>
    <x v="0"/>
    <x v="0"/>
  </r>
  <r>
    <x v="204"/>
    <s v="lacinia@Nullam.com"/>
    <x v="135"/>
    <x v="0"/>
    <n v="38.63314682"/>
    <x v="204"/>
    <x v="204"/>
    <x v="204"/>
    <x v="204"/>
    <x v="204"/>
    <x v="204"/>
    <x v="1"/>
    <x v="0"/>
    <x v="0"/>
    <x v="0"/>
  </r>
  <r>
    <x v="205"/>
    <s v="non.sapien.molestie@rhoncus.edu"/>
    <x v="11"/>
    <x v="0"/>
    <n v="39.013602839999997"/>
    <x v="205"/>
    <x v="205"/>
    <x v="205"/>
    <x v="205"/>
    <x v="205"/>
    <x v="205"/>
    <x v="1"/>
    <x v="0"/>
    <x v="0"/>
    <x v="0"/>
  </r>
  <r>
    <x v="206"/>
    <s v="leo@sitametdapibus.edu"/>
    <x v="136"/>
    <x v="0"/>
    <n v="36.67318264"/>
    <x v="206"/>
    <x v="206"/>
    <x v="206"/>
    <x v="206"/>
    <x v="206"/>
    <x v="206"/>
    <x v="1"/>
    <x v="1"/>
    <x v="0"/>
    <x v="0"/>
  </r>
  <r>
    <x v="207"/>
    <s v="in.aliquet@fermentumvel.com"/>
    <x v="137"/>
    <x v="0"/>
    <n v="51.275422040000002"/>
    <x v="207"/>
    <x v="207"/>
    <x v="207"/>
    <x v="207"/>
    <x v="207"/>
    <x v="207"/>
    <x v="1"/>
    <x v="0"/>
    <x v="0"/>
    <x v="0"/>
  </r>
  <r>
    <x v="208"/>
    <s v="orci@lobortis.com"/>
    <x v="85"/>
    <x v="1"/>
    <n v="47.68088058"/>
    <x v="208"/>
    <x v="208"/>
    <x v="208"/>
    <x v="208"/>
    <x v="208"/>
    <x v="208"/>
    <x v="1"/>
    <x v="0"/>
    <x v="0"/>
    <x v="0"/>
  </r>
  <r>
    <x v="209"/>
    <s v="Morbi@atarcuVestibulum.co.uk"/>
    <x v="12"/>
    <x v="0"/>
    <n v="39.845836130000002"/>
    <x v="209"/>
    <x v="209"/>
    <x v="209"/>
    <x v="209"/>
    <x v="209"/>
    <x v="209"/>
    <x v="1"/>
    <x v="0"/>
    <x v="0"/>
    <x v="0"/>
  </r>
  <r>
    <x v="210"/>
    <s v="non.vestibulum@consectetuer.ca"/>
    <x v="15"/>
    <x v="1"/>
    <n v="36.117246889999997"/>
    <x v="210"/>
    <x v="210"/>
    <x v="210"/>
    <x v="210"/>
    <x v="210"/>
    <x v="210"/>
    <x v="1"/>
    <x v="0"/>
    <x v="0"/>
    <x v="0"/>
  </r>
  <r>
    <x v="211"/>
    <s v="consequat.auctor@lacuspede.co.uk"/>
    <x v="118"/>
    <x v="1"/>
    <n v="36.126917740000003"/>
    <x v="211"/>
    <x v="211"/>
    <x v="211"/>
    <x v="211"/>
    <x v="211"/>
    <x v="211"/>
    <x v="1"/>
    <x v="1"/>
    <x v="0"/>
    <x v="0"/>
  </r>
  <r>
    <x v="212"/>
    <s v="sagittis.Nullam@acrisus.com"/>
    <x v="138"/>
    <x v="0"/>
    <n v="45.850167820000003"/>
    <x v="212"/>
    <x v="212"/>
    <x v="212"/>
    <x v="212"/>
    <x v="212"/>
    <x v="212"/>
    <x v="1"/>
    <x v="1"/>
    <x v="0"/>
    <x v="0"/>
  </r>
  <r>
    <x v="213"/>
    <s v="Nam@enimmitempor.com"/>
    <x v="66"/>
    <x v="0"/>
    <n v="44.702225179999999"/>
    <x v="213"/>
    <x v="213"/>
    <x v="213"/>
    <x v="213"/>
    <x v="213"/>
    <x v="213"/>
    <x v="1"/>
    <x v="0"/>
    <x v="0"/>
    <x v="0"/>
  </r>
  <r>
    <x v="214"/>
    <s v="condimentum@duilectus.co.uk"/>
    <x v="139"/>
    <x v="1"/>
    <n v="59.778860940000001"/>
    <x v="214"/>
    <x v="214"/>
    <x v="214"/>
    <x v="214"/>
    <x v="214"/>
    <x v="214"/>
    <x v="0"/>
    <x v="1"/>
    <x v="0"/>
    <x v="0"/>
  </r>
  <r>
    <x v="215"/>
    <s v="erat@urnaUttincidunt.com"/>
    <x v="140"/>
    <x v="1"/>
    <n v="50.672263989999998"/>
    <x v="215"/>
    <x v="215"/>
    <x v="215"/>
    <x v="215"/>
    <x v="215"/>
    <x v="215"/>
    <x v="1"/>
    <x v="0"/>
    <x v="0"/>
    <x v="0"/>
  </r>
  <r>
    <x v="216"/>
    <s v="et.euismod@Duis.co.uk"/>
    <x v="141"/>
    <x v="0"/>
    <n v="42.787267239999998"/>
    <x v="216"/>
    <x v="216"/>
    <x v="216"/>
    <x v="216"/>
    <x v="216"/>
    <x v="216"/>
    <x v="1"/>
    <x v="0"/>
    <x v="0"/>
    <x v="0"/>
  </r>
  <r>
    <x v="217"/>
    <s v="tincidunt.tempus.risus@posuerecubiliaCurae.co.uk"/>
    <x v="142"/>
    <x v="1"/>
    <n v="42.449786379999999"/>
    <x v="217"/>
    <x v="217"/>
    <x v="217"/>
    <x v="217"/>
    <x v="217"/>
    <x v="217"/>
    <x v="1"/>
    <x v="0"/>
    <x v="0"/>
    <x v="0"/>
  </r>
  <r>
    <x v="218"/>
    <s v="molestie@mi.net"/>
    <x v="45"/>
    <x v="0"/>
    <n v="37.269332480000003"/>
    <x v="218"/>
    <x v="218"/>
    <x v="218"/>
    <x v="218"/>
    <x v="218"/>
    <x v="218"/>
    <x v="1"/>
    <x v="1"/>
    <x v="0"/>
    <x v="0"/>
  </r>
  <r>
    <x v="219"/>
    <s v="Cras.vehicula@nibhPhasellusnulla.net"/>
    <x v="27"/>
    <x v="1"/>
    <n v="43.778248980000001"/>
    <x v="219"/>
    <x v="219"/>
    <x v="219"/>
    <x v="219"/>
    <x v="219"/>
    <x v="219"/>
    <x v="1"/>
    <x v="0"/>
    <x v="0"/>
    <x v="0"/>
  </r>
  <r>
    <x v="220"/>
    <s v="nonummy.Fusce@sem.net"/>
    <x v="143"/>
    <x v="1"/>
    <n v="43.576149139999998"/>
    <x v="220"/>
    <x v="220"/>
    <x v="220"/>
    <x v="220"/>
    <x v="220"/>
    <x v="220"/>
    <x v="1"/>
    <x v="0"/>
    <x v="0"/>
    <x v="0"/>
  </r>
  <r>
    <x v="221"/>
    <s v="quis.lectus.Nullam@egestas.org"/>
    <x v="144"/>
    <x v="0"/>
    <n v="41.563436750000001"/>
    <x v="221"/>
    <x v="221"/>
    <x v="221"/>
    <x v="221"/>
    <x v="221"/>
    <x v="221"/>
    <x v="1"/>
    <x v="1"/>
    <x v="0"/>
    <x v="0"/>
  </r>
  <r>
    <x v="222"/>
    <s v="Quisque.varius@arcuVivamussit.net"/>
    <x v="145"/>
    <x v="0"/>
    <n v="59.160508640000003"/>
    <x v="222"/>
    <x v="222"/>
    <x v="222"/>
    <x v="222"/>
    <x v="222"/>
    <x v="222"/>
    <x v="0"/>
    <x v="1"/>
    <x v="0"/>
    <x v="0"/>
  </r>
  <r>
    <x v="223"/>
    <s v="ornare.sagittis@hendrerit.ca"/>
    <x v="146"/>
    <x v="0"/>
    <n v="47.470869360000002"/>
    <x v="223"/>
    <x v="223"/>
    <x v="223"/>
    <x v="223"/>
    <x v="223"/>
    <x v="223"/>
    <x v="1"/>
    <x v="0"/>
    <x v="0"/>
    <x v="0"/>
  </r>
  <r>
    <x v="224"/>
    <s v="amet.orci@tellus.net"/>
    <x v="147"/>
    <x v="1"/>
    <n v="47.467016030000003"/>
    <x v="224"/>
    <x v="224"/>
    <x v="224"/>
    <x v="224"/>
    <x v="224"/>
    <x v="224"/>
    <x v="1"/>
    <x v="0"/>
    <x v="0"/>
    <x v="0"/>
  </r>
  <r>
    <x v="225"/>
    <s v="dignissim.Maecenas@tinciduntnuncac.co.uk"/>
    <x v="85"/>
    <x v="1"/>
    <n v="45.443892419999997"/>
    <x v="225"/>
    <x v="225"/>
    <x v="225"/>
    <x v="225"/>
    <x v="225"/>
    <x v="225"/>
    <x v="1"/>
    <x v="1"/>
    <x v="0"/>
    <x v="0"/>
  </r>
  <r>
    <x v="226"/>
    <s v="eu.odio.Phasellus@ipsumporta.edu"/>
    <x v="96"/>
    <x v="0"/>
    <n v="44.486915269999997"/>
    <x v="226"/>
    <x v="226"/>
    <x v="226"/>
    <x v="226"/>
    <x v="226"/>
    <x v="226"/>
    <x v="1"/>
    <x v="1"/>
    <x v="0"/>
    <x v="0"/>
  </r>
  <r>
    <x v="227"/>
    <s v="eu.dolor@diam.co.uk"/>
    <x v="148"/>
    <x v="1"/>
    <n v="40.870623350000002"/>
    <x v="227"/>
    <x v="227"/>
    <x v="227"/>
    <x v="227"/>
    <x v="227"/>
    <x v="227"/>
    <x v="1"/>
    <x v="0"/>
    <x v="0"/>
    <x v="0"/>
  </r>
  <r>
    <x v="228"/>
    <s v="eros@faucibus.com"/>
    <x v="149"/>
    <x v="1"/>
    <n v="45.75422949"/>
    <x v="228"/>
    <x v="228"/>
    <x v="228"/>
    <x v="228"/>
    <x v="228"/>
    <x v="228"/>
    <x v="1"/>
    <x v="0"/>
    <x v="0"/>
    <x v="0"/>
  </r>
  <r>
    <x v="229"/>
    <s v="Camaron.marla@hotmail.com"/>
    <x v="150"/>
    <x v="0"/>
    <n v="46.731152450000003"/>
    <x v="229"/>
    <x v="229"/>
    <x v="229"/>
    <x v="229"/>
    <x v="229"/>
    <x v="229"/>
    <x v="1"/>
    <x v="0"/>
    <x v="0"/>
    <x v="0"/>
  </r>
  <r>
    <x v="230"/>
    <s v="condimentum.Donec@duiCum.com"/>
    <x v="35"/>
    <x v="1"/>
    <n v="39.942995320000001"/>
    <x v="230"/>
    <x v="230"/>
    <x v="230"/>
    <x v="230"/>
    <x v="230"/>
    <x v="230"/>
    <x v="1"/>
    <x v="0"/>
    <x v="0"/>
    <x v="0"/>
  </r>
  <r>
    <x v="231"/>
    <s v="facilisis@Nullainterdum.edu"/>
    <x v="119"/>
    <x v="0"/>
    <n v="47.789729250000001"/>
    <x v="231"/>
    <x v="231"/>
    <x v="231"/>
    <x v="231"/>
    <x v="231"/>
    <x v="231"/>
    <x v="1"/>
    <x v="0"/>
    <x v="0"/>
    <x v="0"/>
  </r>
  <r>
    <x v="232"/>
    <s v="orci.adipiscing@penatibuset.com"/>
    <x v="27"/>
    <x v="0"/>
    <n v="52.967761709999998"/>
    <x v="232"/>
    <x v="232"/>
    <x v="232"/>
    <x v="232"/>
    <x v="232"/>
    <x v="232"/>
    <x v="1"/>
    <x v="1"/>
    <x v="0"/>
    <x v="0"/>
  </r>
  <r>
    <x v="233"/>
    <s v="pede.Praesent.eu@Aliquam.net"/>
    <x v="144"/>
    <x v="0"/>
    <n v="45.427148690000003"/>
    <x v="233"/>
    <x v="233"/>
    <x v="233"/>
    <x v="233"/>
    <x v="233"/>
    <x v="233"/>
    <x v="1"/>
    <x v="0"/>
    <x v="0"/>
    <x v="0"/>
  </r>
  <r>
    <x v="234"/>
    <s v="Integer.id.magna@Sedidrisus.org"/>
    <x v="12"/>
    <x v="0"/>
    <n v="47.454211630000003"/>
    <x v="234"/>
    <x v="234"/>
    <x v="234"/>
    <x v="234"/>
    <x v="234"/>
    <x v="234"/>
    <x v="1"/>
    <x v="0"/>
    <x v="0"/>
    <x v="0"/>
  </r>
  <r>
    <x v="235"/>
    <s v="dictum@magnaPraesent.ca"/>
    <x v="145"/>
    <x v="0"/>
    <n v="40.385463260000002"/>
    <x v="235"/>
    <x v="235"/>
    <x v="235"/>
    <x v="235"/>
    <x v="235"/>
    <x v="235"/>
    <x v="1"/>
    <x v="1"/>
    <x v="0"/>
    <x v="0"/>
  </r>
  <r>
    <x v="236"/>
    <s v="at.augue@augue.net"/>
    <x v="151"/>
    <x v="0"/>
    <n v="51.853473739999998"/>
    <x v="236"/>
    <x v="236"/>
    <x v="236"/>
    <x v="236"/>
    <x v="236"/>
    <x v="236"/>
    <x v="1"/>
    <x v="0"/>
    <x v="0"/>
    <x v="0"/>
  </r>
  <r>
    <x v="237"/>
    <s v="augue.scelerisque@luctuslobortis.com"/>
    <x v="74"/>
    <x v="0"/>
    <n v="47.443903710000001"/>
    <x v="237"/>
    <x v="237"/>
    <x v="237"/>
    <x v="237"/>
    <x v="237"/>
    <x v="237"/>
    <x v="1"/>
    <x v="1"/>
    <x v="0"/>
    <x v="0"/>
  </r>
  <r>
    <x v="238"/>
    <s v="odio@Duis.com"/>
    <x v="152"/>
    <x v="1"/>
    <n v="53.762731850000002"/>
    <x v="238"/>
    <x v="238"/>
    <x v="238"/>
    <x v="238"/>
    <x v="238"/>
    <x v="238"/>
    <x v="1"/>
    <x v="1"/>
    <x v="0"/>
    <x v="0"/>
  </r>
  <r>
    <x v="239"/>
    <s v="Vivamus.nisi@elitpharetraut.ca"/>
    <x v="99"/>
    <x v="0"/>
    <n v="41.679623499999998"/>
    <x v="239"/>
    <x v="239"/>
    <x v="239"/>
    <x v="239"/>
    <x v="239"/>
    <x v="239"/>
    <x v="1"/>
    <x v="1"/>
    <x v="0"/>
    <x v="0"/>
  </r>
  <r>
    <x v="240"/>
    <s v="Maecenas.libero.est@miacmattis.com"/>
    <x v="153"/>
    <x v="1"/>
    <n v="31.971769070000001"/>
    <x v="240"/>
    <x v="240"/>
    <x v="240"/>
    <x v="240"/>
    <x v="240"/>
    <x v="240"/>
    <x v="2"/>
    <x v="0"/>
    <x v="0"/>
    <x v="0"/>
  </r>
  <r>
    <x v="241"/>
    <s v="blandit@Cum.edu"/>
    <x v="125"/>
    <x v="0"/>
    <n v="45.138517530000001"/>
    <x v="241"/>
    <x v="241"/>
    <x v="241"/>
    <x v="241"/>
    <x v="241"/>
    <x v="241"/>
    <x v="1"/>
    <x v="0"/>
    <x v="0"/>
    <x v="0"/>
  </r>
  <r>
    <x v="242"/>
    <s v="Aliquam.rutrum.lorem@Donec.net"/>
    <x v="28"/>
    <x v="0"/>
    <n v="56.519529290000001"/>
    <x v="242"/>
    <x v="242"/>
    <x v="242"/>
    <x v="242"/>
    <x v="242"/>
    <x v="242"/>
    <x v="0"/>
    <x v="0"/>
    <x v="0"/>
    <x v="0"/>
  </r>
  <r>
    <x v="243"/>
    <s v="dui.quis.accumsan@pedeCrasvulputate.co.uk"/>
    <x v="51"/>
    <x v="1"/>
    <n v="49.461685989999999"/>
    <x v="243"/>
    <x v="243"/>
    <x v="243"/>
    <x v="243"/>
    <x v="243"/>
    <x v="243"/>
    <x v="1"/>
    <x v="0"/>
    <x v="0"/>
    <x v="0"/>
  </r>
  <r>
    <x v="244"/>
    <s v="Phasellus@estcongue.ca"/>
    <x v="79"/>
    <x v="1"/>
    <n v="39.141035289999998"/>
    <x v="244"/>
    <x v="244"/>
    <x v="244"/>
    <x v="244"/>
    <x v="244"/>
    <x v="244"/>
    <x v="1"/>
    <x v="1"/>
    <x v="0"/>
    <x v="0"/>
  </r>
  <r>
    <x v="245"/>
    <s v="ut@nonummyut.net"/>
    <x v="154"/>
    <x v="1"/>
    <n v="55.25607797"/>
    <x v="245"/>
    <x v="245"/>
    <x v="245"/>
    <x v="245"/>
    <x v="245"/>
    <x v="245"/>
    <x v="0"/>
    <x v="0"/>
    <x v="0"/>
    <x v="0"/>
  </r>
  <r>
    <x v="246"/>
    <s v="et@venenatis.co.uk"/>
    <x v="76"/>
    <x v="1"/>
    <n v="51.222472070000002"/>
    <x v="246"/>
    <x v="246"/>
    <x v="246"/>
    <x v="246"/>
    <x v="246"/>
    <x v="246"/>
    <x v="1"/>
    <x v="1"/>
    <x v="0"/>
    <x v="0"/>
  </r>
  <r>
    <x v="247"/>
    <s v="scelerisque@magnased.com"/>
    <x v="155"/>
    <x v="1"/>
    <n v="52.577440840000001"/>
    <x v="247"/>
    <x v="247"/>
    <x v="247"/>
    <x v="247"/>
    <x v="247"/>
    <x v="247"/>
    <x v="1"/>
    <x v="1"/>
    <x v="0"/>
    <x v="0"/>
  </r>
  <r>
    <x v="248"/>
    <s v="Aenean.gravida@mifelis.com"/>
    <x v="156"/>
    <x v="1"/>
    <n v="56.672561909999999"/>
    <x v="248"/>
    <x v="248"/>
    <x v="248"/>
    <x v="248"/>
    <x v="248"/>
    <x v="248"/>
    <x v="0"/>
    <x v="1"/>
    <x v="0"/>
    <x v="0"/>
  </r>
  <r>
    <x v="249"/>
    <s v="arcu@etultricesposuere.co.uk"/>
    <x v="61"/>
    <x v="1"/>
    <n v="39.844821539999998"/>
    <x v="249"/>
    <x v="249"/>
    <x v="249"/>
    <x v="249"/>
    <x v="249"/>
    <x v="249"/>
    <x v="1"/>
    <x v="1"/>
    <x v="0"/>
    <x v="0"/>
  </r>
  <r>
    <x v="250"/>
    <s v="velit.Pellentesque@Nulla.net"/>
    <x v="157"/>
    <x v="0"/>
    <n v="40.245327340000003"/>
    <x v="250"/>
    <x v="250"/>
    <x v="250"/>
    <x v="250"/>
    <x v="250"/>
    <x v="250"/>
    <x v="1"/>
    <x v="1"/>
    <x v="0"/>
    <x v="0"/>
  </r>
  <r>
    <x v="251"/>
    <s v="erat.eget.ipsum@tinciduntpede.org"/>
    <x v="158"/>
    <x v="0"/>
    <n v="48.127084619999998"/>
    <x v="251"/>
    <x v="251"/>
    <x v="251"/>
    <x v="251"/>
    <x v="251"/>
    <x v="251"/>
    <x v="1"/>
    <x v="1"/>
    <x v="0"/>
    <x v="0"/>
  </r>
  <r>
    <x v="252"/>
    <s v="lectus.a@nonhendreritid.org"/>
    <x v="34"/>
    <x v="1"/>
    <n v="44.277419109999997"/>
    <x v="252"/>
    <x v="252"/>
    <x v="252"/>
    <x v="252"/>
    <x v="252"/>
    <x v="252"/>
    <x v="1"/>
    <x v="0"/>
    <x v="0"/>
    <x v="0"/>
  </r>
  <r>
    <x v="253"/>
    <s v="ut@vitaesodales.net"/>
    <x v="159"/>
    <x v="1"/>
    <n v="40.414690759999999"/>
    <x v="253"/>
    <x v="253"/>
    <x v="253"/>
    <x v="253"/>
    <x v="253"/>
    <x v="253"/>
    <x v="1"/>
    <x v="1"/>
    <x v="0"/>
    <x v="0"/>
  </r>
  <r>
    <x v="254"/>
    <s v="senectus.et.netus@nibhDonecest.net"/>
    <x v="36"/>
    <x v="1"/>
    <n v="40.142347819999998"/>
    <x v="254"/>
    <x v="254"/>
    <x v="254"/>
    <x v="254"/>
    <x v="254"/>
    <x v="254"/>
    <x v="1"/>
    <x v="0"/>
    <x v="0"/>
    <x v="0"/>
  </r>
  <r>
    <x v="255"/>
    <s v="eu.odio@tristique.org"/>
    <x v="95"/>
    <x v="0"/>
    <n v="42.695289109999997"/>
    <x v="255"/>
    <x v="255"/>
    <x v="255"/>
    <x v="255"/>
    <x v="255"/>
    <x v="255"/>
    <x v="1"/>
    <x v="0"/>
    <x v="0"/>
    <x v="0"/>
  </r>
  <r>
    <x v="256"/>
    <s v="luctus@magnaseddui.net"/>
    <x v="139"/>
    <x v="0"/>
    <n v="47.55430896"/>
    <x v="256"/>
    <x v="256"/>
    <x v="256"/>
    <x v="256"/>
    <x v="256"/>
    <x v="256"/>
    <x v="1"/>
    <x v="1"/>
    <x v="0"/>
    <x v="0"/>
  </r>
  <r>
    <x v="257"/>
    <s v="semper.egestas@maurissapien.co.uk"/>
    <x v="159"/>
    <x v="0"/>
    <n v="41.224935279999997"/>
    <x v="257"/>
    <x v="257"/>
    <x v="257"/>
    <x v="257"/>
    <x v="257"/>
    <x v="257"/>
    <x v="1"/>
    <x v="1"/>
    <x v="0"/>
    <x v="0"/>
  </r>
  <r>
    <x v="258"/>
    <s v="Curabitur.vel@Nullam.net"/>
    <x v="19"/>
    <x v="1"/>
    <n v="48.097429939999998"/>
    <x v="258"/>
    <x v="258"/>
    <x v="258"/>
    <x v="258"/>
    <x v="258"/>
    <x v="258"/>
    <x v="1"/>
    <x v="1"/>
    <x v="0"/>
    <x v="0"/>
  </r>
  <r>
    <x v="259"/>
    <s v="lectus@aliquamenim.org"/>
    <x v="97"/>
    <x v="1"/>
    <n v="55.049012660000002"/>
    <x v="259"/>
    <x v="259"/>
    <x v="259"/>
    <x v="259"/>
    <x v="259"/>
    <x v="259"/>
    <x v="0"/>
    <x v="1"/>
    <x v="0"/>
    <x v="0"/>
  </r>
  <r>
    <x v="260"/>
    <s v="auctor.non@sapien.co.uk"/>
    <x v="143"/>
    <x v="1"/>
    <n v="48.081119579999999"/>
    <x v="260"/>
    <x v="260"/>
    <x v="260"/>
    <x v="260"/>
    <x v="260"/>
    <x v="260"/>
    <x v="1"/>
    <x v="1"/>
    <x v="0"/>
    <x v="0"/>
  </r>
  <r>
    <x v="261"/>
    <s v="eu.turpis@accumsansed.co.uk"/>
    <x v="16"/>
    <x v="1"/>
    <n v="45.260364060000001"/>
    <x v="261"/>
    <x v="261"/>
    <x v="261"/>
    <x v="261"/>
    <x v="261"/>
    <x v="261"/>
    <x v="1"/>
    <x v="1"/>
    <x v="0"/>
    <x v="0"/>
  </r>
  <r>
    <x v="262"/>
    <s v="sit.amet@FuscemollisDuis.org"/>
    <x v="159"/>
    <x v="1"/>
    <n v="52.134265919999997"/>
    <x v="262"/>
    <x v="262"/>
    <x v="262"/>
    <x v="262"/>
    <x v="262"/>
    <x v="262"/>
    <x v="1"/>
    <x v="0"/>
    <x v="0"/>
    <x v="0"/>
  </r>
  <r>
    <x v="263"/>
    <s v="dignissim@nibhPhasellus.com"/>
    <x v="160"/>
    <x v="1"/>
    <n v="48.593221010000001"/>
    <x v="263"/>
    <x v="263"/>
    <x v="263"/>
    <x v="263"/>
    <x v="263"/>
    <x v="263"/>
    <x v="1"/>
    <x v="1"/>
    <x v="0"/>
    <x v="0"/>
  </r>
  <r>
    <x v="264"/>
    <s v="sem.ut@odio.edu"/>
    <x v="76"/>
    <x v="1"/>
    <n v="51.77261249"/>
    <x v="264"/>
    <x v="264"/>
    <x v="264"/>
    <x v="264"/>
    <x v="264"/>
    <x v="264"/>
    <x v="1"/>
    <x v="0"/>
    <x v="0"/>
    <x v="0"/>
  </r>
  <r>
    <x v="265"/>
    <s v="orci.consectetuer@porttitor.com"/>
    <x v="161"/>
    <x v="0"/>
    <n v="38.930276390000003"/>
    <x v="265"/>
    <x v="265"/>
    <x v="265"/>
    <x v="265"/>
    <x v="265"/>
    <x v="265"/>
    <x v="1"/>
    <x v="1"/>
    <x v="0"/>
    <x v="0"/>
  </r>
  <r>
    <x v="266"/>
    <s v="convallis.erat@eratvel.org"/>
    <x v="66"/>
    <x v="1"/>
    <n v="62.667962000000003"/>
    <x v="266"/>
    <x v="266"/>
    <x v="266"/>
    <x v="266"/>
    <x v="266"/>
    <x v="266"/>
    <x v="0"/>
    <x v="0"/>
    <x v="0"/>
    <x v="0"/>
  </r>
  <r>
    <x v="267"/>
    <s v="vulputate.mauris.sagittis@ametconsectetueradipiscing.co.uk"/>
    <x v="45"/>
    <x v="0"/>
    <n v="43.152897469999999"/>
    <x v="267"/>
    <x v="267"/>
    <x v="267"/>
    <x v="267"/>
    <x v="267"/>
    <x v="267"/>
    <x v="1"/>
    <x v="1"/>
    <x v="0"/>
    <x v="0"/>
  </r>
  <r>
    <x v="268"/>
    <s v="pharetra.sed.hendrerit@accumsanneque.com"/>
    <x v="76"/>
    <x v="1"/>
    <n v="47.714011659999997"/>
    <x v="268"/>
    <x v="268"/>
    <x v="268"/>
    <x v="268"/>
    <x v="268"/>
    <x v="268"/>
    <x v="1"/>
    <x v="1"/>
    <x v="0"/>
    <x v="0"/>
  </r>
  <r>
    <x v="269"/>
    <s v="accumsan@parturientmontes.net"/>
    <x v="83"/>
    <x v="0"/>
    <n v="44.175010530000002"/>
    <x v="269"/>
    <x v="269"/>
    <x v="269"/>
    <x v="269"/>
    <x v="269"/>
    <x v="269"/>
    <x v="1"/>
    <x v="0"/>
    <x v="0"/>
    <x v="0"/>
  </r>
  <r>
    <x v="270"/>
    <s v="mauris.Morbi@ligulatortordictum.net"/>
    <x v="95"/>
    <x v="1"/>
    <n v="38.039121919999999"/>
    <x v="270"/>
    <x v="270"/>
    <x v="270"/>
    <x v="270"/>
    <x v="270"/>
    <x v="270"/>
    <x v="1"/>
    <x v="0"/>
    <x v="0"/>
    <x v="0"/>
  </r>
  <r>
    <x v="271"/>
    <s v="egestas@turpisnecmauris.com"/>
    <x v="162"/>
    <x v="1"/>
    <n v="47.785412360000002"/>
    <x v="271"/>
    <x v="271"/>
    <x v="271"/>
    <x v="271"/>
    <x v="271"/>
    <x v="271"/>
    <x v="1"/>
    <x v="0"/>
    <x v="0"/>
    <x v="0"/>
  </r>
  <r>
    <x v="272"/>
    <s v="tincidunt@vel.edu"/>
    <x v="163"/>
    <x v="1"/>
    <n v="51.560544370000002"/>
    <x v="272"/>
    <x v="272"/>
    <x v="272"/>
    <x v="272"/>
    <x v="272"/>
    <x v="272"/>
    <x v="1"/>
    <x v="1"/>
    <x v="0"/>
    <x v="0"/>
  </r>
  <r>
    <x v="273"/>
    <s v="Aliquam@porttitor.net"/>
    <x v="161"/>
    <x v="0"/>
    <n v="41.17366372"/>
    <x v="273"/>
    <x v="273"/>
    <x v="273"/>
    <x v="273"/>
    <x v="273"/>
    <x v="273"/>
    <x v="1"/>
    <x v="1"/>
    <x v="0"/>
    <x v="0"/>
  </r>
  <r>
    <x v="274"/>
    <s v="vitae.risus.Duis@hymenaeos.edu"/>
    <x v="69"/>
    <x v="0"/>
    <n v="57.274786480000003"/>
    <x v="274"/>
    <x v="274"/>
    <x v="274"/>
    <x v="274"/>
    <x v="274"/>
    <x v="274"/>
    <x v="0"/>
    <x v="0"/>
    <x v="0"/>
    <x v="0"/>
  </r>
  <r>
    <x v="275"/>
    <s v="diam@tellus.org"/>
    <x v="164"/>
    <x v="1"/>
    <n v="46.758038239999998"/>
    <x v="275"/>
    <x v="275"/>
    <x v="275"/>
    <x v="275"/>
    <x v="275"/>
    <x v="275"/>
    <x v="1"/>
    <x v="1"/>
    <x v="0"/>
    <x v="0"/>
  </r>
  <r>
    <x v="276"/>
    <s v="urna@vitaeodiosagittis.ca"/>
    <x v="84"/>
    <x v="0"/>
    <n v="44.133914660000002"/>
    <x v="276"/>
    <x v="276"/>
    <x v="276"/>
    <x v="276"/>
    <x v="276"/>
    <x v="276"/>
    <x v="1"/>
    <x v="0"/>
    <x v="0"/>
    <x v="0"/>
  </r>
  <r>
    <x v="277"/>
    <s v="dolor@nislelementumpurus.edu"/>
    <x v="146"/>
    <x v="0"/>
    <n v="42.064224539999998"/>
    <x v="277"/>
    <x v="277"/>
    <x v="277"/>
    <x v="277"/>
    <x v="277"/>
    <x v="277"/>
    <x v="1"/>
    <x v="0"/>
    <x v="0"/>
    <x v="0"/>
  </r>
  <r>
    <x v="278"/>
    <s v="Aliquam@laoreet.net"/>
    <x v="47"/>
    <x v="1"/>
    <n v="42.915795070000001"/>
    <x v="278"/>
    <x v="278"/>
    <x v="278"/>
    <x v="278"/>
    <x v="278"/>
    <x v="278"/>
    <x v="1"/>
    <x v="1"/>
    <x v="0"/>
    <x v="0"/>
  </r>
  <r>
    <x v="279"/>
    <s v="aliquam.adipiscing@maurissapien.edu"/>
    <x v="117"/>
    <x v="1"/>
    <n v="37.075215049999997"/>
    <x v="279"/>
    <x v="279"/>
    <x v="279"/>
    <x v="279"/>
    <x v="279"/>
    <x v="279"/>
    <x v="1"/>
    <x v="1"/>
    <x v="0"/>
    <x v="0"/>
  </r>
  <r>
    <x v="280"/>
    <s v="Fusce.aliquet@egetmassa.co.uk"/>
    <x v="88"/>
    <x v="1"/>
    <n v="46.547266290000003"/>
    <x v="280"/>
    <x v="280"/>
    <x v="280"/>
    <x v="280"/>
    <x v="280"/>
    <x v="280"/>
    <x v="1"/>
    <x v="0"/>
    <x v="0"/>
    <x v="0"/>
  </r>
  <r>
    <x v="281"/>
    <s v="cursus.vestibulum.Mauris@pedenonummy.com"/>
    <x v="114"/>
    <x v="0"/>
    <n v="43.031069029999998"/>
    <x v="281"/>
    <x v="281"/>
    <x v="281"/>
    <x v="281"/>
    <x v="281"/>
    <x v="281"/>
    <x v="1"/>
    <x v="0"/>
    <x v="0"/>
    <x v="0"/>
  </r>
  <r>
    <x v="282"/>
    <s v="laoreet.libero@laoreetlectus.com"/>
    <x v="73"/>
    <x v="1"/>
    <n v="39.904677550000002"/>
    <x v="282"/>
    <x v="282"/>
    <x v="282"/>
    <x v="282"/>
    <x v="282"/>
    <x v="282"/>
    <x v="1"/>
    <x v="0"/>
    <x v="0"/>
    <x v="0"/>
  </r>
  <r>
    <x v="283"/>
    <s v="in@et.co.uk"/>
    <x v="165"/>
    <x v="0"/>
    <n v="45.052036319999999"/>
    <x v="283"/>
    <x v="283"/>
    <x v="283"/>
    <x v="283"/>
    <x v="283"/>
    <x v="283"/>
    <x v="1"/>
    <x v="1"/>
    <x v="0"/>
    <x v="0"/>
  </r>
  <r>
    <x v="284"/>
    <s v="auctor@arcuimperdiet.ca"/>
    <x v="4"/>
    <x v="1"/>
    <n v="31.741629639999999"/>
    <x v="284"/>
    <x v="284"/>
    <x v="284"/>
    <x v="284"/>
    <x v="284"/>
    <x v="284"/>
    <x v="2"/>
    <x v="0"/>
    <x v="0"/>
    <x v="0"/>
  </r>
  <r>
    <x v="285"/>
    <s v="ligula.Nullam.enim@nibhlacinia.edu"/>
    <x v="131"/>
    <x v="1"/>
    <n v="43.091472639999999"/>
    <x v="285"/>
    <x v="285"/>
    <x v="285"/>
    <x v="285"/>
    <x v="285"/>
    <x v="285"/>
    <x v="1"/>
    <x v="1"/>
    <x v="0"/>
    <x v="0"/>
  </r>
  <r>
    <x v="286"/>
    <s v="tincidunt.aliquam@orciluctuset.com"/>
    <x v="10"/>
    <x v="1"/>
    <n v="53.057690180000002"/>
    <x v="286"/>
    <x v="286"/>
    <x v="286"/>
    <x v="286"/>
    <x v="286"/>
    <x v="286"/>
    <x v="1"/>
    <x v="0"/>
    <x v="0"/>
    <x v="0"/>
  </r>
  <r>
    <x v="287"/>
    <s v="turpis.egestas.Fusce@purus.edu"/>
    <x v="86"/>
    <x v="0"/>
    <n v="53.18015845"/>
    <x v="287"/>
    <x v="287"/>
    <x v="287"/>
    <x v="287"/>
    <x v="287"/>
    <x v="287"/>
    <x v="1"/>
    <x v="1"/>
    <x v="0"/>
    <x v="0"/>
  </r>
  <r>
    <x v="288"/>
    <s v="sapien.imperdiet.ornare@vitaeerat.edu"/>
    <x v="35"/>
    <x v="0"/>
    <n v="34.498057320000001"/>
    <x v="288"/>
    <x v="288"/>
    <x v="288"/>
    <x v="288"/>
    <x v="288"/>
    <x v="288"/>
    <x v="1"/>
    <x v="0"/>
    <x v="0"/>
    <x v="0"/>
  </r>
  <r>
    <x v="289"/>
    <s v="est@porttitortellus.com"/>
    <x v="4"/>
    <x v="1"/>
    <n v="52.393966130000003"/>
    <x v="289"/>
    <x v="289"/>
    <x v="289"/>
    <x v="289"/>
    <x v="289"/>
    <x v="289"/>
    <x v="1"/>
    <x v="0"/>
    <x v="0"/>
    <x v="0"/>
  </r>
  <r>
    <x v="290"/>
    <s v="malesuada.vel@dictum.co.uk"/>
    <x v="74"/>
    <x v="1"/>
    <n v="43.14281871"/>
    <x v="290"/>
    <x v="290"/>
    <x v="290"/>
    <x v="290"/>
    <x v="290"/>
    <x v="290"/>
    <x v="1"/>
    <x v="1"/>
    <x v="0"/>
    <x v="0"/>
  </r>
  <r>
    <x v="291"/>
    <s v="massa@nec.co.uk"/>
    <x v="56"/>
    <x v="0"/>
    <n v="57.974293009999997"/>
    <x v="291"/>
    <x v="291"/>
    <x v="291"/>
    <x v="291"/>
    <x v="291"/>
    <x v="291"/>
    <x v="0"/>
    <x v="0"/>
    <x v="0"/>
    <x v="0"/>
  </r>
  <r>
    <x v="292"/>
    <s v="vel.sapien.imperdiet@dolorsit.co.uk"/>
    <x v="166"/>
    <x v="1"/>
    <n v="45.095154729999997"/>
    <x v="292"/>
    <x v="292"/>
    <x v="292"/>
    <x v="292"/>
    <x v="292"/>
    <x v="292"/>
    <x v="1"/>
    <x v="1"/>
    <x v="0"/>
    <x v="0"/>
  </r>
  <r>
    <x v="293"/>
    <s v="felis.Nulla@mi.ca"/>
    <x v="161"/>
    <x v="1"/>
    <n v="41.705059499999997"/>
    <x v="293"/>
    <x v="293"/>
    <x v="293"/>
    <x v="293"/>
    <x v="293"/>
    <x v="293"/>
    <x v="1"/>
    <x v="0"/>
    <x v="0"/>
    <x v="0"/>
  </r>
  <r>
    <x v="294"/>
    <s v="justo@est.ca"/>
    <x v="131"/>
    <x v="1"/>
    <n v="47.740464879999998"/>
    <x v="294"/>
    <x v="294"/>
    <x v="294"/>
    <x v="294"/>
    <x v="294"/>
    <x v="294"/>
    <x v="1"/>
    <x v="1"/>
    <x v="0"/>
    <x v="0"/>
  </r>
  <r>
    <x v="295"/>
    <s v="neque@variusultricesmauris.edu"/>
    <x v="137"/>
    <x v="1"/>
    <n v="40.914852070000002"/>
    <x v="295"/>
    <x v="295"/>
    <x v="295"/>
    <x v="295"/>
    <x v="295"/>
    <x v="295"/>
    <x v="1"/>
    <x v="1"/>
    <x v="0"/>
    <x v="0"/>
  </r>
  <r>
    <x v="296"/>
    <s v="ultrices.posuere.cubilia@pedenonummyut.net"/>
    <x v="167"/>
    <x v="1"/>
    <n v="44.74219952"/>
    <x v="296"/>
    <x v="296"/>
    <x v="296"/>
    <x v="296"/>
    <x v="296"/>
    <x v="296"/>
    <x v="1"/>
    <x v="1"/>
    <x v="0"/>
    <x v="0"/>
  </r>
  <r>
    <x v="297"/>
    <s v="justo@pedeCras.ca"/>
    <x v="62"/>
    <x v="1"/>
    <n v="49.28968587"/>
    <x v="297"/>
    <x v="297"/>
    <x v="297"/>
    <x v="297"/>
    <x v="297"/>
    <x v="297"/>
    <x v="1"/>
    <x v="1"/>
    <x v="0"/>
    <x v="0"/>
  </r>
  <r>
    <x v="298"/>
    <s v="pellentesque.massa.lobortis@facilisis.net"/>
    <x v="95"/>
    <x v="0"/>
    <n v="41.270009680000001"/>
    <x v="298"/>
    <x v="298"/>
    <x v="298"/>
    <x v="298"/>
    <x v="298"/>
    <x v="298"/>
    <x v="1"/>
    <x v="1"/>
    <x v="0"/>
    <x v="0"/>
  </r>
  <r>
    <x v="299"/>
    <s v="Maecenas.mi.felis@amet.co.uk"/>
    <x v="78"/>
    <x v="1"/>
    <n v="60.17319938"/>
    <x v="299"/>
    <x v="299"/>
    <x v="299"/>
    <x v="299"/>
    <x v="299"/>
    <x v="299"/>
    <x v="0"/>
    <x v="1"/>
    <x v="0"/>
    <x v="0"/>
  </r>
  <r>
    <x v="300"/>
    <s v="tincidunt@Proinsedturpis.edu"/>
    <x v="123"/>
    <x v="1"/>
    <n v="43.506711230000001"/>
    <x v="300"/>
    <x v="300"/>
    <x v="300"/>
    <x v="300"/>
    <x v="300"/>
    <x v="300"/>
    <x v="1"/>
    <x v="0"/>
    <x v="0"/>
    <x v="0"/>
  </r>
  <r>
    <x v="301"/>
    <s v="a@consequatpurusMaecenas.com"/>
    <x v="117"/>
    <x v="0"/>
    <n v="46.26908486"/>
    <x v="301"/>
    <x v="301"/>
    <x v="301"/>
    <x v="301"/>
    <x v="301"/>
    <x v="301"/>
    <x v="1"/>
    <x v="1"/>
    <x v="0"/>
    <x v="0"/>
  </r>
  <r>
    <x v="302"/>
    <s v="iaculis.enim@nislelementum.edu"/>
    <x v="100"/>
    <x v="0"/>
    <n v="36.659969879999998"/>
    <x v="302"/>
    <x v="302"/>
    <x v="302"/>
    <x v="302"/>
    <x v="302"/>
    <x v="302"/>
    <x v="1"/>
    <x v="0"/>
    <x v="0"/>
    <x v="0"/>
  </r>
  <r>
    <x v="303"/>
    <s v="lacus@velit.edu"/>
    <x v="43"/>
    <x v="0"/>
    <n v="44.302977839999997"/>
    <x v="303"/>
    <x v="303"/>
    <x v="303"/>
    <x v="303"/>
    <x v="303"/>
    <x v="303"/>
    <x v="1"/>
    <x v="0"/>
    <x v="0"/>
    <x v="0"/>
  </r>
  <r>
    <x v="304"/>
    <s v="erat@pedeac.co.uk"/>
    <x v="168"/>
    <x v="1"/>
    <n v="34.681961280000003"/>
    <x v="304"/>
    <x v="304"/>
    <x v="304"/>
    <x v="304"/>
    <x v="304"/>
    <x v="304"/>
    <x v="1"/>
    <x v="1"/>
    <x v="0"/>
    <x v="0"/>
  </r>
  <r>
    <x v="305"/>
    <s v="facilisis.vitae.orci@sociosquad.co.uk"/>
    <x v="157"/>
    <x v="0"/>
    <n v="50.726319009999997"/>
    <x v="305"/>
    <x v="305"/>
    <x v="305"/>
    <x v="305"/>
    <x v="305"/>
    <x v="305"/>
    <x v="1"/>
    <x v="1"/>
    <x v="0"/>
    <x v="0"/>
  </r>
  <r>
    <x v="306"/>
    <s v="odio@Nuncac.org"/>
    <x v="94"/>
    <x v="0"/>
    <n v="43.030880680000003"/>
    <x v="306"/>
    <x v="306"/>
    <x v="306"/>
    <x v="306"/>
    <x v="306"/>
    <x v="306"/>
    <x v="1"/>
    <x v="1"/>
    <x v="0"/>
    <x v="0"/>
  </r>
  <r>
    <x v="307"/>
    <s v="cursus@nectellus.co.uk"/>
    <x v="138"/>
    <x v="0"/>
    <n v="53.354187799999998"/>
    <x v="307"/>
    <x v="307"/>
    <x v="307"/>
    <x v="307"/>
    <x v="307"/>
    <x v="307"/>
    <x v="1"/>
    <x v="1"/>
    <x v="0"/>
    <x v="0"/>
  </r>
  <r>
    <x v="308"/>
    <s v="augue@risusNuncac.co.uk"/>
    <x v="31"/>
    <x v="0"/>
    <n v="45.752697519999998"/>
    <x v="308"/>
    <x v="308"/>
    <x v="308"/>
    <x v="308"/>
    <x v="308"/>
    <x v="308"/>
    <x v="1"/>
    <x v="1"/>
    <x v="0"/>
    <x v="0"/>
  </r>
  <r>
    <x v="309"/>
    <s v="tempus.non@nasceturridiculus.ca"/>
    <x v="152"/>
    <x v="0"/>
    <n v="42.695441690000003"/>
    <x v="309"/>
    <x v="309"/>
    <x v="309"/>
    <x v="309"/>
    <x v="309"/>
    <x v="309"/>
    <x v="1"/>
    <x v="0"/>
    <x v="0"/>
    <x v="0"/>
  </r>
  <r>
    <x v="310"/>
    <s v="rutrum@fermentumconvallisligula.ca"/>
    <x v="169"/>
    <x v="1"/>
    <n v="54.12700263"/>
    <x v="310"/>
    <x v="310"/>
    <x v="310"/>
    <x v="310"/>
    <x v="310"/>
    <x v="310"/>
    <x v="0"/>
    <x v="1"/>
    <x v="0"/>
    <x v="0"/>
  </r>
  <r>
    <x v="311"/>
    <s v="purus@Sed.ca"/>
    <x v="21"/>
    <x v="0"/>
    <n v="45.341289330000002"/>
    <x v="311"/>
    <x v="311"/>
    <x v="311"/>
    <x v="311"/>
    <x v="311"/>
    <x v="311"/>
    <x v="1"/>
    <x v="0"/>
    <x v="0"/>
    <x v="0"/>
  </r>
  <r>
    <x v="312"/>
    <s v="pede.et@Sedeu.com"/>
    <x v="30"/>
    <x v="1"/>
    <n v="45.225651470000003"/>
    <x v="312"/>
    <x v="312"/>
    <x v="312"/>
    <x v="312"/>
    <x v="312"/>
    <x v="312"/>
    <x v="1"/>
    <x v="0"/>
    <x v="0"/>
    <x v="0"/>
  </r>
  <r>
    <x v="313"/>
    <s v="bibendum.Donec.felis@liberoestcongue.org"/>
    <x v="103"/>
    <x v="0"/>
    <n v="39.665656849999998"/>
    <x v="313"/>
    <x v="313"/>
    <x v="313"/>
    <x v="313"/>
    <x v="313"/>
    <x v="313"/>
    <x v="1"/>
    <x v="1"/>
    <x v="0"/>
    <x v="0"/>
  </r>
  <r>
    <x v="314"/>
    <s v="interdum.ligula@Phasellus.edu"/>
    <x v="61"/>
    <x v="1"/>
    <n v="36.375097699999998"/>
    <x v="314"/>
    <x v="314"/>
    <x v="314"/>
    <x v="314"/>
    <x v="314"/>
    <x v="314"/>
    <x v="1"/>
    <x v="0"/>
    <x v="0"/>
    <x v="0"/>
  </r>
  <r>
    <x v="315"/>
    <s v="arcu.vel.quam@magnaPraesentinterdum.co.uk"/>
    <x v="144"/>
    <x v="1"/>
    <n v="38.413726490000002"/>
    <x v="315"/>
    <x v="315"/>
    <x v="315"/>
    <x v="315"/>
    <x v="315"/>
    <x v="315"/>
    <x v="1"/>
    <x v="1"/>
    <x v="0"/>
    <x v="0"/>
  </r>
  <r>
    <x v="316"/>
    <s v="pharetra.Nam@sociisnatoque.org"/>
    <x v="170"/>
    <x v="1"/>
    <n v="47.79777532"/>
    <x v="316"/>
    <x v="316"/>
    <x v="316"/>
    <x v="316"/>
    <x v="316"/>
    <x v="316"/>
    <x v="1"/>
    <x v="0"/>
    <x v="0"/>
    <x v="0"/>
  </r>
  <r>
    <x v="317"/>
    <s v="pellentesque.tellus@faucibusidlibero.com"/>
    <x v="171"/>
    <x v="0"/>
    <n v="42.43201208"/>
    <x v="317"/>
    <x v="317"/>
    <x v="317"/>
    <x v="317"/>
    <x v="317"/>
    <x v="317"/>
    <x v="1"/>
    <x v="1"/>
    <x v="0"/>
    <x v="0"/>
  </r>
  <r>
    <x v="318"/>
    <s v="convallis@purus.net"/>
    <x v="172"/>
    <x v="0"/>
    <n v="38.7080482"/>
    <x v="318"/>
    <x v="318"/>
    <x v="318"/>
    <x v="318"/>
    <x v="318"/>
    <x v="318"/>
    <x v="1"/>
    <x v="0"/>
    <x v="0"/>
    <x v="0"/>
  </r>
  <r>
    <x v="319"/>
    <s v="sapien.cursus.in@netus.edu"/>
    <x v="18"/>
    <x v="0"/>
    <n v="40.601781250000002"/>
    <x v="319"/>
    <x v="319"/>
    <x v="319"/>
    <x v="319"/>
    <x v="319"/>
    <x v="319"/>
    <x v="1"/>
    <x v="1"/>
    <x v="0"/>
    <x v="0"/>
  </r>
  <r>
    <x v="320"/>
    <s v="Nam.interdum.enim@et.com"/>
    <x v="8"/>
    <x v="0"/>
    <n v="43.132728749999998"/>
    <x v="320"/>
    <x v="320"/>
    <x v="320"/>
    <x v="320"/>
    <x v="320"/>
    <x v="320"/>
    <x v="1"/>
    <x v="1"/>
    <x v="0"/>
    <x v="0"/>
  </r>
  <r>
    <x v="321"/>
    <s v="Nulla.aliquet@sedturpisnec.co.uk"/>
    <x v="173"/>
    <x v="0"/>
    <n v="47.546905199999998"/>
    <x v="321"/>
    <x v="321"/>
    <x v="321"/>
    <x v="321"/>
    <x v="321"/>
    <x v="321"/>
    <x v="1"/>
    <x v="1"/>
    <x v="0"/>
    <x v="0"/>
  </r>
  <r>
    <x v="322"/>
    <s v="diam.nunc@lectusconvallisest.org"/>
    <x v="104"/>
    <x v="0"/>
    <n v="37.716631249999999"/>
    <x v="322"/>
    <x v="322"/>
    <x v="322"/>
    <x v="322"/>
    <x v="322"/>
    <x v="322"/>
    <x v="1"/>
    <x v="0"/>
    <x v="0"/>
    <x v="0"/>
  </r>
  <r>
    <x v="323"/>
    <s v="erat.Sed@Phasellus.ca"/>
    <x v="106"/>
    <x v="1"/>
    <n v="53.155755450000001"/>
    <x v="323"/>
    <x v="323"/>
    <x v="323"/>
    <x v="323"/>
    <x v="323"/>
    <x v="323"/>
    <x v="1"/>
    <x v="1"/>
    <x v="0"/>
    <x v="0"/>
  </r>
  <r>
    <x v="324"/>
    <s v="Integer.id.magna@consequatenimdiam.co.uk"/>
    <x v="28"/>
    <x v="1"/>
    <n v="37.406284309999997"/>
    <x v="324"/>
    <x v="324"/>
    <x v="324"/>
    <x v="324"/>
    <x v="324"/>
    <x v="324"/>
    <x v="1"/>
    <x v="1"/>
    <x v="0"/>
    <x v="0"/>
  </r>
  <r>
    <x v="325"/>
    <s v="metus.Vivamus.euismod@arcuVivamus.co.uk"/>
    <x v="173"/>
    <x v="0"/>
    <n v="49.622073960000002"/>
    <x v="325"/>
    <x v="325"/>
    <x v="325"/>
    <x v="325"/>
    <x v="325"/>
    <x v="325"/>
    <x v="1"/>
    <x v="0"/>
    <x v="0"/>
    <x v="0"/>
  </r>
  <r>
    <x v="326"/>
    <s v="vel.turpis.Aliquam@consequatpurus.edu"/>
    <x v="174"/>
    <x v="0"/>
    <n v="46.696118349999999"/>
    <x v="326"/>
    <x v="326"/>
    <x v="326"/>
    <x v="326"/>
    <x v="326"/>
    <x v="326"/>
    <x v="1"/>
    <x v="1"/>
    <x v="0"/>
    <x v="0"/>
  </r>
  <r>
    <x v="327"/>
    <s v="aliquet.diam.Sed@posuere.org"/>
    <x v="175"/>
    <x v="1"/>
    <n v="39.711309829999998"/>
    <x v="327"/>
    <x v="327"/>
    <x v="327"/>
    <x v="327"/>
    <x v="327"/>
    <x v="327"/>
    <x v="1"/>
    <x v="0"/>
    <x v="0"/>
    <x v="0"/>
  </r>
  <r>
    <x v="328"/>
    <s v="lacus.varius@sitamet.ca"/>
    <x v="78"/>
    <x v="1"/>
    <n v="61.317424109999997"/>
    <x v="328"/>
    <x v="328"/>
    <x v="328"/>
    <x v="328"/>
    <x v="328"/>
    <x v="328"/>
    <x v="0"/>
    <x v="1"/>
    <x v="0"/>
    <x v="0"/>
  </r>
  <r>
    <x v="329"/>
    <s v="tincidunt@porttitor.com"/>
    <x v="29"/>
    <x v="0"/>
    <n v="45.278958729999999"/>
    <x v="329"/>
    <x v="329"/>
    <x v="329"/>
    <x v="329"/>
    <x v="329"/>
    <x v="329"/>
    <x v="1"/>
    <x v="0"/>
    <x v="0"/>
    <x v="0"/>
  </r>
  <r>
    <x v="330"/>
    <s v="fringilla.euismod.enim@aauctornon.net"/>
    <x v="25"/>
    <x v="1"/>
    <n v="52.004037310000001"/>
    <x v="330"/>
    <x v="330"/>
    <x v="330"/>
    <x v="330"/>
    <x v="330"/>
    <x v="330"/>
    <x v="1"/>
    <x v="1"/>
    <x v="0"/>
    <x v="0"/>
  </r>
  <r>
    <x v="331"/>
    <s v="quam.dignissim.pharetra@aauctornon.ca"/>
    <x v="86"/>
    <x v="0"/>
    <n v="45.34659851"/>
    <x v="331"/>
    <x v="331"/>
    <x v="331"/>
    <x v="331"/>
    <x v="331"/>
    <x v="331"/>
    <x v="1"/>
    <x v="0"/>
    <x v="0"/>
    <x v="0"/>
  </r>
  <r>
    <x v="332"/>
    <s v="nascetur.ridiculus.mus@dignissim.co.uk"/>
    <x v="70"/>
    <x v="1"/>
    <n v="46.318417160000003"/>
    <x v="332"/>
    <x v="332"/>
    <x v="332"/>
    <x v="332"/>
    <x v="332"/>
    <x v="332"/>
    <x v="1"/>
    <x v="0"/>
    <x v="0"/>
    <x v="0"/>
  </r>
  <r>
    <x v="333"/>
    <s v="erat@sitamet.ca"/>
    <x v="33"/>
    <x v="1"/>
    <n v="45.402440830000003"/>
    <x v="333"/>
    <x v="333"/>
    <x v="333"/>
    <x v="333"/>
    <x v="333"/>
    <x v="333"/>
    <x v="1"/>
    <x v="1"/>
    <x v="0"/>
    <x v="0"/>
  </r>
  <r>
    <x v="334"/>
    <s v="fermentum@blanditviverra.ca"/>
    <x v="53"/>
    <x v="0"/>
    <n v="39.604809699999997"/>
    <x v="334"/>
    <x v="334"/>
    <x v="334"/>
    <x v="334"/>
    <x v="334"/>
    <x v="334"/>
    <x v="1"/>
    <x v="0"/>
    <x v="0"/>
    <x v="0"/>
  </r>
  <r>
    <x v="335"/>
    <s v="Pellentesque.habitant@auctorquistristique.org"/>
    <x v="12"/>
    <x v="1"/>
    <n v="46.306477880000003"/>
    <x v="335"/>
    <x v="335"/>
    <x v="335"/>
    <x v="335"/>
    <x v="335"/>
    <x v="335"/>
    <x v="1"/>
    <x v="0"/>
    <x v="0"/>
    <x v="0"/>
  </r>
  <r>
    <x v="336"/>
    <s v="ac.nulla@consectetueripsumnunc.co.uk"/>
    <x v="25"/>
    <x v="1"/>
    <n v="50.758860050000003"/>
    <x v="336"/>
    <x v="336"/>
    <x v="336"/>
    <x v="336"/>
    <x v="336"/>
    <x v="336"/>
    <x v="1"/>
    <x v="0"/>
    <x v="0"/>
    <x v="0"/>
  </r>
  <r>
    <x v="337"/>
    <s v="ac.orci@accumsaninterdum.co.uk"/>
    <x v="85"/>
    <x v="0"/>
    <n v="43.389984579999997"/>
    <x v="337"/>
    <x v="337"/>
    <x v="337"/>
    <x v="337"/>
    <x v="337"/>
    <x v="337"/>
    <x v="1"/>
    <x v="0"/>
    <x v="0"/>
    <x v="0"/>
  </r>
  <r>
    <x v="338"/>
    <s v="placerat.eget.venenatis@elitpharetraut.edu"/>
    <x v="172"/>
    <x v="1"/>
    <n v="41.671216960000002"/>
    <x v="338"/>
    <x v="338"/>
    <x v="338"/>
    <x v="338"/>
    <x v="338"/>
    <x v="338"/>
    <x v="1"/>
    <x v="1"/>
    <x v="0"/>
    <x v="0"/>
  </r>
  <r>
    <x v="339"/>
    <s v="in@sed.org"/>
    <x v="176"/>
    <x v="1"/>
    <n v="34.164091919999997"/>
    <x v="339"/>
    <x v="339"/>
    <x v="339"/>
    <x v="339"/>
    <x v="339"/>
    <x v="339"/>
    <x v="1"/>
    <x v="0"/>
    <x v="0"/>
    <x v="0"/>
  </r>
  <r>
    <x v="340"/>
    <s v="elit.elit.fermentum@erosturpisnon.org"/>
    <x v="99"/>
    <x v="1"/>
    <n v="52.519711440000002"/>
    <x v="340"/>
    <x v="340"/>
    <x v="340"/>
    <x v="340"/>
    <x v="340"/>
    <x v="340"/>
    <x v="1"/>
    <x v="0"/>
    <x v="0"/>
    <x v="0"/>
  </r>
  <r>
    <x v="341"/>
    <s v="blandit.viverra@mollisDuis.co.uk"/>
    <x v="7"/>
    <x v="0"/>
    <n v="47.968131630000002"/>
    <x v="341"/>
    <x v="341"/>
    <x v="341"/>
    <x v="341"/>
    <x v="341"/>
    <x v="341"/>
    <x v="1"/>
    <x v="0"/>
    <x v="0"/>
    <x v="0"/>
  </r>
  <r>
    <x v="342"/>
    <s v="rhoncus.id.mollis@Maurisvel.org"/>
    <x v="45"/>
    <x v="1"/>
    <n v="42.144444999999997"/>
    <x v="342"/>
    <x v="342"/>
    <x v="342"/>
    <x v="342"/>
    <x v="342"/>
    <x v="342"/>
    <x v="1"/>
    <x v="1"/>
    <x v="0"/>
    <x v="0"/>
  </r>
  <r>
    <x v="343"/>
    <s v="adipiscing.elit.Aliquam@Utsagittislobortis.co.uk"/>
    <x v="177"/>
    <x v="0"/>
    <n v="46.556372660000001"/>
    <x v="343"/>
    <x v="343"/>
    <x v="343"/>
    <x v="343"/>
    <x v="343"/>
    <x v="343"/>
    <x v="1"/>
    <x v="0"/>
    <x v="0"/>
    <x v="0"/>
  </r>
  <r>
    <x v="344"/>
    <s v="Donec.at@sedlibero.net"/>
    <x v="119"/>
    <x v="1"/>
    <n v="44.023662420000001"/>
    <x v="344"/>
    <x v="344"/>
    <x v="344"/>
    <x v="344"/>
    <x v="344"/>
    <x v="344"/>
    <x v="1"/>
    <x v="0"/>
    <x v="0"/>
    <x v="0"/>
  </r>
  <r>
    <x v="345"/>
    <s v="montes@Loremipsum.edu"/>
    <x v="148"/>
    <x v="0"/>
    <n v="36.718155029999998"/>
    <x v="345"/>
    <x v="345"/>
    <x v="345"/>
    <x v="345"/>
    <x v="345"/>
    <x v="345"/>
    <x v="1"/>
    <x v="0"/>
    <x v="0"/>
    <x v="0"/>
  </r>
  <r>
    <x v="346"/>
    <s v="tincidunt@consequatpurusMaecenas.net"/>
    <x v="178"/>
    <x v="0"/>
    <n v="36.720808939999998"/>
    <x v="346"/>
    <x v="346"/>
    <x v="346"/>
    <x v="346"/>
    <x v="346"/>
    <x v="346"/>
    <x v="1"/>
    <x v="0"/>
    <x v="0"/>
    <x v="0"/>
  </r>
  <r>
    <x v="347"/>
    <s v="semper.et.lacinia@Morbiquisurna.ca"/>
    <x v="115"/>
    <x v="0"/>
    <n v="49.853870980000003"/>
    <x v="347"/>
    <x v="347"/>
    <x v="347"/>
    <x v="347"/>
    <x v="347"/>
    <x v="347"/>
    <x v="1"/>
    <x v="0"/>
    <x v="0"/>
    <x v="0"/>
  </r>
  <r>
    <x v="348"/>
    <s v="scelerisque@Vivamusnon.co.uk"/>
    <x v="179"/>
    <x v="0"/>
    <n v="49.956014359999998"/>
    <x v="348"/>
    <x v="348"/>
    <x v="348"/>
    <x v="348"/>
    <x v="348"/>
    <x v="348"/>
    <x v="1"/>
    <x v="0"/>
    <x v="0"/>
    <x v="0"/>
  </r>
  <r>
    <x v="349"/>
    <s v="gravida.sit@eget.net"/>
    <x v="176"/>
    <x v="0"/>
    <n v="37.49764004"/>
    <x v="349"/>
    <x v="349"/>
    <x v="349"/>
    <x v="349"/>
    <x v="349"/>
    <x v="349"/>
    <x v="1"/>
    <x v="1"/>
    <x v="0"/>
    <x v="0"/>
  </r>
  <r>
    <x v="350"/>
    <s v="ac@non.com"/>
    <x v="0"/>
    <x v="1"/>
    <n v="42.220955519999997"/>
    <x v="350"/>
    <x v="350"/>
    <x v="350"/>
    <x v="350"/>
    <x v="350"/>
    <x v="350"/>
    <x v="1"/>
    <x v="1"/>
    <x v="0"/>
    <x v="0"/>
  </r>
  <r>
    <x v="351"/>
    <s v="consectetuer@auctorodio.com"/>
    <x v="180"/>
    <x v="0"/>
    <n v="50.246181290000003"/>
    <x v="351"/>
    <x v="351"/>
    <x v="351"/>
    <x v="351"/>
    <x v="351"/>
    <x v="351"/>
    <x v="1"/>
    <x v="0"/>
    <x v="0"/>
    <x v="0"/>
  </r>
  <r>
    <x v="352"/>
    <s v="ante.bibendum.ullamcorper@fringilla.net"/>
    <x v="102"/>
    <x v="0"/>
    <n v="28.740243580000001"/>
    <x v="352"/>
    <x v="352"/>
    <x v="352"/>
    <x v="352"/>
    <x v="352"/>
    <x v="352"/>
    <x v="2"/>
    <x v="0"/>
    <x v="0"/>
    <x v="0"/>
  </r>
  <r>
    <x v="353"/>
    <s v="risus@enimconsequat.org"/>
    <x v="181"/>
    <x v="1"/>
    <n v="40.760740660000003"/>
    <x v="353"/>
    <x v="353"/>
    <x v="353"/>
    <x v="353"/>
    <x v="353"/>
    <x v="353"/>
    <x v="1"/>
    <x v="1"/>
    <x v="0"/>
    <x v="0"/>
  </r>
  <r>
    <x v="354"/>
    <s v="ut.aliquam@egetlacusMauris.ca"/>
    <x v="109"/>
    <x v="0"/>
    <n v="34.728221410000003"/>
    <x v="354"/>
    <x v="354"/>
    <x v="354"/>
    <x v="354"/>
    <x v="354"/>
    <x v="354"/>
    <x v="1"/>
    <x v="1"/>
    <x v="0"/>
    <x v="0"/>
  </r>
  <r>
    <x v="355"/>
    <s v="eu.ultrices@In.edu"/>
    <x v="181"/>
    <x v="0"/>
    <n v="38.608851559999998"/>
    <x v="355"/>
    <x v="355"/>
    <x v="355"/>
    <x v="355"/>
    <x v="355"/>
    <x v="355"/>
    <x v="1"/>
    <x v="1"/>
    <x v="0"/>
    <x v="0"/>
  </r>
  <r>
    <x v="356"/>
    <s v="dictum.mi.ac@semperrutrumFusce.com"/>
    <x v="74"/>
    <x v="1"/>
    <n v="39.1476732"/>
    <x v="356"/>
    <x v="356"/>
    <x v="356"/>
    <x v="356"/>
    <x v="356"/>
    <x v="356"/>
    <x v="1"/>
    <x v="1"/>
    <x v="0"/>
    <x v="0"/>
  </r>
  <r>
    <x v="357"/>
    <s v="sit@pedeCum.ca"/>
    <x v="49"/>
    <x v="0"/>
    <n v="33.026388939999997"/>
    <x v="357"/>
    <x v="357"/>
    <x v="357"/>
    <x v="357"/>
    <x v="357"/>
    <x v="357"/>
    <x v="2"/>
    <x v="0"/>
    <x v="0"/>
    <x v="0"/>
  </r>
  <r>
    <x v="358"/>
    <s v="eget@Morbiquisurna.co.uk"/>
    <x v="132"/>
    <x v="0"/>
    <n v="45.013749359999998"/>
    <x v="358"/>
    <x v="358"/>
    <x v="358"/>
    <x v="358"/>
    <x v="358"/>
    <x v="358"/>
    <x v="1"/>
    <x v="0"/>
    <x v="0"/>
    <x v="0"/>
  </r>
  <r>
    <x v="359"/>
    <s v="ut.mi.Duis@quisarcu.com"/>
    <x v="182"/>
    <x v="0"/>
    <n v="38.545833739999999"/>
    <x v="359"/>
    <x v="359"/>
    <x v="359"/>
    <x v="359"/>
    <x v="359"/>
    <x v="359"/>
    <x v="1"/>
    <x v="1"/>
    <x v="0"/>
    <x v="0"/>
  </r>
  <r>
    <x v="360"/>
    <s v="nec@nuncest.com"/>
    <x v="183"/>
    <x v="0"/>
    <n v="43.32378156"/>
    <x v="360"/>
    <x v="360"/>
    <x v="360"/>
    <x v="360"/>
    <x v="360"/>
    <x v="360"/>
    <x v="1"/>
    <x v="1"/>
    <x v="0"/>
    <x v="0"/>
  </r>
  <r>
    <x v="361"/>
    <s v="pede.blandit@disparturient.net"/>
    <x v="146"/>
    <x v="0"/>
    <n v="33.20331461"/>
    <x v="361"/>
    <x v="361"/>
    <x v="361"/>
    <x v="361"/>
    <x v="361"/>
    <x v="361"/>
    <x v="2"/>
    <x v="1"/>
    <x v="0"/>
    <x v="0"/>
  </r>
  <r>
    <x v="362"/>
    <s v="Phasellus@Aliquamadipiscing.co.uk"/>
    <x v="25"/>
    <x v="0"/>
    <n v="29.599079589999999"/>
    <x v="362"/>
    <x v="362"/>
    <x v="362"/>
    <x v="362"/>
    <x v="362"/>
    <x v="362"/>
    <x v="2"/>
    <x v="0"/>
    <x v="0"/>
    <x v="0"/>
  </r>
  <r>
    <x v="363"/>
    <s v="ac@sedpedeCum.org"/>
    <x v="175"/>
    <x v="1"/>
    <n v="52.516836089999998"/>
    <x v="363"/>
    <x v="363"/>
    <x v="363"/>
    <x v="363"/>
    <x v="363"/>
    <x v="363"/>
    <x v="1"/>
    <x v="0"/>
    <x v="0"/>
    <x v="0"/>
  </r>
  <r>
    <x v="364"/>
    <s v="dui@justo.ca"/>
    <x v="161"/>
    <x v="0"/>
    <n v="41.372233729999998"/>
    <x v="364"/>
    <x v="364"/>
    <x v="364"/>
    <x v="364"/>
    <x v="364"/>
    <x v="364"/>
    <x v="1"/>
    <x v="0"/>
    <x v="0"/>
    <x v="0"/>
  </r>
  <r>
    <x v="365"/>
    <s v="conubia.nostra.per@diam.co.uk"/>
    <x v="54"/>
    <x v="0"/>
    <n v="50.165977759999997"/>
    <x v="365"/>
    <x v="365"/>
    <x v="365"/>
    <x v="365"/>
    <x v="365"/>
    <x v="365"/>
    <x v="1"/>
    <x v="0"/>
    <x v="0"/>
    <x v="0"/>
  </r>
  <r>
    <x v="366"/>
    <s v="Etiam@diamluctus.org"/>
    <x v="158"/>
    <x v="1"/>
    <n v="42.884536320000002"/>
    <x v="366"/>
    <x v="366"/>
    <x v="366"/>
    <x v="366"/>
    <x v="366"/>
    <x v="366"/>
    <x v="1"/>
    <x v="0"/>
    <x v="0"/>
    <x v="0"/>
  </r>
  <r>
    <x v="367"/>
    <s v="metus.vitae@Morbisitamet.ca"/>
    <x v="184"/>
    <x v="0"/>
    <n v="45.56856449"/>
    <x v="367"/>
    <x v="367"/>
    <x v="367"/>
    <x v="367"/>
    <x v="367"/>
    <x v="367"/>
    <x v="1"/>
    <x v="1"/>
    <x v="0"/>
    <x v="0"/>
  </r>
  <r>
    <x v="368"/>
    <s v="Cras.dictum.ultricies@conubia.ca"/>
    <x v="134"/>
    <x v="1"/>
    <n v="31.8336316"/>
    <x v="368"/>
    <x v="368"/>
    <x v="368"/>
    <x v="368"/>
    <x v="368"/>
    <x v="368"/>
    <x v="2"/>
    <x v="1"/>
    <x v="0"/>
    <x v="0"/>
  </r>
  <r>
    <x v="369"/>
    <s v="egestas@malesuadavelvenenatis.com"/>
    <x v="185"/>
    <x v="0"/>
    <n v="41.444306769999997"/>
    <x v="369"/>
    <x v="369"/>
    <x v="369"/>
    <x v="369"/>
    <x v="369"/>
    <x v="369"/>
    <x v="1"/>
    <x v="0"/>
    <x v="0"/>
    <x v="0"/>
  </r>
  <r>
    <x v="370"/>
    <s v="ipsum.cursus.vestibulum@a.com"/>
    <x v="186"/>
    <x v="1"/>
    <n v="38.551019519999997"/>
    <x v="370"/>
    <x v="370"/>
    <x v="370"/>
    <x v="370"/>
    <x v="370"/>
    <x v="370"/>
    <x v="1"/>
    <x v="0"/>
    <x v="0"/>
    <x v="0"/>
  </r>
  <r>
    <x v="371"/>
    <s v="Aenean@interdum.edu"/>
    <x v="156"/>
    <x v="1"/>
    <n v="36.572713469999997"/>
    <x v="371"/>
    <x v="371"/>
    <x v="371"/>
    <x v="371"/>
    <x v="371"/>
    <x v="371"/>
    <x v="1"/>
    <x v="1"/>
    <x v="0"/>
    <x v="0"/>
  </r>
  <r>
    <x v="372"/>
    <s v="vitae.sodales.at@molestiearcuSed.org"/>
    <x v="41"/>
    <x v="1"/>
    <n v="51.16813904"/>
    <x v="372"/>
    <x v="372"/>
    <x v="372"/>
    <x v="372"/>
    <x v="372"/>
    <x v="372"/>
    <x v="1"/>
    <x v="0"/>
    <x v="0"/>
    <x v="0"/>
  </r>
  <r>
    <x v="373"/>
    <s v="eu.metus@sodalespurusin.net"/>
    <x v="34"/>
    <x v="0"/>
    <n v="36.3286175"/>
    <x v="373"/>
    <x v="373"/>
    <x v="373"/>
    <x v="373"/>
    <x v="373"/>
    <x v="373"/>
    <x v="1"/>
    <x v="1"/>
    <x v="0"/>
    <x v="0"/>
  </r>
  <r>
    <x v="374"/>
    <s v="et.eros@feugiatmetussit.net"/>
    <x v="187"/>
    <x v="1"/>
    <n v="55.989615489999998"/>
    <x v="374"/>
    <x v="374"/>
    <x v="374"/>
    <x v="374"/>
    <x v="374"/>
    <x v="374"/>
    <x v="0"/>
    <x v="1"/>
    <x v="0"/>
    <x v="0"/>
  </r>
  <r>
    <x v="375"/>
    <s v="est.arcu@in.org"/>
    <x v="70"/>
    <x v="0"/>
    <n v="43.176534019999998"/>
    <x v="375"/>
    <x v="375"/>
    <x v="375"/>
    <x v="375"/>
    <x v="375"/>
    <x v="375"/>
    <x v="1"/>
    <x v="1"/>
    <x v="0"/>
    <x v="0"/>
  </r>
  <r>
    <x v="376"/>
    <s v="montes@sedsem.ca"/>
    <x v="188"/>
    <x v="0"/>
    <n v="39.281245300000002"/>
    <x v="376"/>
    <x v="376"/>
    <x v="376"/>
    <x v="376"/>
    <x v="376"/>
    <x v="376"/>
    <x v="1"/>
    <x v="0"/>
    <x v="0"/>
    <x v="0"/>
  </r>
  <r>
    <x v="377"/>
    <s v="sapien.Aenean.massa@adipiscing.ca"/>
    <x v="169"/>
    <x v="0"/>
    <n v="42.058089270000004"/>
    <x v="377"/>
    <x v="377"/>
    <x v="377"/>
    <x v="377"/>
    <x v="377"/>
    <x v="377"/>
    <x v="1"/>
    <x v="0"/>
    <x v="0"/>
    <x v="0"/>
  </r>
  <r>
    <x v="378"/>
    <s v="dui.Suspendisse.ac@tacitisociosqu.org"/>
    <x v="75"/>
    <x v="0"/>
    <n v="36.408032859999999"/>
    <x v="378"/>
    <x v="378"/>
    <x v="378"/>
    <x v="378"/>
    <x v="378"/>
    <x v="378"/>
    <x v="1"/>
    <x v="1"/>
    <x v="0"/>
    <x v="0"/>
  </r>
  <r>
    <x v="379"/>
    <s v="Nunc@euarcuMorbi.ca"/>
    <x v="59"/>
    <x v="0"/>
    <n v="43.576495260000002"/>
    <x v="379"/>
    <x v="379"/>
    <x v="379"/>
    <x v="379"/>
    <x v="379"/>
    <x v="379"/>
    <x v="1"/>
    <x v="0"/>
    <x v="0"/>
    <x v="0"/>
  </r>
  <r>
    <x v="380"/>
    <s v="magnis@vitaenibh.org"/>
    <x v="78"/>
    <x v="1"/>
    <n v="48.988048890000002"/>
    <x v="380"/>
    <x v="380"/>
    <x v="380"/>
    <x v="380"/>
    <x v="380"/>
    <x v="380"/>
    <x v="1"/>
    <x v="0"/>
    <x v="0"/>
    <x v="0"/>
  </r>
  <r>
    <x v="381"/>
    <s v="lorem.tristique.aliquet@estNunclaoreet.net"/>
    <x v="189"/>
    <x v="0"/>
    <n v="43.129548540000002"/>
    <x v="381"/>
    <x v="381"/>
    <x v="381"/>
    <x v="381"/>
    <x v="381"/>
    <x v="381"/>
    <x v="1"/>
    <x v="0"/>
    <x v="0"/>
    <x v="0"/>
  </r>
  <r>
    <x v="382"/>
    <s v="sociis@vulputateveliteu.com"/>
    <x v="190"/>
    <x v="1"/>
    <n v="28.0096755"/>
    <x v="382"/>
    <x v="382"/>
    <x v="382"/>
    <x v="382"/>
    <x v="382"/>
    <x v="382"/>
    <x v="2"/>
    <x v="1"/>
    <x v="0"/>
    <x v="0"/>
  </r>
  <r>
    <x v="383"/>
    <s v="diam.lorem.auctor@estmollisnon.net"/>
    <x v="191"/>
    <x v="0"/>
    <n v="46.205240850000003"/>
    <x v="383"/>
    <x v="383"/>
    <x v="383"/>
    <x v="383"/>
    <x v="383"/>
    <x v="383"/>
    <x v="1"/>
    <x v="1"/>
    <x v="0"/>
    <x v="0"/>
  </r>
  <r>
    <x v="384"/>
    <s v="convallis@scelerisque.net"/>
    <x v="132"/>
    <x v="1"/>
    <n v="44.263988400000002"/>
    <x v="384"/>
    <x v="384"/>
    <x v="384"/>
    <x v="384"/>
    <x v="384"/>
    <x v="384"/>
    <x v="1"/>
    <x v="1"/>
    <x v="0"/>
    <x v="0"/>
  </r>
  <r>
    <x v="385"/>
    <s v="tempor.erat.neque@ac.com"/>
    <x v="144"/>
    <x v="0"/>
    <n v="40.362058390000001"/>
    <x v="385"/>
    <x v="385"/>
    <x v="385"/>
    <x v="385"/>
    <x v="385"/>
    <x v="385"/>
    <x v="1"/>
    <x v="0"/>
    <x v="0"/>
    <x v="0"/>
  </r>
  <r>
    <x v="386"/>
    <s v="est.mollis.non@placerat.com"/>
    <x v="102"/>
    <x v="0"/>
    <n v="43.894874639999998"/>
    <x v="386"/>
    <x v="386"/>
    <x v="386"/>
    <x v="386"/>
    <x v="386"/>
    <x v="386"/>
    <x v="1"/>
    <x v="0"/>
    <x v="0"/>
    <x v="0"/>
  </r>
  <r>
    <x v="387"/>
    <s v="tempor.bibendum@Nuncpulvinar.co.uk"/>
    <x v="177"/>
    <x v="0"/>
    <n v="37.363225989999997"/>
    <x v="387"/>
    <x v="387"/>
    <x v="387"/>
    <x v="387"/>
    <x v="387"/>
    <x v="387"/>
    <x v="1"/>
    <x v="0"/>
    <x v="0"/>
    <x v="0"/>
  </r>
  <r>
    <x v="388"/>
    <s v="Integer.vitae.nibh@a.org"/>
    <x v="192"/>
    <x v="1"/>
    <n v="42.265201300000001"/>
    <x v="388"/>
    <x v="388"/>
    <x v="388"/>
    <x v="388"/>
    <x v="388"/>
    <x v="388"/>
    <x v="1"/>
    <x v="1"/>
    <x v="0"/>
    <x v="0"/>
  </r>
  <r>
    <x v="389"/>
    <s v="sed.est@afelisullamcorper.edu"/>
    <x v="72"/>
    <x v="0"/>
    <n v="50.769361949999997"/>
    <x v="389"/>
    <x v="389"/>
    <x v="389"/>
    <x v="389"/>
    <x v="389"/>
    <x v="389"/>
    <x v="1"/>
    <x v="0"/>
    <x v="0"/>
    <x v="0"/>
  </r>
  <r>
    <x v="390"/>
    <s v="ac@sagittisNullam.net"/>
    <x v="158"/>
    <x v="1"/>
    <n v="31.759579540000001"/>
    <x v="390"/>
    <x v="390"/>
    <x v="390"/>
    <x v="390"/>
    <x v="390"/>
    <x v="390"/>
    <x v="2"/>
    <x v="0"/>
    <x v="0"/>
    <x v="0"/>
  </r>
  <r>
    <x v="391"/>
    <s v="velit.Pellentesque@Nullam.org"/>
    <x v="193"/>
    <x v="0"/>
    <n v="41.023391760000003"/>
    <x v="391"/>
    <x v="391"/>
    <x v="391"/>
    <x v="391"/>
    <x v="391"/>
    <x v="391"/>
    <x v="1"/>
    <x v="1"/>
    <x v="0"/>
    <x v="0"/>
  </r>
  <r>
    <x v="392"/>
    <s v="sodales.Mauris@ametornare.ca"/>
    <x v="166"/>
    <x v="1"/>
    <n v="46.867756980000003"/>
    <x v="392"/>
    <x v="392"/>
    <x v="392"/>
    <x v="392"/>
    <x v="392"/>
    <x v="392"/>
    <x v="1"/>
    <x v="0"/>
    <x v="0"/>
    <x v="0"/>
  </r>
  <r>
    <x v="393"/>
    <s v="rhoncus@nisl.net"/>
    <x v="47"/>
    <x v="0"/>
    <n v="44.314362539999998"/>
    <x v="393"/>
    <x v="393"/>
    <x v="393"/>
    <x v="393"/>
    <x v="393"/>
    <x v="393"/>
    <x v="1"/>
    <x v="0"/>
    <x v="0"/>
    <x v="0"/>
  </r>
  <r>
    <x v="394"/>
    <s v="laoreet@sagittis.edu"/>
    <x v="88"/>
    <x v="1"/>
    <n v="43.427517160000001"/>
    <x v="394"/>
    <x v="394"/>
    <x v="394"/>
    <x v="394"/>
    <x v="394"/>
    <x v="394"/>
    <x v="1"/>
    <x v="1"/>
    <x v="0"/>
    <x v="0"/>
  </r>
  <r>
    <x v="395"/>
    <s v="Curabitur@Infaucibus.ca"/>
    <x v="164"/>
    <x v="1"/>
    <n v="50.516021629999997"/>
    <x v="395"/>
    <x v="395"/>
    <x v="395"/>
    <x v="395"/>
    <x v="395"/>
    <x v="395"/>
    <x v="1"/>
    <x v="0"/>
    <x v="0"/>
    <x v="0"/>
  </r>
  <r>
    <x v="396"/>
    <s v="risus@in.net"/>
    <x v="75"/>
    <x v="1"/>
    <n v="33.194347960000002"/>
    <x v="396"/>
    <x v="396"/>
    <x v="396"/>
    <x v="396"/>
    <x v="396"/>
    <x v="396"/>
    <x v="2"/>
    <x v="0"/>
    <x v="0"/>
    <x v="0"/>
  </r>
  <r>
    <x v="397"/>
    <s v="enim.Mauris@Namac.net"/>
    <x v="107"/>
    <x v="1"/>
    <n v="49.773339499999999"/>
    <x v="397"/>
    <x v="397"/>
    <x v="397"/>
    <x v="397"/>
    <x v="397"/>
    <x v="397"/>
    <x v="1"/>
    <x v="1"/>
    <x v="0"/>
    <x v="0"/>
  </r>
  <r>
    <x v="398"/>
    <s v="et.magnis@necmetus.ca"/>
    <x v="142"/>
    <x v="0"/>
    <n v="40.754051689999997"/>
    <x v="398"/>
    <x v="398"/>
    <x v="398"/>
    <x v="398"/>
    <x v="398"/>
    <x v="398"/>
    <x v="1"/>
    <x v="1"/>
    <x v="0"/>
    <x v="0"/>
  </r>
  <r>
    <x v="399"/>
    <s v="arcu.et.pede@Morbinequetellus.org"/>
    <x v="161"/>
    <x v="0"/>
    <n v="41.931167819999999"/>
    <x v="399"/>
    <x v="399"/>
    <x v="399"/>
    <x v="399"/>
    <x v="399"/>
    <x v="399"/>
    <x v="1"/>
    <x v="0"/>
    <x v="0"/>
    <x v="0"/>
  </r>
  <r>
    <x v="400"/>
    <s v="vestibulum.nec.euismod@netusetmalesuada.ca"/>
    <x v="136"/>
    <x v="0"/>
    <n v="52.474843010000001"/>
    <x v="400"/>
    <x v="400"/>
    <x v="400"/>
    <x v="400"/>
    <x v="400"/>
    <x v="400"/>
    <x v="1"/>
    <x v="1"/>
    <x v="0"/>
    <x v="0"/>
  </r>
  <r>
    <x v="401"/>
    <s v="augue.eu@nisi.edu"/>
    <x v="194"/>
    <x v="0"/>
    <n v="31.896222569999999"/>
    <x v="401"/>
    <x v="401"/>
    <x v="401"/>
    <x v="401"/>
    <x v="401"/>
    <x v="401"/>
    <x v="2"/>
    <x v="1"/>
    <x v="0"/>
    <x v="0"/>
  </r>
  <r>
    <x v="402"/>
    <s v="Cras@quamelementum.com"/>
    <x v="131"/>
    <x v="1"/>
    <n v="47.488533789999998"/>
    <x v="402"/>
    <x v="402"/>
    <x v="402"/>
    <x v="402"/>
    <x v="402"/>
    <x v="402"/>
    <x v="1"/>
    <x v="1"/>
    <x v="0"/>
    <x v="0"/>
  </r>
  <r>
    <x v="403"/>
    <s v="Proin.nisl.sem@Maecenasmalesuada.co.uk"/>
    <x v="160"/>
    <x v="0"/>
    <n v="43.078203989999999"/>
    <x v="403"/>
    <x v="403"/>
    <x v="403"/>
    <x v="403"/>
    <x v="403"/>
    <x v="403"/>
    <x v="1"/>
    <x v="1"/>
    <x v="0"/>
    <x v="0"/>
  </r>
  <r>
    <x v="404"/>
    <s v="consectetuer.adipiscing.elit@vestibulumneceuismod.net"/>
    <x v="195"/>
    <x v="0"/>
    <n v="45.768822659999998"/>
    <x v="404"/>
    <x v="404"/>
    <x v="404"/>
    <x v="404"/>
    <x v="404"/>
    <x v="404"/>
    <x v="1"/>
    <x v="0"/>
    <x v="0"/>
    <x v="0"/>
  </r>
  <r>
    <x v="405"/>
    <s v="velit@molestie.com"/>
    <x v="86"/>
    <x v="1"/>
    <n v="48.146317369999998"/>
    <x v="405"/>
    <x v="405"/>
    <x v="405"/>
    <x v="405"/>
    <x v="405"/>
    <x v="405"/>
    <x v="1"/>
    <x v="0"/>
    <x v="0"/>
    <x v="0"/>
  </r>
  <r>
    <x v="406"/>
    <s v="vel.est.tempor@egetvenenatisa.com"/>
    <x v="28"/>
    <x v="0"/>
    <n v="44.100611440000002"/>
    <x v="406"/>
    <x v="406"/>
    <x v="406"/>
    <x v="406"/>
    <x v="406"/>
    <x v="406"/>
    <x v="1"/>
    <x v="1"/>
    <x v="0"/>
    <x v="0"/>
  </r>
  <r>
    <x v="407"/>
    <s v="cubilia.Curae.Phasellus@quisaccumsanconvallis.edu"/>
    <x v="90"/>
    <x v="1"/>
    <n v="41.851719799999998"/>
    <x v="407"/>
    <x v="407"/>
    <x v="407"/>
    <x v="407"/>
    <x v="407"/>
    <x v="407"/>
    <x v="1"/>
    <x v="1"/>
    <x v="0"/>
    <x v="0"/>
  </r>
  <r>
    <x v="408"/>
    <s v="Cras@eros.net"/>
    <x v="34"/>
    <x v="1"/>
    <n v="32.308875780000001"/>
    <x v="408"/>
    <x v="408"/>
    <x v="408"/>
    <x v="408"/>
    <x v="408"/>
    <x v="408"/>
    <x v="2"/>
    <x v="1"/>
    <x v="0"/>
    <x v="0"/>
  </r>
  <r>
    <x v="409"/>
    <s v="nascetur@amet.org"/>
    <x v="196"/>
    <x v="1"/>
    <n v="51.525326669999998"/>
    <x v="409"/>
    <x v="409"/>
    <x v="409"/>
    <x v="409"/>
    <x v="409"/>
    <x v="409"/>
    <x v="1"/>
    <x v="0"/>
    <x v="0"/>
    <x v="0"/>
  </r>
  <r>
    <x v="410"/>
    <s v="diam@orciUt.ca"/>
    <x v="197"/>
    <x v="1"/>
    <n v="41.796013600000002"/>
    <x v="410"/>
    <x v="410"/>
    <x v="410"/>
    <x v="410"/>
    <x v="410"/>
    <x v="410"/>
    <x v="1"/>
    <x v="1"/>
    <x v="0"/>
    <x v="0"/>
  </r>
  <r>
    <x v="411"/>
    <s v="fringilla.purus.mauris@risusatfringilla.ca"/>
    <x v="135"/>
    <x v="0"/>
    <n v="42.120556030000003"/>
    <x v="411"/>
    <x v="411"/>
    <x v="411"/>
    <x v="411"/>
    <x v="411"/>
    <x v="411"/>
    <x v="1"/>
    <x v="1"/>
    <x v="0"/>
    <x v="0"/>
  </r>
  <r>
    <x v="412"/>
    <s v="urna.nec@tempusscelerisquelorem.org"/>
    <x v="114"/>
    <x v="0"/>
    <n v="49.597165240000002"/>
    <x v="412"/>
    <x v="412"/>
    <x v="412"/>
    <x v="412"/>
    <x v="412"/>
    <x v="412"/>
    <x v="1"/>
    <x v="0"/>
    <x v="0"/>
    <x v="0"/>
  </r>
  <r>
    <x v="413"/>
    <s v="tempus@sit.ca"/>
    <x v="191"/>
    <x v="1"/>
    <n v="35.043238649999999"/>
    <x v="413"/>
    <x v="413"/>
    <x v="413"/>
    <x v="413"/>
    <x v="413"/>
    <x v="413"/>
    <x v="1"/>
    <x v="1"/>
    <x v="0"/>
    <x v="0"/>
  </r>
  <r>
    <x v="414"/>
    <s v="Vivamus.nisi.Mauris@miAliquam.co.uk"/>
    <x v="176"/>
    <x v="0"/>
    <n v="42.225890309999997"/>
    <x v="414"/>
    <x v="414"/>
    <x v="414"/>
    <x v="414"/>
    <x v="414"/>
    <x v="414"/>
    <x v="1"/>
    <x v="1"/>
    <x v="0"/>
    <x v="0"/>
  </r>
  <r>
    <x v="415"/>
    <s v="consequat.nec.mollis@nec.ca"/>
    <x v="82"/>
    <x v="1"/>
    <n v="44.353616629999998"/>
    <x v="415"/>
    <x v="415"/>
    <x v="415"/>
    <x v="415"/>
    <x v="415"/>
    <x v="415"/>
    <x v="1"/>
    <x v="1"/>
    <x v="0"/>
    <x v="0"/>
  </r>
  <r>
    <x v="416"/>
    <s v="tristique@ligulaAliquam.net"/>
    <x v="161"/>
    <x v="1"/>
    <n v="48.142571119999999"/>
    <x v="416"/>
    <x v="416"/>
    <x v="416"/>
    <x v="416"/>
    <x v="416"/>
    <x v="416"/>
    <x v="1"/>
    <x v="1"/>
    <x v="0"/>
    <x v="0"/>
  </r>
  <r>
    <x v="417"/>
    <s v="vulputate.mauris.sagittis@orciluctus.com"/>
    <x v="117"/>
    <x v="0"/>
    <n v="30.492353390000002"/>
    <x v="417"/>
    <x v="417"/>
    <x v="417"/>
    <x v="417"/>
    <x v="417"/>
    <x v="417"/>
    <x v="2"/>
    <x v="0"/>
    <x v="0"/>
    <x v="0"/>
  </r>
  <r>
    <x v="418"/>
    <s v="fringilla.cursus.purus@dolorvitae.ca"/>
    <x v="53"/>
    <x v="0"/>
    <n v="44.505991469999998"/>
    <x v="418"/>
    <x v="418"/>
    <x v="418"/>
    <x v="418"/>
    <x v="418"/>
    <x v="418"/>
    <x v="1"/>
    <x v="1"/>
    <x v="0"/>
    <x v="0"/>
  </r>
  <r>
    <x v="419"/>
    <s v="dignissim.lacus.Aliquam@maurissapien.com"/>
    <x v="171"/>
    <x v="0"/>
    <n v="39.696515730000002"/>
    <x v="419"/>
    <x v="419"/>
    <x v="419"/>
    <x v="419"/>
    <x v="419"/>
    <x v="419"/>
    <x v="1"/>
    <x v="0"/>
    <x v="0"/>
    <x v="0"/>
  </r>
  <r>
    <x v="420"/>
    <s v="rutrum@temporbibendum.com"/>
    <x v="198"/>
    <x v="1"/>
    <n v="42.604822409999997"/>
    <x v="420"/>
    <x v="420"/>
    <x v="420"/>
    <x v="420"/>
    <x v="420"/>
    <x v="420"/>
    <x v="1"/>
    <x v="0"/>
    <x v="0"/>
    <x v="0"/>
  </r>
  <r>
    <x v="421"/>
    <s v="ut.pharetra@ametultricies.net"/>
    <x v="105"/>
    <x v="0"/>
    <n v="46.473927140000001"/>
    <x v="421"/>
    <x v="421"/>
    <x v="421"/>
    <x v="421"/>
    <x v="421"/>
    <x v="421"/>
    <x v="1"/>
    <x v="0"/>
    <x v="0"/>
    <x v="0"/>
  </r>
  <r>
    <x v="422"/>
    <s v="quis.pede@Aliquamfringilla.ca"/>
    <x v="87"/>
    <x v="1"/>
    <n v="41.863614570000003"/>
    <x v="422"/>
    <x v="422"/>
    <x v="422"/>
    <x v="422"/>
    <x v="422"/>
    <x v="422"/>
    <x v="1"/>
    <x v="0"/>
    <x v="0"/>
    <x v="0"/>
  </r>
  <r>
    <x v="423"/>
    <s v="Class.aptent@torquentper.com"/>
    <x v="112"/>
    <x v="0"/>
    <n v="42.241816839999998"/>
    <x v="423"/>
    <x v="423"/>
    <x v="423"/>
    <x v="423"/>
    <x v="423"/>
    <x v="423"/>
    <x v="1"/>
    <x v="0"/>
    <x v="0"/>
    <x v="0"/>
  </r>
  <r>
    <x v="424"/>
    <s v="facilisis.Suspendisse@Duissit.ca"/>
    <x v="3"/>
    <x v="0"/>
    <n v="43.059470660000002"/>
    <x v="424"/>
    <x v="424"/>
    <x v="424"/>
    <x v="424"/>
    <x v="424"/>
    <x v="424"/>
    <x v="1"/>
    <x v="0"/>
    <x v="0"/>
    <x v="0"/>
  </r>
  <r>
    <x v="425"/>
    <s v="semper@vulputateposuere.net"/>
    <x v="117"/>
    <x v="0"/>
    <n v="32.928956059999997"/>
    <x v="425"/>
    <x v="425"/>
    <x v="425"/>
    <x v="425"/>
    <x v="425"/>
    <x v="425"/>
    <x v="2"/>
    <x v="0"/>
    <x v="0"/>
    <x v="0"/>
  </r>
  <r>
    <x v="426"/>
    <s v="porttitor.tellus@elitelit.org"/>
    <x v="199"/>
    <x v="1"/>
    <n v="43.365470299999998"/>
    <x v="426"/>
    <x v="426"/>
    <x v="426"/>
    <x v="426"/>
    <x v="426"/>
    <x v="426"/>
    <x v="1"/>
    <x v="0"/>
    <x v="0"/>
    <x v="0"/>
  </r>
  <r>
    <x v="427"/>
    <s v="vitae@nisl.net"/>
    <x v="131"/>
    <x v="1"/>
    <n v="43.040313670000003"/>
    <x v="427"/>
    <x v="427"/>
    <x v="427"/>
    <x v="427"/>
    <x v="427"/>
    <x v="427"/>
    <x v="1"/>
    <x v="0"/>
    <x v="0"/>
    <x v="0"/>
  </r>
  <r>
    <x v="428"/>
    <s v="Nunc.lectus.pede@egestasrhoncus.com"/>
    <x v="183"/>
    <x v="1"/>
    <n v="33.24696771"/>
    <x v="428"/>
    <x v="428"/>
    <x v="428"/>
    <x v="428"/>
    <x v="428"/>
    <x v="428"/>
    <x v="2"/>
    <x v="0"/>
    <x v="0"/>
    <x v="0"/>
  </r>
  <r>
    <x v="429"/>
    <s v="ipsum.non.arcu@placeratorci.com"/>
    <x v="148"/>
    <x v="1"/>
    <n v="45.844210269999998"/>
    <x v="429"/>
    <x v="429"/>
    <x v="429"/>
    <x v="429"/>
    <x v="429"/>
    <x v="429"/>
    <x v="1"/>
    <x v="0"/>
    <x v="0"/>
    <x v="0"/>
  </r>
  <r>
    <x v="430"/>
    <s v="lacus.vestibulum.lorem@gravidaAliquamtincidunt.ca"/>
    <x v="123"/>
    <x v="1"/>
    <n v="40.996606929999999"/>
    <x v="430"/>
    <x v="430"/>
    <x v="430"/>
    <x v="430"/>
    <x v="430"/>
    <x v="430"/>
    <x v="1"/>
    <x v="1"/>
    <x v="0"/>
    <x v="0"/>
  </r>
  <r>
    <x v="431"/>
    <s v="lectus.a.sollicitudin@tortorat.net"/>
    <x v="200"/>
    <x v="0"/>
    <n v="52.465649079999999"/>
    <x v="431"/>
    <x v="431"/>
    <x v="431"/>
    <x v="431"/>
    <x v="431"/>
    <x v="431"/>
    <x v="1"/>
    <x v="0"/>
    <x v="0"/>
    <x v="0"/>
  </r>
  <r>
    <x v="432"/>
    <s v="imperdiet@sem.edu"/>
    <x v="111"/>
    <x v="1"/>
    <n v="50.219572820000003"/>
    <x v="432"/>
    <x v="432"/>
    <x v="432"/>
    <x v="432"/>
    <x v="432"/>
    <x v="432"/>
    <x v="1"/>
    <x v="0"/>
    <x v="0"/>
    <x v="0"/>
  </r>
  <r>
    <x v="433"/>
    <s v="enim.commodo@consequatenimdiam.com"/>
    <x v="17"/>
    <x v="1"/>
    <n v="41.948402020000003"/>
    <x v="433"/>
    <x v="433"/>
    <x v="433"/>
    <x v="433"/>
    <x v="433"/>
    <x v="433"/>
    <x v="1"/>
    <x v="1"/>
    <x v="0"/>
    <x v="0"/>
  </r>
  <r>
    <x v="434"/>
    <s v="et@tellus.edu"/>
    <x v="156"/>
    <x v="1"/>
    <n v="37.371572479999998"/>
    <x v="434"/>
    <x v="434"/>
    <x v="434"/>
    <x v="434"/>
    <x v="434"/>
    <x v="434"/>
    <x v="1"/>
    <x v="1"/>
    <x v="0"/>
    <x v="0"/>
  </r>
  <r>
    <x v="435"/>
    <s v="mi.eleifend.egestas@cursuset.net"/>
    <x v="165"/>
    <x v="0"/>
    <n v="44.232555779999998"/>
    <x v="435"/>
    <x v="435"/>
    <x v="435"/>
    <x v="435"/>
    <x v="435"/>
    <x v="435"/>
    <x v="1"/>
    <x v="0"/>
    <x v="0"/>
    <x v="0"/>
  </r>
  <r>
    <x v="436"/>
    <s v="Cum.sociis.natoque@Sedmolestie.edu"/>
    <x v="187"/>
    <x v="0"/>
    <n v="37.641999769999998"/>
    <x v="436"/>
    <x v="436"/>
    <x v="436"/>
    <x v="436"/>
    <x v="436"/>
    <x v="436"/>
    <x v="1"/>
    <x v="1"/>
    <x v="0"/>
    <x v="0"/>
  </r>
  <r>
    <x v="437"/>
    <s v="risus@Sedmalesuada.net"/>
    <x v="167"/>
    <x v="0"/>
    <n v="37.363625990000003"/>
    <x v="437"/>
    <x v="437"/>
    <x v="437"/>
    <x v="437"/>
    <x v="437"/>
    <x v="437"/>
    <x v="1"/>
    <x v="0"/>
    <x v="0"/>
    <x v="0"/>
  </r>
  <r>
    <x v="438"/>
    <s v="sit.amet.risus@ipsum.ca"/>
    <x v="201"/>
    <x v="1"/>
    <n v="33.77526933"/>
    <x v="438"/>
    <x v="438"/>
    <x v="438"/>
    <x v="438"/>
    <x v="438"/>
    <x v="438"/>
    <x v="2"/>
    <x v="0"/>
    <x v="0"/>
    <x v="0"/>
  </r>
  <r>
    <x v="439"/>
    <s v="turpis@orci.com"/>
    <x v="58"/>
    <x v="1"/>
    <n v="37.722823529999999"/>
    <x v="439"/>
    <x v="439"/>
    <x v="439"/>
    <x v="439"/>
    <x v="439"/>
    <x v="439"/>
    <x v="1"/>
    <x v="0"/>
    <x v="0"/>
    <x v="0"/>
  </r>
  <r>
    <x v="440"/>
    <s v="augue@orci.com"/>
    <x v="112"/>
    <x v="0"/>
    <n v="46.600087039999998"/>
    <x v="440"/>
    <x v="440"/>
    <x v="440"/>
    <x v="440"/>
    <x v="440"/>
    <x v="440"/>
    <x v="1"/>
    <x v="0"/>
    <x v="0"/>
    <x v="0"/>
  </r>
  <r>
    <x v="441"/>
    <s v="Cras.convallis.convallis@Fuscealiquam.net"/>
    <x v="101"/>
    <x v="0"/>
    <n v="35.37227549"/>
    <x v="441"/>
    <x v="441"/>
    <x v="441"/>
    <x v="441"/>
    <x v="441"/>
    <x v="441"/>
    <x v="1"/>
    <x v="0"/>
    <x v="0"/>
    <x v="0"/>
  </r>
  <r>
    <x v="442"/>
    <s v="ac.facilisis.facilisis@necmalesuada.com"/>
    <x v="129"/>
    <x v="1"/>
    <n v="48.07331843"/>
    <x v="442"/>
    <x v="442"/>
    <x v="442"/>
    <x v="442"/>
    <x v="442"/>
    <x v="442"/>
    <x v="1"/>
    <x v="0"/>
    <x v="0"/>
    <x v="0"/>
  </r>
  <r>
    <x v="443"/>
    <s v="sed.pede@volutpatNulladignissim.net"/>
    <x v="103"/>
    <x v="0"/>
    <n v="31.613488690000001"/>
    <x v="443"/>
    <x v="443"/>
    <x v="443"/>
    <x v="443"/>
    <x v="443"/>
    <x v="443"/>
    <x v="2"/>
    <x v="1"/>
    <x v="0"/>
    <x v="0"/>
  </r>
  <r>
    <x v="444"/>
    <s v="ac.orci@Etiamimperdietdictum.edu"/>
    <x v="111"/>
    <x v="0"/>
    <n v="45.185437929999999"/>
    <x v="444"/>
    <x v="444"/>
    <x v="444"/>
    <x v="444"/>
    <x v="444"/>
    <x v="444"/>
    <x v="1"/>
    <x v="1"/>
    <x v="0"/>
    <x v="0"/>
  </r>
  <r>
    <x v="445"/>
    <s v="sed@sedtortor.co.uk"/>
    <x v="7"/>
    <x v="0"/>
    <n v="35.485200239999998"/>
    <x v="445"/>
    <x v="445"/>
    <x v="445"/>
    <x v="445"/>
    <x v="445"/>
    <x v="445"/>
    <x v="1"/>
    <x v="0"/>
    <x v="0"/>
    <x v="0"/>
  </r>
  <r>
    <x v="446"/>
    <s v="Donec@lacusQuisquepurus.net"/>
    <x v="202"/>
    <x v="0"/>
    <n v="35.337876209999997"/>
    <x v="446"/>
    <x v="446"/>
    <x v="446"/>
    <x v="446"/>
    <x v="446"/>
    <x v="446"/>
    <x v="1"/>
    <x v="0"/>
    <x v="0"/>
    <x v="0"/>
  </r>
  <r>
    <x v="447"/>
    <s v="neque.non@iaculisaliquet.edu"/>
    <x v="190"/>
    <x v="0"/>
    <n v="40.204560440000002"/>
    <x v="447"/>
    <x v="447"/>
    <x v="447"/>
    <x v="447"/>
    <x v="447"/>
    <x v="447"/>
    <x v="1"/>
    <x v="0"/>
    <x v="0"/>
    <x v="0"/>
  </r>
  <r>
    <x v="448"/>
    <s v="non.leo@mollis.net"/>
    <x v="149"/>
    <x v="0"/>
    <n v="33.976028720000002"/>
    <x v="448"/>
    <x v="448"/>
    <x v="448"/>
    <x v="448"/>
    <x v="448"/>
    <x v="448"/>
    <x v="2"/>
    <x v="0"/>
    <x v="0"/>
    <x v="0"/>
  </r>
  <r>
    <x v="449"/>
    <s v="vestibulum@metus.org"/>
    <x v="141"/>
    <x v="1"/>
    <n v="36.969533519999999"/>
    <x v="449"/>
    <x v="449"/>
    <x v="449"/>
    <x v="449"/>
    <x v="449"/>
    <x v="449"/>
    <x v="1"/>
    <x v="1"/>
    <x v="0"/>
    <x v="0"/>
  </r>
  <r>
    <x v="450"/>
    <s v="amet@congue.edu"/>
    <x v="106"/>
    <x v="0"/>
    <n v="36.245256500000004"/>
    <x v="450"/>
    <x v="450"/>
    <x v="450"/>
    <x v="450"/>
    <x v="450"/>
    <x v="450"/>
    <x v="1"/>
    <x v="1"/>
    <x v="0"/>
    <x v="0"/>
  </r>
  <r>
    <x v="451"/>
    <s v="eu.lacus.Quisque@congue.edu"/>
    <x v="96"/>
    <x v="0"/>
    <n v="39.717155269999999"/>
    <x v="451"/>
    <x v="451"/>
    <x v="451"/>
    <x v="451"/>
    <x v="451"/>
    <x v="451"/>
    <x v="1"/>
    <x v="0"/>
    <x v="0"/>
    <x v="0"/>
  </r>
  <r>
    <x v="452"/>
    <s v="arcu.Vivamus.sit@egestasSed.com"/>
    <x v="75"/>
    <x v="0"/>
    <n v="42.102145630000003"/>
    <x v="452"/>
    <x v="452"/>
    <x v="452"/>
    <x v="452"/>
    <x v="452"/>
    <x v="452"/>
    <x v="1"/>
    <x v="0"/>
    <x v="0"/>
    <x v="0"/>
  </r>
  <r>
    <x v="453"/>
    <s v="Quisque@ultriciessem.net"/>
    <x v="157"/>
    <x v="1"/>
    <n v="42.992297110000003"/>
    <x v="453"/>
    <x v="453"/>
    <x v="453"/>
    <x v="453"/>
    <x v="453"/>
    <x v="453"/>
    <x v="1"/>
    <x v="1"/>
    <x v="0"/>
    <x v="0"/>
  </r>
  <r>
    <x v="454"/>
    <s v="aliquet@Duisa.co.uk"/>
    <x v="62"/>
    <x v="1"/>
    <n v="27.44024624"/>
    <x v="454"/>
    <x v="454"/>
    <x v="454"/>
    <x v="454"/>
    <x v="454"/>
    <x v="454"/>
    <x v="2"/>
    <x v="1"/>
    <x v="0"/>
    <x v="0"/>
  </r>
  <r>
    <x v="455"/>
    <s v="erat.neque@mattisvelitjusto.org"/>
    <x v="188"/>
    <x v="1"/>
    <n v="40.477103139999997"/>
    <x v="455"/>
    <x v="455"/>
    <x v="455"/>
    <x v="455"/>
    <x v="455"/>
    <x v="455"/>
    <x v="1"/>
    <x v="0"/>
    <x v="0"/>
    <x v="0"/>
  </r>
  <r>
    <x v="456"/>
    <s v="ornare.egestas.ligula@urnaVivamusmolestie.com"/>
    <x v="42"/>
    <x v="1"/>
    <n v="35.075552889999997"/>
    <x v="456"/>
    <x v="456"/>
    <x v="456"/>
    <x v="456"/>
    <x v="456"/>
    <x v="456"/>
    <x v="1"/>
    <x v="0"/>
    <x v="0"/>
    <x v="0"/>
  </r>
  <r>
    <x v="457"/>
    <s v="libero.et@Crasdictum.ca"/>
    <x v="191"/>
    <x v="0"/>
    <n v="39.814816999999998"/>
    <x v="457"/>
    <x v="457"/>
    <x v="457"/>
    <x v="457"/>
    <x v="457"/>
    <x v="457"/>
    <x v="1"/>
    <x v="0"/>
    <x v="0"/>
    <x v="0"/>
  </r>
  <r>
    <x v="458"/>
    <s v="blandit.at@vulputateullamcorpermagna.org"/>
    <x v="9"/>
    <x v="0"/>
    <n v="46.028075889999997"/>
    <x v="458"/>
    <x v="458"/>
    <x v="458"/>
    <x v="458"/>
    <x v="458"/>
    <x v="458"/>
    <x v="1"/>
    <x v="0"/>
    <x v="0"/>
    <x v="0"/>
  </r>
  <r>
    <x v="459"/>
    <s v="magna@velarcueu.ca"/>
    <x v="89"/>
    <x v="0"/>
    <n v="40.875374899999997"/>
    <x v="459"/>
    <x v="459"/>
    <x v="459"/>
    <x v="459"/>
    <x v="459"/>
    <x v="459"/>
    <x v="1"/>
    <x v="0"/>
    <x v="0"/>
    <x v="0"/>
  </r>
  <r>
    <x v="460"/>
    <s v="nec@ad.net"/>
    <x v="37"/>
    <x v="0"/>
    <n v="42.803865170000002"/>
    <x v="460"/>
    <x v="460"/>
    <x v="460"/>
    <x v="460"/>
    <x v="460"/>
    <x v="460"/>
    <x v="1"/>
    <x v="0"/>
    <x v="0"/>
    <x v="0"/>
  </r>
  <r>
    <x v="461"/>
    <s v="metus.eu.erat@suscipitnonummy.com"/>
    <x v="92"/>
    <x v="0"/>
    <n v="38.403264989999997"/>
    <x v="461"/>
    <x v="461"/>
    <x v="461"/>
    <x v="461"/>
    <x v="461"/>
    <x v="461"/>
    <x v="1"/>
    <x v="1"/>
    <x v="0"/>
    <x v="0"/>
  </r>
  <r>
    <x v="462"/>
    <s v="magna.Suspendisse@tincidunt.edu"/>
    <x v="82"/>
    <x v="1"/>
    <n v="39.435290809999998"/>
    <x v="462"/>
    <x v="462"/>
    <x v="462"/>
    <x v="462"/>
    <x v="462"/>
    <x v="462"/>
    <x v="1"/>
    <x v="0"/>
    <x v="0"/>
    <x v="0"/>
  </r>
  <r>
    <x v="463"/>
    <s v="vehicula@at.co.uk"/>
    <x v="193"/>
    <x v="0"/>
    <n v="46.607314850000002"/>
    <x v="463"/>
    <x v="463"/>
    <x v="463"/>
    <x v="463"/>
    <x v="463"/>
    <x v="463"/>
    <x v="1"/>
    <x v="0"/>
    <x v="0"/>
    <x v="0"/>
  </r>
  <r>
    <x v="464"/>
    <s v="nunc.sed.pede@Quisqueporttitor.net"/>
    <x v="190"/>
    <x v="0"/>
    <n v="38.105947559999997"/>
    <x v="464"/>
    <x v="464"/>
    <x v="464"/>
    <x v="464"/>
    <x v="464"/>
    <x v="464"/>
    <x v="1"/>
    <x v="0"/>
    <x v="0"/>
    <x v="0"/>
  </r>
  <r>
    <x v="465"/>
    <s v="nulla@ipsum.edu"/>
    <x v="203"/>
    <x v="1"/>
    <n v="44.396493700000001"/>
    <x v="465"/>
    <x v="465"/>
    <x v="465"/>
    <x v="465"/>
    <x v="465"/>
    <x v="465"/>
    <x v="1"/>
    <x v="1"/>
    <x v="0"/>
    <x v="0"/>
  </r>
  <r>
    <x v="466"/>
    <s v="Aliquam.adipiscing.lobortis@loremut.net"/>
    <x v="68"/>
    <x v="0"/>
    <n v="20"/>
    <x v="466"/>
    <x v="466"/>
    <x v="466"/>
    <x v="466"/>
    <x v="466"/>
    <x v="466"/>
    <x v="2"/>
    <x v="0"/>
    <x v="0"/>
    <x v="0"/>
  </r>
  <r>
    <x v="467"/>
    <s v="risus.at.fringilla@feugiat.ca"/>
    <x v="130"/>
    <x v="1"/>
    <n v="54.521605049999998"/>
    <x v="467"/>
    <x v="467"/>
    <x v="467"/>
    <x v="467"/>
    <x v="467"/>
    <x v="467"/>
    <x v="0"/>
    <x v="1"/>
    <x v="0"/>
    <x v="0"/>
  </r>
  <r>
    <x v="468"/>
    <s v="dis@tortor.com"/>
    <x v="138"/>
    <x v="0"/>
    <n v="39.983495750000003"/>
    <x v="468"/>
    <x v="468"/>
    <x v="468"/>
    <x v="468"/>
    <x v="468"/>
    <x v="468"/>
    <x v="1"/>
    <x v="1"/>
    <x v="0"/>
    <x v="0"/>
  </r>
  <r>
    <x v="469"/>
    <s v="Proin.eget@aliquetnecimperdiet.org"/>
    <x v="123"/>
    <x v="1"/>
    <n v="36.51447117"/>
    <x v="469"/>
    <x v="469"/>
    <x v="469"/>
    <x v="469"/>
    <x v="469"/>
    <x v="469"/>
    <x v="1"/>
    <x v="0"/>
    <x v="0"/>
    <x v="0"/>
  </r>
  <r>
    <x v="470"/>
    <s v="Phasellus.dapibus.quam@inhendrerit.ca"/>
    <x v="204"/>
    <x v="1"/>
    <n v="37.584595819999997"/>
    <x v="470"/>
    <x v="470"/>
    <x v="470"/>
    <x v="470"/>
    <x v="470"/>
    <x v="470"/>
    <x v="1"/>
    <x v="1"/>
    <x v="0"/>
    <x v="0"/>
  </r>
  <r>
    <x v="471"/>
    <s v="pharetra@nuncsedlibero.edu"/>
    <x v="24"/>
    <x v="0"/>
    <n v="47.447074090000001"/>
    <x v="471"/>
    <x v="471"/>
    <x v="471"/>
    <x v="471"/>
    <x v="471"/>
    <x v="471"/>
    <x v="1"/>
    <x v="1"/>
    <x v="0"/>
    <x v="0"/>
  </r>
  <r>
    <x v="472"/>
    <s v="lacinia.at.iaculis@Fuscefermentumfermentum.edu"/>
    <x v="162"/>
    <x v="0"/>
    <n v="38.773002400000003"/>
    <x v="472"/>
    <x v="472"/>
    <x v="472"/>
    <x v="472"/>
    <x v="472"/>
    <x v="472"/>
    <x v="1"/>
    <x v="1"/>
    <x v="0"/>
    <x v="0"/>
  </r>
  <r>
    <x v="473"/>
    <s v="feugiat@felisNulla.org"/>
    <x v="25"/>
    <x v="0"/>
    <n v="45.497324939999999"/>
    <x v="473"/>
    <x v="473"/>
    <x v="473"/>
    <x v="473"/>
    <x v="473"/>
    <x v="473"/>
    <x v="1"/>
    <x v="1"/>
    <x v="0"/>
    <x v="0"/>
  </r>
  <r>
    <x v="474"/>
    <s v="erat.Sed.nunc@aneque.ca"/>
    <x v="205"/>
    <x v="0"/>
    <n v="32.786899269999999"/>
    <x v="474"/>
    <x v="474"/>
    <x v="474"/>
    <x v="474"/>
    <x v="474"/>
    <x v="474"/>
    <x v="2"/>
    <x v="0"/>
    <x v="0"/>
    <x v="0"/>
  </r>
  <r>
    <x v="475"/>
    <s v="odio.auctor.vitae@placeratorcilacus.edu"/>
    <x v="206"/>
    <x v="0"/>
    <n v="30.349458760000001"/>
    <x v="475"/>
    <x v="475"/>
    <x v="475"/>
    <x v="475"/>
    <x v="475"/>
    <x v="475"/>
    <x v="2"/>
    <x v="1"/>
    <x v="0"/>
    <x v="0"/>
  </r>
  <r>
    <x v="476"/>
    <s v="rutrum.urna@faucibusidlibero.co.uk"/>
    <x v="86"/>
    <x v="0"/>
    <n v="35.05685897"/>
    <x v="476"/>
    <x v="476"/>
    <x v="476"/>
    <x v="476"/>
    <x v="476"/>
    <x v="476"/>
    <x v="1"/>
    <x v="0"/>
    <x v="0"/>
    <x v="0"/>
  </r>
  <r>
    <x v="477"/>
    <s v="vel.nisl.Quisque@mollisPhasellus.co.uk"/>
    <x v="152"/>
    <x v="1"/>
    <n v="42.527385500000001"/>
    <x v="477"/>
    <x v="477"/>
    <x v="477"/>
    <x v="477"/>
    <x v="477"/>
    <x v="477"/>
    <x v="1"/>
    <x v="0"/>
    <x v="0"/>
    <x v="0"/>
  </r>
  <r>
    <x v="478"/>
    <s v="Quisque@tempor.net"/>
    <x v="160"/>
    <x v="0"/>
    <n v="41.163848399999999"/>
    <x v="478"/>
    <x v="478"/>
    <x v="478"/>
    <x v="478"/>
    <x v="478"/>
    <x v="478"/>
    <x v="1"/>
    <x v="1"/>
    <x v="0"/>
    <x v="0"/>
  </r>
  <r>
    <x v="479"/>
    <s v="lectus.rutrum.urna@nisinibh.co.uk"/>
    <x v="207"/>
    <x v="1"/>
    <n v="40.201256399999998"/>
    <x v="479"/>
    <x v="479"/>
    <x v="479"/>
    <x v="479"/>
    <x v="479"/>
    <x v="479"/>
    <x v="1"/>
    <x v="0"/>
    <x v="0"/>
    <x v="0"/>
  </r>
  <r>
    <x v="480"/>
    <s v="Aliquam.nisl@hendreritidante.org"/>
    <x v="55"/>
    <x v="1"/>
    <n v="51.3001589"/>
    <x v="480"/>
    <x v="480"/>
    <x v="480"/>
    <x v="480"/>
    <x v="480"/>
    <x v="480"/>
    <x v="1"/>
    <x v="0"/>
    <x v="0"/>
    <x v="0"/>
  </r>
  <r>
    <x v="481"/>
    <s v="libero.lacus@Suspendisseseddolor.net"/>
    <x v="208"/>
    <x v="0"/>
    <n v="42.371103550000001"/>
    <x v="481"/>
    <x v="481"/>
    <x v="481"/>
    <x v="481"/>
    <x v="481"/>
    <x v="481"/>
    <x v="1"/>
    <x v="1"/>
    <x v="0"/>
    <x v="0"/>
  </r>
  <r>
    <x v="482"/>
    <s v="arcu@dictummiac.edu"/>
    <x v="167"/>
    <x v="1"/>
    <n v="31.24483833"/>
    <x v="482"/>
    <x v="482"/>
    <x v="482"/>
    <x v="482"/>
    <x v="482"/>
    <x v="482"/>
    <x v="2"/>
    <x v="1"/>
    <x v="0"/>
    <x v="0"/>
  </r>
  <r>
    <x v="483"/>
    <s v="dolor@velitegestas.org"/>
    <x v="209"/>
    <x v="1"/>
    <n v="42.120079500000003"/>
    <x v="483"/>
    <x v="483"/>
    <x v="483"/>
    <x v="483"/>
    <x v="483"/>
    <x v="483"/>
    <x v="1"/>
    <x v="1"/>
    <x v="0"/>
    <x v="0"/>
  </r>
  <r>
    <x v="484"/>
    <s v="Curabitur.consequat@miDuisrisus.com"/>
    <x v="195"/>
    <x v="1"/>
    <n v="32.874925429999998"/>
    <x v="484"/>
    <x v="484"/>
    <x v="484"/>
    <x v="484"/>
    <x v="484"/>
    <x v="484"/>
    <x v="2"/>
    <x v="1"/>
    <x v="0"/>
    <x v="0"/>
  </r>
  <r>
    <x v="485"/>
    <s v="Sed@Pellentesquetincidunttempus.edu"/>
    <x v="118"/>
    <x v="1"/>
    <n v="32.591430469999999"/>
    <x v="485"/>
    <x v="485"/>
    <x v="485"/>
    <x v="485"/>
    <x v="485"/>
    <x v="485"/>
    <x v="2"/>
    <x v="1"/>
    <x v="0"/>
    <x v="0"/>
  </r>
  <r>
    <x v="486"/>
    <s v="Cras.eu@vitaevelitegestas.net"/>
    <x v="18"/>
    <x v="0"/>
    <n v="39.120318130000001"/>
    <x v="486"/>
    <x v="486"/>
    <x v="486"/>
    <x v="486"/>
    <x v="486"/>
    <x v="486"/>
    <x v="1"/>
    <x v="0"/>
    <x v="0"/>
    <x v="0"/>
  </r>
  <r>
    <x v="487"/>
    <s v="arcu.Morbi.sit@elementum.ca"/>
    <x v="162"/>
    <x v="0"/>
    <n v="35.624871519999999"/>
    <x v="487"/>
    <x v="487"/>
    <x v="487"/>
    <x v="487"/>
    <x v="487"/>
    <x v="487"/>
    <x v="1"/>
    <x v="1"/>
    <x v="0"/>
    <x v="0"/>
  </r>
  <r>
    <x v="488"/>
    <s v="nonummy@ornareelitelit.org"/>
    <x v="49"/>
    <x v="1"/>
    <n v="33.811251849999998"/>
    <x v="488"/>
    <x v="488"/>
    <x v="488"/>
    <x v="488"/>
    <x v="488"/>
    <x v="488"/>
    <x v="2"/>
    <x v="0"/>
    <x v="0"/>
    <x v="0"/>
  </r>
  <r>
    <x v="489"/>
    <s v="elit@Fuscealiquamenim.ca"/>
    <x v="210"/>
    <x v="1"/>
    <n v="31.988779019999999"/>
    <x v="489"/>
    <x v="489"/>
    <x v="489"/>
    <x v="489"/>
    <x v="489"/>
    <x v="489"/>
    <x v="2"/>
    <x v="0"/>
    <x v="0"/>
    <x v="0"/>
  </r>
  <r>
    <x v="490"/>
    <s v="luctus.lobortis.Class@sitametdapibus.co.uk"/>
    <x v="40"/>
    <x v="0"/>
    <n v="35.392918190000003"/>
    <x v="490"/>
    <x v="490"/>
    <x v="490"/>
    <x v="490"/>
    <x v="490"/>
    <x v="490"/>
    <x v="1"/>
    <x v="0"/>
    <x v="0"/>
    <x v="0"/>
  </r>
  <r>
    <x v="491"/>
    <s v="erat.Etiam@elementum.org"/>
    <x v="107"/>
    <x v="0"/>
    <n v="29.034520950000001"/>
    <x v="491"/>
    <x v="491"/>
    <x v="491"/>
    <x v="491"/>
    <x v="491"/>
    <x v="491"/>
    <x v="2"/>
    <x v="1"/>
    <x v="0"/>
    <x v="0"/>
  </r>
  <r>
    <x v="492"/>
    <s v="Maecenas@scelerisquelorem.ca"/>
    <x v="104"/>
    <x v="0"/>
    <n v="36.195148000000003"/>
    <x v="492"/>
    <x v="492"/>
    <x v="492"/>
    <x v="492"/>
    <x v="492"/>
    <x v="492"/>
    <x v="1"/>
    <x v="1"/>
    <x v="0"/>
    <x v="0"/>
  </r>
  <r>
    <x v="493"/>
    <s v="non.lorem.vitae@eratVivamus.org"/>
    <x v="172"/>
    <x v="0"/>
    <n v="40.178839709999998"/>
    <x v="493"/>
    <x v="493"/>
    <x v="493"/>
    <x v="493"/>
    <x v="493"/>
    <x v="493"/>
    <x v="1"/>
    <x v="0"/>
    <x v="0"/>
    <x v="0"/>
  </r>
  <r>
    <x v="494"/>
    <s v="iaculis.odio.Nam@sedfacilisis.org"/>
    <x v="52"/>
    <x v="0"/>
    <n v="36.426948520000003"/>
    <x v="494"/>
    <x v="494"/>
    <x v="494"/>
    <x v="494"/>
    <x v="494"/>
    <x v="494"/>
    <x v="1"/>
    <x v="0"/>
    <x v="0"/>
    <x v="0"/>
  </r>
  <r>
    <x v="495"/>
    <s v="sociosqu.ad.litora@erat.com"/>
    <x v="105"/>
    <x v="0"/>
    <n v="33.48313022"/>
    <x v="495"/>
    <x v="495"/>
    <x v="495"/>
    <x v="495"/>
    <x v="495"/>
    <x v="495"/>
    <x v="2"/>
    <x v="0"/>
    <x v="0"/>
    <x v="0"/>
  </r>
  <r>
    <x v="496"/>
    <s v="metus.Vivamus@vitaeposuere.org"/>
    <x v="115"/>
    <x v="0"/>
    <n v="32.094081410000001"/>
    <x v="496"/>
    <x v="496"/>
    <x v="496"/>
    <x v="496"/>
    <x v="496"/>
    <x v="496"/>
    <x v="2"/>
    <x v="1"/>
    <x v="1"/>
    <x v="1"/>
  </r>
  <r>
    <x v="497"/>
    <s v="elit.Aliquam.auctor@dolor.org"/>
    <x v="25"/>
    <x v="1"/>
    <n v="35.375156449999999"/>
    <x v="497"/>
    <x v="497"/>
    <x v="497"/>
    <x v="497"/>
    <x v="497"/>
    <x v="497"/>
    <x v="1"/>
    <x v="0"/>
    <x v="0"/>
    <x v="0"/>
  </r>
  <r>
    <x v="498"/>
    <s v="ultrices@Integersemelit.com"/>
    <x v="142"/>
    <x v="0"/>
    <n v="22.000386720000002"/>
    <x v="498"/>
    <x v="498"/>
    <x v="498"/>
    <x v="498"/>
    <x v="498"/>
    <x v="498"/>
    <x v="2"/>
    <x v="1"/>
    <x v="0"/>
    <x v="0"/>
  </r>
  <r>
    <x v="499"/>
    <s v="sem@parturientmontesnascetur.net"/>
    <x v="133"/>
    <x v="1"/>
    <n v="25.179893270000001"/>
    <x v="499"/>
    <x v="499"/>
    <x v="499"/>
    <x v="499"/>
    <x v="499"/>
    <x v="499"/>
    <x v="2"/>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4" cacheId="37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A3:B6" firstHeaderRow="1" firstDataRow="1" firstDataCol="1"/>
  <pivotFields count="15">
    <pivotField showAll="0"/>
    <pivotField showAll="0"/>
    <pivotField showAll="0"/>
    <pivotField axis="axisRow" showAll="0">
      <items count="3">
        <item x="1"/>
        <item x="0"/>
        <item t="default"/>
      </items>
    </pivotField>
    <pivotField numFmtId="1" showAll="0"/>
    <pivotField numFmtId="164" showAll="0"/>
    <pivotField dataField="1" numFmtId="164" showAll="0"/>
    <pivotField numFmtId="164" showAll="0">
      <items count="501">
        <item x="432"/>
        <item x="157"/>
        <item x="243"/>
        <item x="380"/>
        <item x="328"/>
        <item x="453"/>
        <item x="400"/>
        <item x="462"/>
        <item x="473"/>
        <item x="492"/>
        <item x="299"/>
        <item x="416"/>
        <item x="440"/>
        <item x="397"/>
        <item x="489"/>
        <item x="484"/>
        <item x="419"/>
        <item x="459"/>
        <item x="198"/>
        <item x="450"/>
        <item x="141"/>
        <item x="384"/>
        <item x="297"/>
        <item x="238"/>
        <item x="460"/>
        <item x="499"/>
        <item x="372"/>
        <item x="468"/>
        <item x="442"/>
        <item x="337"/>
        <item x="105"/>
        <item x="264"/>
        <item x="421"/>
        <item x="215"/>
        <item x="348"/>
        <item x="183"/>
        <item x="458"/>
        <item x="127"/>
        <item x="195"/>
        <item x="51"/>
        <item x="411"/>
        <item x="363"/>
        <item x="305"/>
        <item x="237"/>
        <item x="248"/>
        <item x="477"/>
        <item x="172"/>
        <item x="353"/>
        <item x="320"/>
        <item x="404"/>
        <item x="316"/>
        <item x="497"/>
        <item x="351"/>
        <item x="395"/>
        <item x="332"/>
        <item x="480"/>
        <item x="409"/>
        <item x="467"/>
        <item x="329"/>
        <item x="234"/>
        <item x="285"/>
        <item x="457"/>
        <item x="245"/>
        <item x="310"/>
        <item x="444"/>
        <item x="139"/>
        <item x="124"/>
        <item x="84"/>
        <item x="114"/>
        <item x="452"/>
        <item x="407"/>
        <item x="89"/>
        <item x="487"/>
        <item x="138"/>
        <item x="271"/>
        <item x="304"/>
        <item x="112"/>
        <item x="493"/>
        <item x="323"/>
        <item x="232"/>
        <item x="415"/>
        <item x="266"/>
        <item x="193"/>
        <item x="175"/>
        <item x="214"/>
        <item x="116"/>
        <item x="471"/>
        <item x="430"/>
        <item x="481"/>
        <item x="246"/>
        <item x="289"/>
        <item x="386"/>
        <item x="344"/>
        <item x="137"/>
        <item x="194"/>
        <item x="389"/>
        <item x="140"/>
        <item x="449"/>
        <item x="333"/>
        <item x="319"/>
        <item x="490"/>
        <item x="491"/>
        <item x="56"/>
        <item x="356"/>
        <item x="233"/>
        <item x="479"/>
        <item x="494"/>
        <item x="485"/>
        <item x="32"/>
        <item x="28"/>
        <item x="423"/>
        <item x="122"/>
        <item x="135"/>
        <item x="488"/>
        <item x="358"/>
        <item x="446"/>
        <item x="287"/>
        <item x="418"/>
        <item x="102"/>
        <item x="219"/>
        <item x="350"/>
        <item x="322"/>
        <item x="370"/>
        <item x="263"/>
        <item x="472"/>
        <item x="78"/>
        <item x="169"/>
        <item x="408"/>
        <item x="334"/>
        <item x="260"/>
        <item x="261"/>
        <item x="242"/>
        <item x="476"/>
        <item x="149"/>
        <item x="279"/>
        <item x="361"/>
        <item x="382"/>
        <item x="90"/>
        <item x="308"/>
        <item x="383"/>
        <item x="495"/>
        <item x="414"/>
        <item x="252"/>
        <item x="483"/>
        <item x="277"/>
        <item x="262"/>
        <item x="486"/>
        <item x="387"/>
        <item x="475"/>
        <item x="281"/>
        <item x="463"/>
        <item x="498"/>
        <item x="29"/>
        <item x="66"/>
        <item x="63"/>
        <item x="378"/>
        <item x="257"/>
        <item x="222"/>
        <item x="121"/>
        <item x="448"/>
        <item x="398"/>
        <item x="376"/>
        <item x="152"/>
        <item x="268"/>
        <item x="366"/>
        <item x="307"/>
        <item x="68"/>
        <item x="393"/>
        <item x="426"/>
        <item x="470"/>
        <item x="181"/>
        <item x="85"/>
        <item x="59"/>
        <item x="431"/>
        <item x="300"/>
        <item x="98"/>
        <item x="338"/>
        <item x="223"/>
        <item x="144"/>
        <item x="270"/>
        <item x="311"/>
        <item x="292"/>
        <item x="436"/>
        <item x="354"/>
        <item x="65"/>
        <item x="420"/>
        <item x="317"/>
        <item x="374"/>
        <item x="402"/>
        <item x="26"/>
        <item x="182"/>
        <item x="345"/>
        <item x="201"/>
        <item x="296"/>
        <item x="174"/>
        <item x="422"/>
        <item x="435"/>
        <item x="464"/>
        <item x="349"/>
        <item x="375"/>
        <item x="343"/>
        <item x="38"/>
        <item x="82"/>
        <item x="199"/>
        <item x="445"/>
        <item x="412"/>
        <item x="346"/>
        <item x="151"/>
        <item x="30"/>
        <item x="371"/>
        <item x="129"/>
        <item x="367"/>
        <item x="369"/>
        <item x="326"/>
        <item x="429"/>
        <item x="364"/>
        <item x="399"/>
        <item x="373"/>
        <item x="44"/>
        <item x="388"/>
        <item x="86"/>
        <item x="318"/>
        <item x="405"/>
        <item x="216"/>
        <item x="37"/>
        <item x="341"/>
        <item x="417"/>
        <item x="392"/>
        <item x="451"/>
        <item x="192"/>
        <item x="294"/>
        <item x="49"/>
        <item x="282"/>
        <item x="365"/>
        <item x="301"/>
        <item x="253"/>
        <item x="288"/>
        <item x="145"/>
        <item x="403"/>
        <item x="331"/>
        <item x="342"/>
        <item x="48"/>
        <item x="298"/>
        <item x="254"/>
        <item x="110"/>
        <item x="179"/>
        <item x="148"/>
        <item x="291"/>
        <item x="94"/>
        <item x="309"/>
        <item x="461"/>
        <item x="99"/>
        <item x="62"/>
        <item x="247"/>
        <item x="347"/>
        <item x="465"/>
        <item x="236"/>
        <item x="381"/>
        <item x="165"/>
        <item x="170"/>
        <item x="335"/>
        <item x="357"/>
        <item x="280"/>
        <item x="391"/>
        <item x="394"/>
        <item x="283"/>
        <item x="410"/>
        <item x="478"/>
        <item x="340"/>
        <item x="241"/>
        <item x="168"/>
        <item x="228"/>
        <item x="286"/>
        <item x="456"/>
        <item x="437"/>
        <item x="273"/>
        <item x="229"/>
        <item x="259"/>
        <item x="256"/>
        <item x="274"/>
        <item x="190"/>
        <item x="203"/>
        <item x="69"/>
        <item x="406"/>
        <item x="231"/>
        <item x="8"/>
        <item x="133"/>
        <item x="438"/>
        <item x="272"/>
        <item x="187"/>
        <item x="360"/>
        <item x="425"/>
        <item x="269"/>
        <item x="180"/>
        <item x="27"/>
        <item x="439"/>
        <item x="101"/>
        <item x="126"/>
        <item x="295"/>
        <item x="97"/>
        <item x="96"/>
        <item x="164"/>
        <item x="159"/>
        <item x="235"/>
        <item x="93"/>
        <item x="276"/>
        <item x="162"/>
        <item x="427"/>
        <item x="185"/>
        <item x="208"/>
        <item x="41"/>
        <item x="466"/>
        <item x="212"/>
        <item x="226"/>
        <item x="293"/>
        <item x="191"/>
        <item x="117"/>
        <item x="5"/>
        <item x="315"/>
        <item x="230"/>
        <item x="324"/>
        <item x="213"/>
        <item x="396"/>
        <item x="128"/>
        <item x="224"/>
        <item x="455"/>
        <item x="74"/>
        <item x="327"/>
        <item x="196"/>
        <item x="424"/>
        <item x="355"/>
        <item x="217"/>
        <item x="143"/>
        <item x="176"/>
        <item x="109"/>
        <item x="385"/>
        <item x="46"/>
        <item x="314"/>
        <item x="359"/>
        <item x="469"/>
        <item x="72"/>
        <item x="336"/>
        <item x="111"/>
        <item x="103"/>
        <item x="131"/>
        <item x="302"/>
        <item x="303"/>
        <item x="39"/>
        <item x="160"/>
        <item x="390"/>
        <item x="227"/>
        <item x="95"/>
        <item x="125"/>
        <item x="428"/>
        <item x="434"/>
        <item x="474"/>
        <item x="312"/>
        <item x="158"/>
        <item x="92"/>
        <item x="225"/>
        <item x="339"/>
        <item x="3"/>
        <item x="34"/>
        <item x="52"/>
        <item x="14"/>
        <item x="6"/>
        <item x="443"/>
        <item x="251"/>
        <item x="211"/>
        <item x="362"/>
        <item x="113"/>
        <item x="136"/>
        <item x="142"/>
        <item x="244"/>
        <item x="77"/>
        <item x="379"/>
        <item x="70"/>
        <item x="24"/>
        <item x="57"/>
        <item x="284"/>
        <item x="106"/>
        <item x="205"/>
        <item x="115"/>
        <item x="81"/>
        <item x="249"/>
        <item x="107"/>
        <item x="130"/>
        <item x="188"/>
        <item x="80"/>
        <item x="368"/>
        <item x="413"/>
        <item x="255"/>
        <item x="166"/>
        <item x="147"/>
        <item x="321"/>
        <item x="20"/>
        <item x="330"/>
        <item x="496"/>
        <item x="325"/>
        <item x="171"/>
        <item x="184"/>
        <item x="178"/>
        <item x="118"/>
        <item x="250"/>
        <item x="206"/>
        <item x="83"/>
        <item x="197"/>
        <item x="433"/>
        <item x="275"/>
        <item x="123"/>
        <item x="401"/>
        <item x="87"/>
        <item x="177"/>
        <item x="155"/>
        <item x="313"/>
        <item x="220"/>
        <item x="454"/>
        <item x="119"/>
        <item x="146"/>
        <item x="153"/>
        <item x="120"/>
        <item x="47"/>
        <item x="352"/>
        <item x="53"/>
        <item x="167"/>
        <item x="156"/>
        <item x="207"/>
        <item x="482"/>
        <item x="377"/>
        <item x="218"/>
        <item x="75"/>
        <item x="221"/>
        <item x="40"/>
        <item x="42"/>
        <item x="132"/>
        <item x="10"/>
        <item x="31"/>
        <item x="60"/>
        <item x="240"/>
        <item x="73"/>
        <item x="76"/>
        <item x="189"/>
        <item x="150"/>
        <item x="173"/>
        <item x="447"/>
        <item x="202"/>
        <item x="210"/>
        <item x="186"/>
        <item x="33"/>
        <item x="306"/>
        <item x="267"/>
        <item x="258"/>
        <item x="239"/>
        <item x="15"/>
        <item x="11"/>
        <item x="22"/>
        <item x="7"/>
        <item x="21"/>
        <item x="100"/>
        <item x="104"/>
        <item x="209"/>
        <item x="43"/>
        <item x="16"/>
        <item x="58"/>
        <item x="54"/>
        <item x="18"/>
        <item x="23"/>
        <item x="154"/>
        <item x="200"/>
        <item x="45"/>
        <item x="161"/>
        <item x="55"/>
        <item x="61"/>
        <item x="441"/>
        <item x="12"/>
        <item x="13"/>
        <item x="265"/>
        <item x="108"/>
        <item x="290"/>
        <item x="67"/>
        <item x="25"/>
        <item x="88"/>
        <item x="17"/>
        <item x="35"/>
        <item x="79"/>
        <item x="9"/>
        <item x="19"/>
        <item x="50"/>
        <item x="163"/>
        <item x="278"/>
        <item x="134"/>
        <item x="2"/>
        <item x="91"/>
        <item x="1"/>
        <item x="64"/>
        <item x="4"/>
        <item x="204"/>
        <item x="71"/>
        <item x="36"/>
        <item x="0"/>
        <item t="default"/>
      </items>
    </pivotField>
    <pivotField numFmtId="164" showAll="0"/>
    <pivotField numFmtId="9" showAll="0"/>
    <pivotField numFmtId="9" showAll="0"/>
    <pivotField showAll="0">
      <items count="4">
        <item x="1"/>
        <item x="0"/>
        <item x="2"/>
        <item t="default"/>
      </items>
    </pivotField>
    <pivotField showAll="0">
      <items count="3">
        <item x="1"/>
        <item x="0"/>
        <item t="default"/>
      </items>
    </pivotField>
    <pivotField showAll="0"/>
    <pivotField showAll="0">
      <items count="3">
        <item x="0"/>
        <item x="1"/>
        <item t="default"/>
      </items>
    </pivotField>
  </pivotFields>
  <rowFields count="1">
    <field x="3"/>
  </rowFields>
  <rowItems count="3">
    <i>
      <x/>
    </i>
    <i>
      <x v="1"/>
    </i>
    <i t="grand">
      <x/>
    </i>
  </rowItems>
  <colItems count="1">
    <i/>
  </colItems>
  <dataFields count="1">
    <dataField name="Sum of Credit Card Debt" fld="6" baseField="0" baseItem="0" numFmtId="165"/>
  </dataFields>
  <formats count="12">
    <format dxfId="58">
      <pivotArea field="3" type="button" dataOnly="0" labelOnly="1" outline="0" axis="axisRow" fieldPosition="0"/>
    </format>
    <format dxfId="57">
      <pivotArea dataOnly="0" labelOnly="1" fieldPosition="0">
        <references count="1">
          <reference field="3" count="0"/>
        </references>
      </pivotArea>
    </format>
    <format dxfId="56">
      <pivotArea dataOnly="0" labelOnly="1" grandRow="1" outline="0" fieldPosition="0"/>
    </format>
    <format dxfId="55">
      <pivotArea field="3" type="button" dataOnly="0" labelOnly="1" outline="0" axis="axisRow" fieldPosition="0"/>
    </format>
    <format dxfId="54">
      <pivotArea dataOnly="0" labelOnly="1" fieldPosition="0">
        <references count="1">
          <reference field="3" count="0"/>
        </references>
      </pivotArea>
    </format>
    <format dxfId="53">
      <pivotArea dataOnly="0" labelOnly="1" grandRow="1" outline="0" fieldPosition="0"/>
    </format>
    <format dxfId="52">
      <pivotArea outline="0" collapsedLevelsAreSubtotals="1" fieldPosition="0"/>
    </format>
    <format dxfId="51">
      <pivotArea dataOnly="0" labelOnly="1" outline="0" axis="axisValues" fieldPosition="0"/>
    </format>
    <format dxfId="50">
      <pivotArea dataOnly="0" labelOnly="1" outline="0" axis="axisValues" fieldPosition="0"/>
    </format>
    <format dxfId="49">
      <pivotArea outline="0" collapsedLevelsAreSubtotals="1" fieldPosition="0"/>
    </format>
    <format dxfId="48">
      <pivotArea dataOnly="0" labelOnly="1" outline="0" axis="axisValues" fieldPosition="0"/>
    </format>
    <format dxfId="47">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E546820-6562-674A-8560-77F8344FA0AB}" name="PivotTable41" cacheId="375"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10">
  <location ref="A3:D6" firstHeaderRow="0" firstDataRow="1" firstDataCol="1"/>
  <pivotFields count="15">
    <pivotField showAll="0"/>
    <pivotField showAll="0"/>
    <pivotField showAll="0"/>
    <pivotField showAll="0">
      <items count="3">
        <item x="1"/>
        <item x="0"/>
        <item t="default"/>
      </items>
    </pivotField>
    <pivotField numFmtId="1" showAll="0"/>
    <pivotField numFmtId="166" showAll="0"/>
    <pivotField dataField="1" numFmtId="166" showAll="0"/>
    <pivotField dataField="1" numFmtId="166" showAll="0"/>
    <pivotField dataField="1" numFmtId="166" showAll="0" measureFilter="1"/>
    <pivotField numFmtId="9" showAll="0"/>
    <pivotField numFmtId="9" showAll="0"/>
    <pivotField axis="axisRow" showAll="0">
      <items count="4">
        <item x="1"/>
        <item x="0"/>
        <item x="2"/>
        <item t="default"/>
      </items>
    </pivotField>
    <pivotField showAll="0"/>
    <pivotField showAll="0"/>
    <pivotField showAll="0"/>
  </pivotFields>
  <rowFields count="1">
    <field x="11"/>
  </rowFields>
  <rowItems count="3">
    <i>
      <x/>
    </i>
    <i>
      <x v="1"/>
    </i>
    <i>
      <x v="2"/>
    </i>
  </rowItems>
  <colFields count="1">
    <field x="-2"/>
  </colFields>
  <colItems count="3">
    <i>
      <x/>
    </i>
    <i i="1">
      <x v="1"/>
    </i>
    <i i="2">
      <x v="2"/>
    </i>
  </colItems>
  <dataFields count="3">
    <dataField name="Average of Net Worth" fld="7" subtotal="average" baseField="0" baseItem="0" numFmtId="166"/>
    <dataField name="Average of Credit Card Debt" fld="6" subtotal="average" baseField="0" baseItem="0" numFmtId="166"/>
    <dataField name="Average of Car Purchase Amount" fld="8" subtotal="average" baseField="0" baseItem="0" numFmtId="166"/>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2C1F37F-6377-624E-8E05-AB722E912AB8}" name="PivotTable42" cacheId="370"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11">
  <location ref="A3:E8" firstHeaderRow="1" firstDataRow="3" firstDataCol="1"/>
  <pivotFields count="15">
    <pivotField showAll="0"/>
    <pivotField showAll="0"/>
    <pivotField showAll="0"/>
    <pivotField axis="axisCol" showAll="0">
      <items count="3">
        <item x="1"/>
        <item x="0"/>
        <item t="default"/>
      </items>
    </pivotField>
    <pivotField numFmtId="1" showAll="0"/>
    <pivotField dataField="1" numFmtId="164" showAll="0"/>
    <pivotField numFmtId="164" showAll="0"/>
    <pivotField dataField="1" numFmtId="164" showAll="0">
      <items count="501">
        <item x="432"/>
        <item x="157"/>
        <item x="243"/>
        <item x="380"/>
        <item x="328"/>
        <item x="453"/>
        <item x="400"/>
        <item x="462"/>
        <item x="473"/>
        <item x="492"/>
        <item x="299"/>
        <item x="416"/>
        <item x="440"/>
        <item x="397"/>
        <item x="489"/>
        <item x="484"/>
        <item x="419"/>
        <item x="459"/>
        <item x="198"/>
        <item x="450"/>
        <item x="141"/>
        <item x="384"/>
        <item x="297"/>
        <item x="238"/>
        <item x="460"/>
        <item x="499"/>
        <item x="372"/>
        <item x="468"/>
        <item x="442"/>
        <item x="337"/>
        <item x="105"/>
        <item x="264"/>
        <item x="421"/>
        <item x="215"/>
        <item x="348"/>
        <item x="183"/>
        <item x="458"/>
        <item x="127"/>
        <item x="195"/>
        <item x="51"/>
        <item x="411"/>
        <item x="363"/>
        <item x="305"/>
        <item x="237"/>
        <item x="248"/>
        <item x="477"/>
        <item x="172"/>
        <item x="353"/>
        <item x="320"/>
        <item x="404"/>
        <item x="316"/>
        <item x="497"/>
        <item x="351"/>
        <item x="395"/>
        <item x="332"/>
        <item x="480"/>
        <item x="409"/>
        <item x="467"/>
        <item x="329"/>
        <item x="234"/>
        <item x="285"/>
        <item x="457"/>
        <item x="245"/>
        <item x="310"/>
        <item x="444"/>
        <item x="139"/>
        <item x="124"/>
        <item x="84"/>
        <item x="114"/>
        <item x="452"/>
        <item x="407"/>
        <item x="89"/>
        <item x="487"/>
        <item x="138"/>
        <item x="271"/>
        <item x="304"/>
        <item x="112"/>
        <item x="493"/>
        <item x="323"/>
        <item x="232"/>
        <item x="415"/>
        <item x="266"/>
        <item x="193"/>
        <item x="175"/>
        <item x="214"/>
        <item x="116"/>
        <item x="471"/>
        <item x="430"/>
        <item x="481"/>
        <item x="246"/>
        <item x="289"/>
        <item x="386"/>
        <item x="344"/>
        <item x="137"/>
        <item x="194"/>
        <item x="389"/>
        <item x="140"/>
        <item x="449"/>
        <item x="333"/>
        <item x="319"/>
        <item x="490"/>
        <item x="491"/>
        <item x="56"/>
        <item x="356"/>
        <item x="233"/>
        <item x="479"/>
        <item x="494"/>
        <item x="485"/>
        <item x="32"/>
        <item x="28"/>
        <item x="423"/>
        <item x="122"/>
        <item x="135"/>
        <item x="488"/>
        <item x="358"/>
        <item x="446"/>
        <item x="287"/>
        <item x="418"/>
        <item x="102"/>
        <item x="219"/>
        <item x="350"/>
        <item x="322"/>
        <item x="370"/>
        <item x="263"/>
        <item x="472"/>
        <item x="78"/>
        <item x="169"/>
        <item x="408"/>
        <item x="334"/>
        <item x="260"/>
        <item x="261"/>
        <item x="242"/>
        <item x="476"/>
        <item x="149"/>
        <item x="279"/>
        <item x="361"/>
        <item x="382"/>
        <item x="90"/>
        <item x="308"/>
        <item x="383"/>
        <item x="495"/>
        <item x="414"/>
        <item x="252"/>
        <item x="483"/>
        <item x="277"/>
        <item x="262"/>
        <item x="486"/>
        <item x="387"/>
        <item x="475"/>
        <item x="281"/>
        <item x="463"/>
        <item x="498"/>
        <item x="29"/>
        <item x="66"/>
        <item x="63"/>
        <item x="378"/>
        <item x="257"/>
        <item x="222"/>
        <item x="121"/>
        <item x="448"/>
        <item x="398"/>
        <item x="376"/>
        <item x="152"/>
        <item x="268"/>
        <item x="366"/>
        <item x="307"/>
        <item x="68"/>
        <item x="393"/>
        <item x="426"/>
        <item x="470"/>
        <item x="181"/>
        <item x="85"/>
        <item x="59"/>
        <item x="431"/>
        <item x="300"/>
        <item x="98"/>
        <item x="338"/>
        <item x="223"/>
        <item x="144"/>
        <item x="270"/>
        <item x="311"/>
        <item x="292"/>
        <item x="436"/>
        <item x="354"/>
        <item x="65"/>
        <item x="420"/>
        <item x="317"/>
        <item x="374"/>
        <item x="402"/>
        <item x="26"/>
        <item x="182"/>
        <item x="345"/>
        <item x="201"/>
        <item x="296"/>
        <item x="174"/>
        <item x="422"/>
        <item x="435"/>
        <item x="464"/>
        <item x="349"/>
        <item x="375"/>
        <item x="343"/>
        <item x="38"/>
        <item x="82"/>
        <item x="199"/>
        <item x="445"/>
        <item x="412"/>
        <item x="346"/>
        <item x="151"/>
        <item x="30"/>
        <item x="371"/>
        <item x="129"/>
        <item x="367"/>
        <item x="369"/>
        <item x="326"/>
        <item x="429"/>
        <item x="364"/>
        <item x="399"/>
        <item x="373"/>
        <item x="44"/>
        <item x="388"/>
        <item x="86"/>
        <item x="318"/>
        <item x="405"/>
        <item x="216"/>
        <item x="37"/>
        <item x="341"/>
        <item x="417"/>
        <item x="392"/>
        <item x="451"/>
        <item x="192"/>
        <item x="294"/>
        <item x="49"/>
        <item x="282"/>
        <item x="365"/>
        <item x="301"/>
        <item x="253"/>
        <item x="288"/>
        <item x="145"/>
        <item x="403"/>
        <item x="331"/>
        <item x="342"/>
        <item x="48"/>
        <item x="298"/>
        <item x="254"/>
        <item x="110"/>
        <item x="179"/>
        <item x="148"/>
        <item x="291"/>
        <item x="94"/>
        <item x="309"/>
        <item x="461"/>
        <item x="99"/>
        <item x="62"/>
        <item x="247"/>
        <item x="347"/>
        <item x="465"/>
        <item x="236"/>
        <item x="381"/>
        <item x="165"/>
        <item x="170"/>
        <item x="335"/>
        <item x="357"/>
        <item x="280"/>
        <item x="391"/>
        <item x="394"/>
        <item x="283"/>
        <item x="410"/>
        <item x="478"/>
        <item x="340"/>
        <item x="241"/>
        <item x="168"/>
        <item x="228"/>
        <item x="286"/>
        <item x="456"/>
        <item x="437"/>
        <item x="273"/>
        <item x="229"/>
        <item x="259"/>
        <item x="256"/>
        <item x="274"/>
        <item x="190"/>
        <item x="203"/>
        <item x="69"/>
        <item x="406"/>
        <item x="231"/>
        <item x="8"/>
        <item x="133"/>
        <item x="438"/>
        <item x="272"/>
        <item x="187"/>
        <item x="360"/>
        <item x="425"/>
        <item x="269"/>
        <item x="180"/>
        <item x="27"/>
        <item x="439"/>
        <item x="101"/>
        <item x="126"/>
        <item x="295"/>
        <item x="97"/>
        <item x="96"/>
        <item x="164"/>
        <item x="159"/>
        <item x="235"/>
        <item x="93"/>
        <item x="276"/>
        <item x="162"/>
        <item x="427"/>
        <item x="185"/>
        <item x="208"/>
        <item x="41"/>
        <item x="466"/>
        <item x="212"/>
        <item x="226"/>
        <item x="293"/>
        <item x="191"/>
        <item x="117"/>
        <item x="5"/>
        <item x="315"/>
        <item x="230"/>
        <item x="324"/>
        <item x="213"/>
        <item x="396"/>
        <item x="128"/>
        <item x="224"/>
        <item x="455"/>
        <item x="74"/>
        <item x="327"/>
        <item x="196"/>
        <item x="424"/>
        <item x="355"/>
        <item x="217"/>
        <item x="143"/>
        <item x="176"/>
        <item x="109"/>
        <item x="385"/>
        <item x="46"/>
        <item x="314"/>
        <item x="359"/>
        <item x="469"/>
        <item x="72"/>
        <item x="336"/>
        <item x="111"/>
        <item x="103"/>
        <item x="131"/>
        <item x="302"/>
        <item x="303"/>
        <item x="39"/>
        <item x="160"/>
        <item x="390"/>
        <item x="227"/>
        <item x="95"/>
        <item x="125"/>
        <item x="428"/>
        <item x="434"/>
        <item x="474"/>
        <item x="312"/>
        <item x="158"/>
        <item x="92"/>
        <item x="225"/>
        <item x="339"/>
        <item x="3"/>
        <item x="34"/>
        <item x="52"/>
        <item x="14"/>
        <item x="6"/>
        <item x="443"/>
        <item x="251"/>
        <item x="211"/>
        <item x="362"/>
        <item x="113"/>
        <item x="136"/>
        <item x="142"/>
        <item x="244"/>
        <item x="77"/>
        <item x="379"/>
        <item x="70"/>
        <item x="24"/>
        <item x="57"/>
        <item x="284"/>
        <item x="106"/>
        <item x="205"/>
        <item x="115"/>
        <item x="81"/>
        <item x="249"/>
        <item x="107"/>
        <item x="130"/>
        <item x="188"/>
        <item x="80"/>
        <item x="368"/>
        <item x="413"/>
        <item x="255"/>
        <item x="166"/>
        <item x="147"/>
        <item x="321"/>
        <item x="20"/>
        <item x="330"/>
        <item x="496"/>
        <item x="325"/>
        <item x="171"/>
        <item x="184"/>
        <item x="178"/>
        <item x="118"/>
        <item x="250"/>
        <item x="206"/>
        <item x="83"/>
        <item x="197"/>
        <item x="433"/>
        <item x="275"/>
        <item x="123"/>
        <item x="401"/>
        <item x="87"/>
        <item x="177"/>
        <item x="155"/>
        <item x="313"/>
        <item x="220"/>
        <item x="454"/>
        <item x="119"/>
        <item x="146"/>
        <item x="153"/>
        <item x="120"/>
        <item x="47"/>
        <item x="352"/>
        <item x="53"/>
        <item x="167"/>
        <item x="156"/>
        <item x="207"/>
        <item x="482"/>
        <item x="377"/>
        <item x="218"/>
        <item x="75"/>
        <item x="221"/>
        <item x="40"/>
        <item x="42"/>
        <item x="132"/>
        <item x="10"/>
        <item x="31"/>
        <item x="60"/>
        <item x="240"/>
        <item x="73"/>
        <item x="76"/>
        <item x="189"/>
        <item x="150"/>
        <item x="173"/>
        <item x="447"/>
        <item x="202"/>
        <item x="210"/>
        <item x="186"/>
        <item x="33"/>
        <item x="306"/>
        <item x="267"/>
        <item x="258"/>
        <item x="239"/>
        <item x="15"/>
        <item x="11"/>
        <item x="22"/>
        <item x="7"/>
        <item x="21"/>
        <item x="100"/>
        <item x="104"/>
        <item x="209"/>
        <item x="43"/>
        <item x="16"/>
        <item x="58"/>
        <item x="54"/>
        <item x="18"/>
        <item x="23"/>
        <item x="154"/>
        <item x="200"/>
        <item x="45"/>
        <item x="161"/>
        <item x="55"/>
        <item x="61"/>
        <item x="441"/>
        <item x="12"/>
        <item x="13"/>
        <item x="265"/>
        <item x="108"/>
        <item x="290"/>
        <item x="67"/>
        <item x="25"/>
        <item x="88"/>
        <item x="17"/>
        <item x="35"/>
        <item x="79"/>
        <item x="9"/>
        <item x="19"/>
        <item x="50"/>
        <item x="163"/>
        <item x="278"/>
        <item x="134"/>
        <item x="2"/>
        <item x="91"/>
        <item x="1"/>
        <item x="64"/>
        <item x="4"/>
        <item x="204"/>
        <item x="71"/>
        <item x="36"/>
        <item x="0"/>
        <item t="default"/>
      </items>
    </pivotField>
    <pivotField numFmtId="164" showAll="0"/>
    <pivotField numFmtId="9" showAll="0"/>
    <pivotField numFmtId="9" showAll="0"/>
    <pivotField axis="axisRow" showAll="0">
      <items count="4">
        <item x="1"/>
        <item x="0"/>
        <item x="2"/>
        <item t="default"/>
      </items>
    </pivotField>
    <pivotField showAll="0">
      <items count="3">
        <item x="1"/>
        <item x="0"/>
        <item t="default"/>
      </items>
    </pivotField>
    <pivotField showAll="0"/>
    <pivotField showAll="0">
      <items count="3">
        <item x="0"/>
        <item x="1"/>
        <item t="default"/>
      </items>
    </pivotField>
  </pivotFields>
  <rowFields count="1">
    <field x="11"/>
  </rowFields>
  <rowItems count="3">
    <i>
      <x/>
    </i>
    <i>
      <x v="1"/>
    </i>
    <i>
      <x v="2"/>
    </i>
  </rowItems>
  <colFields count="2">
    <field x="-2"/>
    <field x="3"/>
  </colFields>
  <colItems count="4">
    <i>
      <x/>
      <x/>
    </i>
    <i r="1">
      <x v="1"/>
    </i>
    <i i="1">
      <x v="1"/>
      <x/>
    </i>
    <i r="1" i="1">
      <x v="1"/>
    </i>
  </colItems>
  <dataFields count="2">
    <dataField name="Average of Annual Salary" fld="5" subtotal="average" baseField="0" baseItem="0" numFmtId="164"/>
    <dataField name="Average of Net Worth" fld="7" subtotal="average" baseField="0" baseItem="0" numFmtId="164"/>
  </dataFields>
  <formats count="2">
    <format dxfId="13">
      <pivotArea outline="0" collapsedLevelsAreSubtotals="1" fieldPosition="0">
        <references count="2">
          <reference field="4294967294" count="1" selected="0">
            <x v="0"/>
          </reference>
          <reference field="3" count="0" selected="0"/>
        </references>
      </pivotArea>
    </format>
    <format dxfId="12">
      <pivotArea outline="0" collapsedLevelsAreSubtotals="1" fieldPosition="0"/>
    </format>
  </formats>
  <chartFormats count="22">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1"/>
          </reference>
          <reference field="3" count="1" selected="0">
            <x v="0"/>
          </reference>
        </references>
      </pivotArea>
    </chartFormat>
    <chartFormat chart="1" format="3" series="1">
      <pivotArea type="data" outline="0" fieldPosition="0">
        <references count="2">
          <reference field="4294967294" count="1" selected="0">
            <x v="1"/>
          </reference>
          <reference field="3" count="1" selected="0">
            <x v="1"/>
          </reference>
        </references>
      </pivotArea>
    </chartFormat>
    <chartFormat chart="1" format="4">
      <pivotArea type="data" outline="0" fieldPosition="0">
        <references count="3">
          <reference field="4294967294" count="1" selected="0">
            <x v="0"/>
          </reference>
          <reference field="3" count="1" selected="0">
            <x v="0"/>
          </reference>
          <reference field="11" count="1" selected="0">
            <x v="2"/>
          </reference>
        </references>
      </pivotArea>
    </chartFormat>
    <chartFormat chart="1" format="5">
      <pivotArea type="data" outline="0" fieldPosition="0">
        <references count="3">
          <reference field="4294967294" count="1" selected="0">
            <x v="0"/>
          </reference>
          <reference field="3" count="1" selected="0">
            <x v="1"/>
          </reference>
          <reference field="11" count="1" selected="0">
            <x v="2"/>
          </reference>
        </references>
      </pivotArea>
    </chartFormat>
    <chartFormat chart="1" format="6">
      <pivotArea type="data" outline="0" fieldPosition="0">
        <references count="3">
          <reference field="4294967294" count="1" selected="0">
            <x v="1"/>
          </reference>
          <reference field="3" count="1" selected="0">
            <x v="0"/>
          </reference>
          <reference field="11" count="1" selected="0">
            <x v="2"/>
          </reference>
        </references>
      </pivotArea>
    </chartFormat>
    <chartFormat chart="1" format="7">
      <pivotArea type="data" outline="0" fieldPosition="0">
        <references count="3">
          <reference field="4294967294" count="1" selected="0">
            <x v="1"/>
          </reference>
          <reference field="3" count="1" selected="0">
            <x v="1"/>
          </reference>
          <reference field="11" count="1" selected="0">
            <x v="2"/>
          </reference>
        </references>
      </pivotArea>
    </chartFormat>
    <chartFormat chart="1" format="8" series="1">
      <pivotArea type="data" outline="0" fieldPosition="0">
        <references count="3">
          <reference field="4294967294" count="1" selected="0">
            <x v="0"/>
          </reference>
          <reference field="3" count="1" selected="0">
            <x v="1"/>
          </reference>
          <reference field="11" count="1" selected="0">
            <x v="1"/>
          </reference>
        </references>
      </pivotArea>
    </chartFormat>
    <chartFormat chart="1" format="9" series="1">
      <pivotArea type="data" outline="0" fieldPosition="0">
        <references count="3">
          <reference field="4294967294" count="1" selected="0">
            <x v="0"/>
          </reference>
          <reference field="3" count="1" selected="0">
            <x v="1"/>
          </reference>
          <reference field="11" count="1" selected="0">
            <x v="2"/>
          </reference>
        </references>
      </pivotArea>
    </chartFormat>
    <chartFormat chart="1" format="10" series="1">
      <pivotArea type="data" outline="0" fieldPosition="0">
        <references count="3">
          <reference field="4294967294" count="1" selected="0">
            <x v="1"/>
          </reference>
          <reference field="3" count="1" selected="0">
            <x v="0"/>
          </reference>
          <reference field="11" count="1" selected="0">
            <x v="0"/>
          </reference>
        </references>
      </pivotArea>
    </chartFormat>
    <chartFormat chart="1" format="11" series="1">
      <pivotArea type="data" outline="0" fieldPosition="0">
        <references count="3">
          <reference field="4294967294" count="1" selected="0">
            <x v="1"/>
          </reference>
          <reference field="3" count="1" selected="0">
            <x v="0"/>
          </reference>
          <reference field="11" count="1" selected="0">
            <x v="1"/>
          </reference>
        </references>
      </pivotArea>
    </chartFormat>
    <chartFormat chart="1" format="12" series="1">
      <pivotArea type="data" outline="0" fieldPosition="0">
        <references count="3">
          <reference field="4294967294" count="1" selected="0">
            <x v="1"/>
          </reference>
          <reference field="3" count="1" selected="0">
            <x v="0"/>
          </reference>
          <reference field="11" count="1" selected="0">
            <x v="2"/>
          </reference>
        </references>
      </pivotArea>
    </chartFormat>
    <chartFormat chart="1" format="13" series="1">
      <pivotArea type="data" outline="0" fieldPosition="0">
        <references count="3">
          <reference field="4294967294" count="1" selected="0">
            <x v="1"/>
          </reference>
          <reference field="3" count="1" selected="0">
            <x v="1"/>
          </reference>
          <reference field="11" count="1" selected="0">
            <x v="0"/>
          </reference>
        </references>
      </pivotArea>
    </chartFormat>
    <chartFormat chart="1" format="14" series="1">
      <pivotArea type="data" outline="0" fieldPosition="0">
        <references count="3">
          <reference field="4294967294" count="1" selected="0">
            <x v="1"/>
          </reference>
          <reference field="3" count="1" selected="0">
            <x v="1"/>
          </reference>
          <reference field="11" count="1" selected="0">
            <x v="1"/>
          </reference>
        </references>
      </pivotArea>
    </chartFormat>
    <chartFormat chart="1" format="15" series="1">
      <pivotArea type="data" outline="0" fieldPosition="0">
        <references count="3">
          <reference field="4294967294" count="1" selected="0">
            <x v="1"/>
          </reference>
          <reference field="3" count="1" selected="0">
            <x v="1"/>
          </reference>
          <reference field="11" count="1" selected="0">
            <x v="2"/>
          </reference>
        </references>
      </pivotArea>
    </chartFormat>
    <chartFormat chart="8" format="24" series="1">
      <pivotArea type="data" outline="0" fieldPosition="0">
        <references count="2">
          <reference field="4294967294" count="1" selected="0">
            <x v="0"/>
          </reference>
          <reference field="3" count="1" selected="0">
            <x v="0"/>
          </reference>
        </references>
      </pivotArea>
    </chartFormat>
    <chartFormat chart="8" format="25" series="1">
      <pivotArea type="data" outline="0" fieldPosition="0">
        <references count="2">
          <reference field="4294967294" count="1" selected="0">
            <x v="0"/>
          </reference>
          <reference field="3" count="1" selected="0">
            <x v="1"/>
          </reference>
        </references>
      </pivotArea>
    </chartFormat>
    <chartFormat chart="8" format="26" series="1">
      <pivotArea type="data" outline="0" fieldPosition="0">
        <references count="2">
          <reference field="4294967294" count="1" selected="0">
            <x v="1"/>
          </reference>
          <reference field="3" count="1" selected="0">
            <x v="0"/>
          </reference>
        </references>
      </pivotArea>
    </chartFormat>
    <chartFormat chart="8" format="27" series="1">
      <pivotArea type="data" outline="0" fieldPosition="0">
        <references count="2">
          <reference field="4294967294" count="1" selected="0">
            <x v="1"/>
          </reference>
          <reference field="3" count="1" selected="0">
            <x v="1"/>
          </reference>
        </references>
      </pivotArea>
    </chartFormat>
    <chartFormat chart="8" format="28" series="1">
      <pivotArea type="data" outline="0" fieldPosition="0">
        <references count="2">
          <reference field="4294967294" count="1" selected="0">
            <x v="1"/>
          </reference>
          <reference field="3" count="0" selected="0" defaultSubtotal="1" sumSubtotal="1" countASubtotal="1" avgSubtotal="1" maxSubtotal="1" minSubtotal="1" productSubtotal="1" countSubtotal="1" stdDevSubtotal="1" stdDevPSubtotal="1" varSubtotal="1" varPSubtotal="1"/>
        </references>
      </pivotArea>
    </chartFormat>
    <chartFormat chart="1" format="16" series="1">
      <pivotArea type="data" outline="0" fieldPosition="0">
        <references count="2">
          <reference field="4294967294" count="1" selected="0">
            <x v="1"/>
          </reference>
          <reference field="3" count="0" selected="0" defaultSubtotal="1" sumSubtotal="1" countASubtotal="1" avgSubtotal="1" maxSubtotal="1" minSubtotal="1" productSubtotal="1" countSubtotal="1" stdDevSubtotal="1" stdDevPSubtotal="1" varSubtotal="1" varPSubtotal="1"/>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A9F88E5-CF5B-4F49-8787-EB18E79E4ADC}" name="PivotTable43" cacheId="370"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5">
  <location ref="A3:B5" firstHeaderRow="1" firstDataRow="1" firstDataCol="1" rowPageCount="1" colPageCount="1"/>
  <pivotFields count="15">
    <pivotField axis="axisPage" showAll="0">
      <items count="501">
        <item x="451"/>
        <item x="73"/>
        <item x="238"/>
        <item x="242"/>
        <item x="83"/>
        <item x="270"/>
        <item x="235"/>
        <item x="351"/>
        <item x="163"/>
        <item x="287"/>
        <item x="311"/>
        <item x="226"/>
        <item x="218"/>
        <item x="53"/>
        <item x="355"/>
        <item x="152"/>
        <item x="347"/>
        <item x="415"/>
        <item x="326"/>
        <item x="350"/>
        <item x="423"/>
        <item x="92"/>
        <item x="464"/>
        <item x="325"/>
        <item x="81"/>
        <item x="387"/>
        <item x="408"/>
        <item x="318"/>
        <item x="480"/>
        <item x="165"/>
        <item x="177"/>
        <item x="90"/>
        <item x="211"/>
        <item x="205"/>
        <item x="341"/>
        <item x="18"/>
        <item x="75"/>
        <item x="34"/>
        <item x="296"/>
        <item x="345"/>
        <item x="137"/>
        <item x="126"/>
        <item x="142"/>
        <item x="330"/>
        <item x="379"/>
        <item x="291"/>
        <item x="215"/>
        <item x="159"/>
        <item x="153"/>
        <item x="417"/>
        <item x="239"/>
        <item x="204"/>
        <item x="342"/>
        <item x="154"/>
        <item x="386"/>
        <item x="450"/>
        <item x="442"/>
        <item x="264"/>
        <item x="357"/>
        <item x="352"/>
        <item x="466"/>
        <item x="416"/>
        <item x="56"/>
        <item x="0"/>
        <item x="62"/>
        <item x="230"/>
        <item x="388"/>
        <item x="462"/>
        <item x="250"/>
        <item x="259"/>
        <item x="70"/>
        <item x="490"/>
        <item x="15"/>
        <item x="8"/>
        <item x="471"/>
        <item x="461"/>
        <item x="21"/>
        <item x="306"/>
        <item x="371"/>
        <item x="302"/>
        <item x="94"/>
        <item x="385"/>
        <item x="150"/>
        <item x="225"/>
        <item x="82"/>
        <item x="479"/>
        <item x="422"/>
        <item x="312"/>
        <item x="120"/>
        <item x="212"/>
        <item x="300"/>
        <item x="61"/>
        <item x="381"/>
        <item x="426"/>
        <item x="437"/>
        <item x="11"/>
        <item x="41"/>
        <item x="460"/>
        <item x="432"/>
        <item x="30"/>
        <item x="295"/>
        <item x="413"/>
        <item x="298"/>
        <item x="198"/>
        <item x="344"/>
        <item x="132"/>
        <item x="179"/>
        <item x="202"/>
        <item x="329"/>
        <item x="125"/>
        <item x="392"/>
        <item x="375"/>
        <item x="3"/>
        <item x="438"/>
        <item x="456"/>
        <item x="188"/>
        <item x="294"/>
        <item x="281"/>
        <item x="316"/>
        <item x="219"/>
        <item x="494"/>
        <item x="365"/>
        <item x="433"/>
        <item x="265"/>
        <item x="445"/>
        <item x="384"/>
        <item x="129"/>
        <item x="476"/>
        <item x="24"/>
        <item x="109"/>
        <item x="174"/>
        <item x="243"/>
        <item x="23"/>
        <item x="315"/>
        <item x="472"/>
        <item x="234"/>
        <item x="496"/>
        <item x="228"/>
        <item x="275"/>
        <item x="46"/>
        <item x="206"/>
        <item x="244"/>
        <item x="402"/>
        <item x="395"/>
        <item x="488"/>
        <item x="246"/>
        <item x="290"/>
        <item x="273"/>
        <item x="72"/>
        <item x="138"/>
        <item x="51"/>
        <item x="65"/>
        <item x="68"/>
        <item x="27"/>
        <item x="43"/>
        <item x="317"/>
        <item x="87"/>
        <item x="334"/>
        <item x="463"/>
        <item x="279"/>
        <item x="187"/>
        <item x="492"/>
        <item x="319"/>
        <item x="113"/>
        <item x="13"/>
        <item x="299"/>
        <item x="221"/>
        <item x="101"/>
        <item x="227"/>
        <item x="327"/>
        <item x="224"/>
        <item x="491"/>
        <item x="257"/>
        <item x="358"/>
        <item x="78"/>
        <item x="59"/>
        <item x="247"/>
        <item x="128"/>
        <item x="495"/>
        <item x="285"/>
        <item x="359"/>
        <item x="429"/>
        <item x="411"/>
        <item x="269"/>
        <item x="201"/>
        <item x="337"/>
        <item x="116"/>
        <item x="130"/>
        <item x="283"/>
        <item x="256"/>
        <item x="354"/>
        <item x="111"/>
        <item x="114"/>
        <item x="469"/>
        <item x="303"/>
        <item x="26"/>
        <item x="467"/>
        <item x="180"/>
        <item x="474"/>
        <item x="338"/>
        <item x="482"/>
        <item x="95"/>
        <item x="398"/>
        <item x="361"/>
        <item x="6"/>
        <item x="48"/>
        <item x="394"/>
        <item x="427"/>
        <item x="404"/>
        <item x="454"/>
        <item x="209"/>
        <item x="343"/>
        <item x="310"/>
        <item x="390"/>
        <item x="47"/>
        <item x="69"/>
        <item x="10"/>
        <item x="308"/>
        <item x="439"/>
        <item x="362"/>
        <item x="477"/>
        <item x="324"/>
        <item x="232"/>
        <item x="57"/>
        <item x="405"/>
        <item x="40"/>
        <item x="164"/>
        <item x="396"/>
        <item x="93"/>
        <item x="196"/>
        <item x="289"/>
        <item x="372"/>
        <item x="363"/>
        <item x="194"/>
        <item x="336"/>
        <item x="108"/>
        <item x="134"/>
        <item x="348"/>
        <item x="240"/>
        <item x="276"/>
        <item x="107"/>
        <item x="380"/>
        <item x="52"/>
        <item x="32"/>
        <item x="366"/>
        <item x="373"/>
        <item x="301"/>
        <item x="304"/>
        <item x="119"/>
        <item x="440"/>
        <item x="435"/>
        <item x="140"/>
        <item x="176"/>
        <item x="378"/>
        <item x="214"/>
        <item x="367"/>
        <item x="414"/>
        <item x="103"/>
        <item x="19"/>
        <item x="106"/>
        <item x="481"/>
        <item x="399"/>
        <item x="185"/>
        <item x="255"/>
        <item x="328"/>
        <item x="305"/>
        <item x="22"/>
        <item x="419"/>
        <item x="475"/>
        <item x="76"/>
        <item x="42"/>
        <item x="135"/>
        <item x="420"/>
        <item x="409"/>
        <item x="29"/>
        <item x="401"/>
        <item x="12"/>
        <item x="457"/>
        <item x="1"/>
        <item x="478"/>
        <item x="31"/>
        <item x="184"/>
        <item x="199"/>
        <item x="110"/>
        <item x="229"/>
        <item x="173"/>
        <item x="190"/>
        <item x="370"/>
        <item x="407"/>
        <item x="86"/>
        <item x="145"/>
        <item x="45"/>
        <item x="339"/>
        <item x="231"/>
        <item x="428"/>
        <item x="131"/>
        <item x="37"/>
        <item x="35"/>
        <item x="335"/>
        <item x="2"/>
        <item x="102"/>
        <item x="123"/>
        <item x="389"/>
        <item x="200"/>
        <item x="364"/>
        <item x="66"/>
        <item x="144"/>
        <item x="340"/>
        <item x="168"/>
        <item x="139"/>
        <item x="277"/>
        <item x="267"/>
        <item x="85"/>
        <item x="320"/>
        <item x="368"/>
        <item x="222"/>
        <item x="425"/>
        <item x="178"/>
        <item x="293"/>
        <item x="483"/>
        <item x="104"/>
        <item x="489"/>
        <item x="96"/>
        <item x="191"/>
        <item x="39"/>
        <item x="473"/>
        <item x="249"/>
        <item x="80"/>
        <item x="20"/>
        <item x="484"/>
        <item x="54"/>
        <item x="248"/>
        <item x="151"/>
        <item x="100"/>
        <item x="430"/>
        <item x="223"/>
        <item x="195"/>
        <item x="313"/>
        <item x="121"/>
        <item x="189"/>
        <item x="349"/>
        <item x="307"/>
        <item x="272"/>
        <item x="487"/>
        <item x="133"/>
        <item x="444"/>
        <item x="448"/>
        <item x="64"/>
        <item x="183"/>
        <item x="118"/>
        <item x="245"/>
        <item x="213"/>
        <item x="17"/>
        <item x="449"/>
        <item x="406"/>
        <item x="356"/>
        <item x="14"/>
        <item x="254"/>
        <item x="455"/>
        <item x="353"/>
        <item x="486"/>
        <item x="262"/>
        <item x="7"/>
        <item x="280"/>
        <item x="465"/>
        <item x="4"/>
        <item x="147"/>
        <item x="98"/>
        <item x="233"/>
        <item x="459"/>
        <item x="160"/>
        <item x="332"/>
        <item x="217"/>
        <item x="89"/>
        <item x="172"/>
        <item x="9"/>
        <item x="220"/>
        <item x="431"/>
        <item x="434"/>
        <item x="284"/>
        <item x="286"/>
        <item x="322"/>
        <item x="282"/>
        <item x="369"/>
        <item x="403"/>
        <item x="38"/>
        <item x="182"/>
        <item x="360"/>
        <item x="16"/>
        <item x="192"/>
        <item x="117"/>
        <item x="170"/>
        <item x="84"/>
        <item x="127"/>
        <item x="261"/>
        <item x="175"/>
        <item x="446"/>
        <item x="377"/>
        <item x="443"/>
        <item x="400"/>
        <item x="136"/>
        <item x="470"/>
        <item x="124"/>
        <item x="391"/>
        <item x="60"/>
        <item x="323"/>
        <item x="50"/>
        <item x="374"/>
        <item x="346"/>
        <item x="77"/>
        <item x="274"/>
        <item x="207"/>
        <item x="321"/>
        <item x="263"/>
        <item x="441"/>
        <item x="67"/>
        <item x="383"/>
        <item x="141"/>
        <item x="258"/>
        <item x="49"/>
        <item x="236"/>
        <item x="71"/>
        <item x="58"/>
        <item x="278"/>
        <item x="44"/>
        <item x="25"/>
        <item x="453"/>
        <item x="251"/>
        <item x="271"/>
        <item x="447"/>
        <item x="266"/>
        <item x="424"/>
        <item x="186"/>
        <item x="397"/>
        <item x="5"/>
        <item x="421"/>
        <item x="156"/>
        <item x="91"/>
        <item x="458"/>
        <item x="410"/>
        <item x="193"/>
        <item x="333"/>
        <item x="148"/>
        <item x="499"/>
        <item x="166"/>
        <item x="493"/>
        <item x="331"/>
        <item x="97"/>
        <item x="314"/>
        <item x="393"/>
        <item x="208"/>
        <item x="309"/>
        <item x="171"/>
        <item x="161"/>
        <item x="115"/>
        <item x="55"/>
        <item x="485"/>
        <item x="253"/>
        <item x="382"/>
        <item x="63"/>
        <item x="105"/>
        <item x="122"/>
        <item x="74"/>
        <item x="498"/>
        <item x="112"/>
        <item x="497"/>
        <item x="155"/>
        <item x="436"/>
        <item x="28"/>
        <item x="162"/>
        <item x="216"/>
        <item x="237"/>
        <item x="288"/>
        <item x="252"/>
        <item x="452"/>
        <item x="292"/>
        <item x="203"/>
        <item x="158"/>
        <item x="157"/>
        <item x="149"/>
        <item x="146"/>
        <item x="268"/>
        <item x="210"/>
        <item x="412"/>
        <item x="79"/>
        <item x="181"/>
        <item x="99"/>
        <item x="88"/>
        <item x="167"/>
        <item x="36"/>
        <item x="33"/>
        <item x="418"/>
        <item x="169"/>
        <item x="297"/>
        <item x="197"/>
        <item x="241"/>
        <item x="260"/>
        <item x="143"/>
        <item x="468"/>
        <item x="376"/>
        <item t="default"/>
      </items>
    </pivotField>
    <pivotField showAll="0"/>
    <pivotField showAll="0">
      <items count="212">
        <item x="20"/>
        <item x="21"/>
        <item x="45"/>
        <item x="209"/>
        <item x="75"/>
        <item x="143"/>
        <item x="73"/>
        <item x="127"/>
        <item x="41"/>
        <item x="34"/>
        <item x="198"/>
        <item x="202"/>
        <item x="165"/>
        <item x="24"/>
        <item x="125"/>
        <item x="195"/>
        <item x="23"/>
        <item x="189"/>
        <item x="148"/>
        <item x="54"/>
        <item x="109"/>
        <item x="117"/>
        <item x="25"/>
        <item x="1"/>
        <item x="173"/>
        <item x="145"/>
        <item x="146"/>
        <item x="62"/>
        <item x="90"/>
        <item x="93"/>
        <item x="208"/>
        <item x="89"/>
        <item x="112"/>
        <item x="65"/>
        <item x="174"/>
        <item x="151"/>
        <item x="118"/>
        <item x="30"/>
        <item x="191"/>
        <item x="71"/>
        <item x="190"/>
        <item x="68"/>
        <item x="6"/>
        <item x="105"/>
        <item x="29"/>
        <item x="175"/>
        <item x="129"/>
        <item x="46"/>
        <item x="176"/>
        <item x="157"/>
        <item x="96"/>
        <item x="84"/>
        <item x="153"/>
        <item x="76"/>
        <item x="164"/>
        <item x="7"/>
        <item x="17"/>
        <item x="57"/>
        <item x="69"/>
        <item x="144"/>
        <item x="37"/>
        <item x="80"/>
        <item x="40"/>
        <item x="204"/>
        <item x="121"/>
        <item x="97"/>
        <item x="166"/>
        <item x="86"/>
        <item x="123"/>
        <item x="3"/>
        <item x="74"/>
        <item x="134"/>
        <item x="67"/>
        <item x="28"/>
        <item x="108"/>
        <item x="186"/>
        <item x="60"/>
        <item x="92"/>
        <item x="207"/>
        <item x="50"/>
        <item x="126"/>
        <item x="106"/>
        <item x="91"/>
        <item x="100"/>
        <item x="61"/>
        <item x="8"/>
        <item x="47"/>
        <item x="58"/>
        <item x="77"/>
        <item x="168"/>
        <item x="172"/>
        <item x="137"/>
        <item x="178"/>
        <item x="63"/>
        <item x="9"/>
        <item x="2"/>
        <item x="104"/>
        <item x="95"/>
        <item x="85"/>
        <item x="36"/>
        <item x="116"/>
        <item x="14"/>
        <item x="131"/>
        <item x="55"/>
        <item x="141"/>
        <item x="88"/>
        <item x="35"/>
        <item x="107"/>
        <item x="188"/>
        <item x="199"/>
        <item x="132"/>
        <item x="147"/>
        <item x="56"/>
        <item x="150"/>
        <item x="82"/>
        <item x="53"/>
        <item x="161"/>
        <item x="81"/>
        <item x="19"/>
        <item x="124"/>
        <item x="83"/>
        <item x="38"/>
        <item x="128"/>
        <item x="136"/>
        <item x="210"/>
        <item x="135"/>
        <item x="162"/>
        <item x="31"/>
        <item x="0"/>
        <item x="5"/>
        <item x="114"/>
        <item x="196"/>
        <item x="122"/>
        <item x="203"/>
        <item x="64"/>
        <item x="130"/>
        <item x="101"/>
        <item x="133"/>
        <item x="66"/>
        <item x="155"/>
        <item x="181"/>
        <item x="179"/>
        <item x="111"/>
        <item x="87"/>
        <item x="169"/>
        <item x="201"/>
        <item x="16"/>
        <item x="152"/>
        <item x="158"/>
        <item x="138"/>
        <item x="33"/>
        <item x="110"/>
        <item x="140"/>
        <item x="12"/>
        <item x="120"/>
        <item x="78"/>
        <item x="113"/>
        <item x="177"/>
        <item x="11"/>
        <item x="52"/>
        <item x="18"/>
        <item x="22"/>
        <item x="15"/>
        <item x="206"/>
        <item x="70"/>
        <item x="39"/>
        <item x="163"/>
        <item x="49"/>
        <item x="180"/>
        <item x="43"/>
        <item x="119"/>
        <item x="94"/>
        <item x="79"/>
        <item x="183"/>
        <item x="102"/>
        <item x="194"/>
        <item x="182"/>
        <item x="200"/>
        <item x="98"/>
        <item x="115"/>
        <item x="184"/>
        <item x="193"/>
        <item x="185"/>
        <item x="192"/>
        <item x="171"/>
        <item x="4"/>
        <item x="197"/>
        <item x="167"/>
        <item x="170"/>
        <item x="32"/>
        <item x="139"/>
        <item x="142"/>
        <item x="72"/>
        <item x="160"/>
        <item x="156"/>
        <item x="159"/>
        <item x="26"/>
        <item x="51"/>
        <item x="154"/>
        <item x="59"/>
        <item x="99"/>
        <item x="103"/>
        <item x="44"/>
        <item x="27"/>
        <item x="10"/>
        <item x="149"/>
        <item x="205"/>
        <item x="48"/>
        <item x="42"/>
        <item x="13"/>
        <item x="187"/>
        <item t="default"/>
      </items>
    </pivotField>
    <pivotField showAll="0"/>
    <pivotField numFmtId="1" showAll="0"/>
    <pivotField numFmtId="166" showAll="0">
      <items count="501">
        <item x="496"/>
        <item x="467"/>
        <item x="497"/>
        <item x="480"/>
        <item x="431"/>
        <item x="493"/>
        <item x="447"/>
        <item x="465"/>
        <item x="330"/>
        <item x="433"/>
        <item x="478"/>
        <item x="483"/>
        <item x="178"/>
        <item x="188"/>
        <item x="374"/>
        <item x="495"/>
        <item x="463"/>
        <item x="441"/>
        <item x="471"/>
        <item x="132"/>
        <item x="494"/>
        <item x="455"/>
        <item x="274"/>
        <item x="482"/>
        <item x="291"/>
        <item x="193"/>
        <item x="486"/>
        <item x="325"/>
        <item x="424"/>
        <item x="336"/>
        <item x="412"/>
        <item x="427"/>
        <item x="340"/>
        <item x="498"/>
        <item x="429"/>
        <item x="469"/>
        <item x="481"/>
        <item x="266"/>
        <item x="134"/>
        <item x="499"/>
        <item x="405"/>
        <item x="321"/>
        <item x="435"/>
        <item x="278"/>
        <item x="259"/>
        <item x="290"/>
        <item x="177"/>
        <item x="73"/>
        <item x="365"/>
        <item x="377"/>
        <item x="490"/>
        <item x="461"/>
        <item x="474"/>
        <item x="258"/>
        <item x="286"/>
        <item x="379"/>
        <item x="434"/>
        <item x="347"/>
        <item x="479"/>
        <item x="406"/>
        <item x="167"/>
        <item x="392"/>
        <item x="451"/>
        <item x="402"/>
        <item x="104"/>
        <item x="409"/>
        <item x="207"/>
        <item x="439"/>
        <item x="272"/>
        <item x="458"/>
        <item x="477"/>
        <item x="487"/>
        <item x="488"/>
        <item x="464"/>
        <item x="222"/>
        <item x="442"/>
        <item x="426"/>
        <item x="389"/>
        <item x="119"/>
        <item x="444"/>
        <item x="470"/>
        <item x="115"/>
        <item x="125"/>
        <item x="275"/>
        <item x="307"/>
        <item x="394"/>
        <item x="472"/>
        <item x="410"/>
        <item x="328"/>
        <item x="437"/>
        <item x="420"/>
        <item x="306"/>
        <item x="456"/>
        <item x="422"/>
        <item x="189"/>
        <item x="473"/>
        <item x="200"/>
        <item x="395"/>
        <item x="68"/>
        <item x="186"/>
        <item x="170"/>
        <item x="492"/>
        <item x="341"/>
        <item x="418"/>
        <item x="403"/>
        <item x="251"/>
        <item x="312"/>
        <item x="142"/>
        <item x="247"/>
        <item x="299"/>
        <item x="335"/>
        <item x="452"/>
        <item x="242"/>
        <item x="360"/>
        <item x="91"/>
        <item x="267"/>
        <item x="161"/>
        <item x="385"/>
        <item x="323"/>
        <item x="214"/>
        <item x="381"/>
        <item x="440"/>
        <item x="413"/>
        <item x="367"/>
        <item x="363"/>
        <item x="443"/>
        <item x="165"/>
        <item x="485"/>
        <item x="236"/>
        <item x="391"/>
        <item x="460"/>
        <item x="428"/>
        <item x="393"/>
        <item x="423"/>
        <item x="265"/>
        <item x="150"/>
        <item x="421"/>
        <item x="81"/>
        <item x="454"/>
        <item x="432"/>
        <item x="303"/>
        <item x="476"/>
        <item x="287"/>
        <item x="491"/>
        <item x="383"/>
        <item x="399"/>
        <item x="438"/>
        <item x="204"/>
        <item x="310"/>
        <item x="343"/>
        <item x="326"/>
        <item x="436"/>
        <item x="117"/>
        <item x="457"/>
        <item x="414"/>
        <item x="197"/>
        <item x="388"/>
        <item x="415"/>
        <item x="400"/>
        <item x="331"/>
        <item x="163"/>
        <item x="154"/>
        <item x="445"/>
        <item x="184"/>
        <item x="416"/>
        <item x="294"/>
        <item x="262"/>
        <item x="430"/>
        <item x="256"/>
        <item x="375"/>
        <item x="145"/>
        <item x="468"/>
        <item x="372"/>
        <item x="397"/>
        <item x="351"/>
        <item x="313"/>
        <item x="280"/>
        <item x="113"/>
        <item x="129"/>
        <item x="173"/>
        <item x="289"/>
        <item x="239"/>
        <item x="224"/>
        <item x="301"/>
        <item x="359"/>
        <item x="248"/>
        <item x="42"/>
        <item x="404"/>
        <item x="425"/>
        <item x="459"/>
        <item x="231"/>
        <item x="60"/>
        <item x="255"/>
        <item x="71"/>
        <item x="107"/>
        <item x="355"/>
        <item x="225"/>
        <item x="245"/>
        <item x="120"/>
        <item x="283"/>
        <item x="276"/>
        <item x="70"/>
        <item x="220"/>
        <item x="398"/>
        <item x="449"/>
        <item x="369"/>
        <item x="453"/>
        <item x="327"/>
        <item x="162"/>
        <item x="401"/>
        <item x="143"/>
        <item x="116"/>
        <item x="342"/>
        <item x="269"/>
        <item x="348"/>
        <item x="358"/>
        <item x="489"/>
        <item x="208"/>
        <item x="364"/>
        <item x="366"/>
        <item x="386"/>
        <item x="83"/>
        <item x="196"/>
        <item x="448"/>
        <item x="229"/>
        <item x="152"/>
        <item x="94"/>
        <item x="293"/>
        <item x="18"/>
        <item x="78"/>
        <item x="221"/>
        <item x="446"/>
        <item x="192"/>
        <item x="21"/>
        <item x="55"/>
        <item x="484"/>
        <item x="475"/>
        <item x="311"/>
        <item x="268"/>
        <item x="169"/>
        <item x="64"/>
        <item x="202"/>
        <item x="309"/>
        <item x="53"/>
        <item x="96"/>
        <item x="54"/>
        <item x="212"/>
        <item x="305"/>
        <item x="407"/>
        <item x="250"/>
        <item x="241"/>
        <item x="232"/>
        <item x="396"/>
        <item x="226"/>
        <item x="228"/>
        <item x="25"/>
        <item x="209"/>
        <item x="296"/>
        <item x="108"/>
        <item x="295"/>
        <item x="126"/>
        <item x="133"/>
        <item x="146"/>
        <item x="462"/>
        <item x="106"/>
        <item x="292"/>
        <item x="263"/>
        <item x="308"/>
        <item x="333"/>
        <item x="118"/>
        <item x="213"/>
        <item x="246"/>
        <item x="411"/>
        <item x="65"/>
        <item x="36"/>
        <item x="324"/>
        <item x="249"/>
        <item x="260"/>
        <item x="338"/>
        <item x="198"/>
        <item x="43"/>
        <item x="49"/>
        <item x="19"/>
        <item x="97"/>
        <item x="131"/>
        <item x="174"/>
        <item x="315"/>
        <item x="390"/>
        <item x="344"/>
        <item x="376"/>
        <item x="380"/>
        <item x="191"/>
        <item x="264"/>
        <item x="92"/>
        <item x="332"/>
        <item x="368"/>
        <item x="171"/>
        <item x="80"/>
        <item x="123"/>
        <item x="300"/>
        <item x="316"/>
        <item x="273"/>
        <item x="350"/>
        <item x="24"/>
        <item x="317"/>
        <item x="45"/>
        <item x="298"/>
        <item x="238"/>
        <item x="95"/>
        <item x="179"/>
        <item x="339"/>
        <item x="183"/>
        <item x="153"/>
        <item x="77"/>
        <item x="223"/>
        <item x="217"/>
        <item x="144"/>
        <item x="40"/>
        <item x="227"/>
        <item x="2"/>
        <item x="244"/>
        <item x="329"/>
        <item x="172"/>
        <item x="155"/>
        <item x="15"/>
        <item x="302"/>
        <item x="384"/>
        <item x="98"/>
        <item x="314"/>
        <item x="271"/>
        <item x="203"/>
        <item x="201"/>
        <item x="373"/>
        <item x="450"/>
        <item x="387"/>
        <item x="371"/>
        <item x="297"/>
        <item x="50"/>
        <item x="149"/>
        <item x="22"/>
        <item x="419"/>
        <item x="93"/>
        <item x="90"/>
        <item x="168"/>
        <item x="111"/>
        <item x="37"/>
        <item x="417"/>
        <item x="148"/>
        <item x="199"/>
        <item x="261"/>
        <item x="62"/>
        <item x="109"/>
        <item x="349"/>
        <item x="218"/>
        <item x="85"/>
        <item x="235"/>
        <item x="17"/>
        <item x="176"/>
        <item x="318"/>
        <item x="128"/>
        <item x="352"/>
        <item x="281"/>
        <item x="138"/>
        <item x="370"/>
        <item x="121"/>
        <item x="346"/>
        <item x="378"/>
        <item x="282"/>
        <item x="230"/>
        <item x="12"/>
        <item x="205"/>
        <item x="79"/>
        <item x="156"/>
        <item x="362"/>
        <item x="89"/>
        <item x="136"/>
        <item x="100"/>
        <item x="252"/>
        <item x="175"/>
        <item x="210"/>
        <item x="147"/>
        <item x="334"/>
        <item x="356"/>
        <item x="466"/>
        <item x="345"/>
        <item x="32"/>
        <item x="194"/>
        <item x="4"/>
        <item x="52"/>
        <item x="86"/>
        <item x="9"/>
        <item x="357"/>
        <item x="254"/>
        <item x="101"/>
        <item x="88"/>
        <item x="253"/>
        <item x="277"/>
        <item x="72"/>
        <item x="337"/>
        <item x="216"/>
        <item x="187"/>
        <item x="215"/>
        <item x="158"/>
        <item x="26"/>
        <item x="130"/>
        <item x="320"/>
        <item x="234"/>
        <item x="31"/>
        <item x="195"/>
        <item x="353"/>
        <item x="319"/>
        <item x="124"/>
        <item x="13"/>
        <item x="233"/>
        <item x="39"/>
        <item x="206"/>
        <item x="59"/>
        <item x="141"/>
        <item x="87"/>
        <item x="354"/>
        <item x="237"/>
        <item x="47"/>
        <item x="257"/>
        <item x="151"/>
        <item x="185"/>
        <item x="35"/>
        <item x="84"/>
        <item x="408"/>
        <item x="284"/>
        <item x="240"/>
        <item x="285"/>
        <item x="103"/>
        <item x="135"/>
        <item x="69"/>
        <item x="211"/>
        <item x="160"/>
        <item x="322"/>
        <item x="166"/>
        <item x="122"/>
        <item x="61"/>
        <item x="139"/>
        <item x="7"/>
        <item x="34"/>
        <item x="219"/>
        <item x="48"/>
        <item x="8"/>
        <item x="127"/>
        <item x="270"/>
        <item x="33"/>
        <item x="164"/>
        <item x="58"/>
        <item x="112"/>
        <item x="75"/>
        <item x="137"/>
        <item x="361"/>
        <item x="110"/>
        <item x="180"/>
        <item x="288"/>
        <item x="16"/>
        <item x="243"/>
        <item x="10"/>
        <item x="29"/>
        <item x="181"/>
        <item x="102"/>
        <item x="279"/>
        <item x="182"/>
        <item x="44"/>
        <item x="67"/>
        <item x="6"/>
        <item x="76"/>
        <item x="99"/>
        <item x="5"/>
        <item x="74"/>
        <item x="82"/>
        <item x="3"/>
        <item x="56"/>
        <item x="114"/>
        <item x="20"/>
        <item x="11"/>
        <item x="23"/>
        <item x="57"/>
        <item x="382"/>
        <item x="0"/>
        <item x="105"/>
        <item x="157"/>
        <item x="304"/>
        <item x="190"/>
        <item x="14"/>
        <item x="140"/>
        <item x="63"/>
        <item x="1"/>
        <item x="66"/>
        <item x="159"/>
        <item x="38"/>
        <item x="41"/>
        <item x="27"/>
        <item x="30"/>
        <item x="28"/>
        <item x="46"/>
        <item x="51"/>
        <item t="default"/>
      </items>
    </pivotField>
    <pivotField numFmtId="166" showAll="0">
      <items count="501">
        <item x="466"/>
        <item x="293"/>
        <item x="241"/>
        <item x="73"/>
        <item x="312"/>
        <item x="426"/>
        <item x="392"/>
        <item x="20"/>
        <item x="57"/>
        <item x="362"/>
        <item x="447"/>
        <item x="431"/>
        <item x="372"/>
        <item x="207"/>
        <item x="405"/>
        <item x="192"/>
        <item x="71"/>
        <item x="327"/>
        <item x="185"/>
        <item x="13"/>
        <item x="174"/>
        <item x="364"/>
        <item x="173"/>
        <item x="209"/>
        <item x="146"/>
        <item x="88"/>
        <item x="179"/>
        <item x="409"/>
        <item x="300"/>
        <item x="40"/>
        <item x="143"/>
        <item x="129"/>
        <item x="187"/>
        <item x="474"/>
        <item x="165"/>
        <item x="386"/>
        <item x="379"/>
        <item x="82"/>
        <item x="231"/>
        <item x="224"/>
        <item x="464"/>
        <item x="12"/>
        <item x="156"/>
        <item x="45"/>
        <item x="376"/>
        <item x="134"/>
        <item x="311"/>
        <item x="494"/>
        <item x="106"/>
        <item x="32"/>
        <item x="335"/>
        <item x="432"/>
        <item x="55"/>
        <item x="336"/>
        <item x="117"/>
        <item x="480"/>
        <item x="70"/>
        <item x="486"/>
        <item x="46"/>
        <item x="282"/>
        <item x="137"/>
        <item x="166"/>
        <item x="145"/>
        <item x="440"/>
        <item x="132"/>
        <item x="31"/>
        <item x="439"/>
        <item x="109"/>
        <item x="459"/>
        <item x="469"/>
        <item x="463"/>
        <item x="139"/>
        <item x="281"/>
        <item x="325"/>
        <item x="424"/>
        <item x="309"/>
        <item x="58"/>
        <item x="357"/>
        <item x="90"/>
        <item x="380"/>
        <item x="219"/>
        <item x="228"/>
        <item x="215"/>
        <item x="352"/>
        <item x="112"/>
        <item x="370"/>
        <item x="477"/>
        <item x="270"/>
        <item x="245"/>
        <item x="457"/>
        <item x="389"/>
        <item x="202"/>
        <item x="334"/>
        <item x="16"/>
        <item x="77"/>
        <item x="193"/>
        <item x="100"/>
        <item x="344"/>
        <item x="419"/>
        <item x="425"/>
        <item x="44"/>
        <item x="243"/>
        <item x="43"/>
        <item x="422"/>
        <item x="363"/>
        <item x="234"/>
        <item x="458"/>
        <item x="158"/>
        <item x="170"/>
        <item x="183"/>
        <item x="153"/>
        <item x="277"/>
        <item x="369"/>
        <item x="25"/>
        <item x="276"/>
        <item x="280"/>
        <item x="387"/>
        <item x="182"/>
        <item x="490"/>
        <item x="123"/>
        <item x="381"/>
        <item x="83"/>
        <item x="412"/>
        <item x="417"/>
        <item x="236"/>
        <item x="131"/>
        <item x="347"/>
        <item x="264"/>
        <item x="56"/>
        <item x="442"/>
        <item x="322"/>
        <item x="23"/>
        <item x="204"/>
        <item x="341"/>
        <item x="365"/>
        <item x="339"/>
        <item x="460"/>
        <item x="314"/>
        <item x="191"/>
        <item x="213"/>
        <item x="136"/>
        <item x="190"/>
        <item x="87"/>
        <item x="262"/>
        <item x="168"/>
        <item x="377"/>
        <item x="171"/>
        <item x="479"/>
        <item x="429"/>
        <item x="271"/>
        <item x="452"/>
        <item x="110"/>
        <item x="160"/>
        <item x="254"/>
        <item x="34"/>
        <item x="154"/>
        <item x="89"/>
        <item x="332"/>
        <item x="2"/>
        <item x="399"/>
        <item x="366"/>
        <item x="220"/>
        <item x="26"/>
        <item x="358"/>
        <item x="11"/>
        <item x="127"/>
        <item x="176"/>
        <item x="230"/>
        <item x="284"/>
        <item x="489"/>
        <item x="428"/>
        <item x="291"/>
        <item x="208"/>
        <item x="348"/>
        <item x="240"/>
        <item x="47"/>
        <item x="421"/>
        <item x="404"/>
        <item x="105"/>
        <item x="80"/>
        <item x="288"/>
        <item x="91"/>
        <item x="223"/>
        <item x="390"/>
        <item x="340"/>
        <item x="252"/>
        <item x="497"/>
        <item x="302"/>
        <item x="351"/>
        <item x="69"/>
        <item x="255"/>
        <item x="318"/>
        <item x="233"/>
        <item x="96"/>
        <item x="180"/>
        <item x="242"/>
        <item x="49"/>
        <item x="50"/>
        <item x="188"/>
        <item x="316"/>
        <item x="441"/>
        <item x="476"/>
        <item x="395"/>
        <item x="445"/>
        <item x="337"/>
        <item x="427"/>
        <item x="396"/>
        <item x="393"/>
        <item x="79"/>
        <item x="420"/>
        <item x="385"/>
        <item x="286"/>
        <item x="331"/>
        <item x="437"/>
        <item x="74"/>
        <item x="3"/>
        <item x="216"/>
        <item x="95"/>
        <item x="63"/>
        <item x="217"/>
        <item x="456"/>
        <item x="197"/>
        <item x="435"/>
        <item x="142"/>
        <item x="164"/>
        <item x="41"/>
        <item x="488"/>
        <item x="133"/>
        <item x="61"/>
        <item x="495"/>
        <item x="345"/>
        <item x="229"/>
        <item x="438"/>
        <item x="274"/>
        <item x="150"/>
        <item x="148"/>
        <item x="198"/>
        <item x="303"/>
        <item x="52"/>
        <item x="37"/>
        <item x="346"/>
        <item x="227"/>
        <item x="107"/>
        <item x="157"/>
        <item x="116"/>
        <item x="205"/>
        <item x="343"/>
        <item x="462"/>
        <item x="9"/>
        <item x="66"/>
        <item x="151"/>
        <item x="266"/>
        <item x="289"/>
        <item x="329"/>
        <item x="493"/>
        <item x="451"/>
        <item x="455"/>
        <item x="85"/>
        <item x="113"/>
        <item x="210"/>
        <item x="39"/>
        <item x="64"/>
        <item x="448"/>
        <item x="138"/>
        <item x="101"/>
        <item x="184"/>
        <item x="201"/>
        <item x="125"/>
        <item x="0"/>
        <item x="28"/>
        <item x="269"/>
        <item x="446"/>
        <item x="423"/>
        <item x="413"/>
        <item x="287"/>
        <item x="225"/>
        <item x="356"/>
        <item x="102"/>
        <item x="15"/>
        <item x="453"/>
        <item x="167"/>
        <item x="4"/>
        <item x="256"/>
        <item x="450"/>
        <item x="465"/>
        <item x="461"/>
        <item x="244"/>
        <item x="211"/>
        <item x="149"/>
        <item x="397"/>
        <item x="391"/>
        <item x="175"/>
        <item x="475"/>
        <item x="75"/>
        <item x="388"/>
        <item x="338"/>
        <item x="415"/>
        <item x="371"/>
        <item x="60"/>
        <item x="8"/>
        <item x="33"/>
        <item x="141"/>
        <item x="17"/>
        <item x="36"/>
        <item x="295"/>
        <item x="443"/>
        <item x="308"/>
        <item x="237"/>
        <item x="482"/>
        <item x="299"/>
        <item x="491"/>
        <item x="38"/>
        <item x="124"/>
        <item x="159"/>
        <item x="472"/>
        <item x="163"/>
        <item x="221"/>
        <item x="430"/>
        <item x="467"/>
        <item x="285"/>
        <item x="275"/>
        <item x="104"/>
        <item x="454"/>
        <item x="260"/>
        <item x="297"/>
        <item x="498"/>
        <item x="189"/>
        <item x="374"/>
        <item x="478"/>
        <item x="226"/>
        <item x="326"/>
        <item x="384"/>
        <item x="394"/>
        <item x="84"/>
        <item x="35"/>
        <item x="99"/>
        <item x="267"/>
        <item x="408"/>
        <item x="259"/>
        <item x="115"/>
        <item x="21"/>
        <item x="310"/>
        <item x="206"/>
        <item x="162"/>
        <item x="258"/>
        <item x="103"/>
        <item x="97"/>
        <item x="306"/>
        <item x="186"/>
        <item x="444"/>
        <item x="499"/>
        <item x="411"/>
        <item x="368"/>
        <item x="93"/>
        <item x="342"/>
        <item x="53"/>
        <item x="330"/>
        <item x="296"/>
        <item x="54"/>
        <item x="471"/>
        <item x="401"/>
        <item x="272"/>
        <item x="319"/>
        <item x="92"/>
        <item x="94"/>
        <item x="320"/>
        <item x="407"/>
        <item x="76"/>
        <item x="111"/>
        <item x="177"/>
        <item x="78"/>
        <item x="414"/>
        <item x="298"/>
        <item x="169"/>
        <item x="86"/>
        <item x="487"/>
        <item x="263"/>
        <item x="126"/>
        <item x="135"/>
        <item x="400"/>
        <item x="200"/>
        <item x="484"/>
        <item x="147"/>
        <item x="273"/>
        <item x="359"/>
        <item x="196"/>
        <item x="492"/>
        <item x="203"/>
        <item x="195"/>
        <item x="468"/>
        <item x="321"/>
        <item x="120"/>
        <item x="328"/>
        <item x="355"/>
        <item x="436"/>
        <item x="418"/>
        <item x="19"/>
        <item x="14"/>
        <item x="294"/>
        <item x="410"/>
        <item x="68"/>
        <item x="301"/>
        <item x="333"/>
        <item x="251"/>
        <item x="250"/>
        <item x="317"/>
        <item x="114"/>
        <item x="354"/>
        <item x="279"/>
        <item x="304"/>
        <item x="178"/>
        <item x="42"/>
        <item x="118"/>
        <item x="246"/>
        <item x="375"/>
        <item x="360"/>
        <item x="48"/>
        <item x="268"/>
        <item x="398"/>
        <item x="373"/>
        <item x="98"/>
        <item x="382"/>
        <item x="253"/>
        <item x="485"/>
        <item x="30"/>
        <item x="406"/>
        <item x="305"/>
        <item x="7"/>
        <item x="81"/>
        <item x="181"/>
        <item x="470"/>
        <item x="235"/>
        <item x="292"/>
        <item x="29"/>
        <item x="67"/>
        <item x="353"/>
        <item x="350"/>
        <item x="122"/>
        <item x="144"/>
        <item x="473"/>
        <item x="1"/>
        <item x="140"/>
        <item x="194"/>
        <item x="22"/>
        <item x="249"/>
        <item x="481"/>
        <item x="27"/>
        <item x="361"/>
        <item x="315"/>
        <item x="222"/>
        <item x="199"/>
        <item x="62"/>
        <item x="5"/>
        <item x="278"/>
        <item x="496"/>
        <item x="152"/>
        <item x="232"/>
        <item x="172"/>
        <item x="402"/>
        <item x="24"/>
        <item x="72"/>
        <item x="6"/>
        <item x="403"/>
        <item x="10"/>
        <item x="434"/>
        <item x="130"/>
        <item x="161"/>
        <item x="119"/>
        <item x="257"/>
        <item x="283"/>
        <item x="324"/>
        <item x="59"/>
        <item x="239"/>
        <item x="214"/>
        <item x="323"/>
        <item x="483"/>
        <item x="238"/>
        <item x="261"/>
        <item x="155"/>
        <item x="433"/>
        <item x="367"/>
        <item x="449"/>
        <item x="128"/>
        <item x="349"/>
        <item x="212"/>
        <item x="108"/>
        <item x="218"/>
        <item x="416"/>
        <item x="307"/>
        <item x="290"/>
        <item x="65"/>
        <item x="248"/>
        <item x="51"/>
        <item x="265"/>
        <item x="247"/>
        <item x="18"/>
        <item x="121"/>
        <item x="383"/>
        <item x="313"/>
        <item x="378"/>
        <item t="default"/>
      </items>
    </pivotField>
    <pivotField numFmtId="166" showAll="0">
      <items count="501">
        <item x="432"/>
        <item x="157"/>
        <item x="243"/>
        <item x="380"/>
        <item x="328"/>
        <item x="453"/>
        <item x="400"/>
        <item x="462"/>
        <item x="473"/>
        <item x="492"/>
        <item x="299"/>
        <item x="416"/>
        <item x="440"/>
        <item x="397"/>
        <item x="489"/>
        <item x="484"/>
        <item x="419"/>
        <item x="459"/>
        <item x="198"/>
        <item x="450"/>
        <item x="141"/>
        <item x="384"/>
        <item x="297"/>
        <item x="238"/>
        <item x="460"/>
        <item x="499"/>
        <item x="372"/>
        <item x="468"/>
        <item x="442"/>
        <item x="337"/>
        <item x="105"/>
        <item x="264"/>
        <item x="421"/>
        <item x="215"/>
        <item x="348"/>
        <item x="183"/>
        <item x="458"/>
        <item x="127"/>
        <item x="195"/>
        <item x="51"/>
        <item x="411"/>
        <item x="363"/>
        <item x="305"/>
        <item x="237"/>
        <item x="248"/>
        <item x="477"/>
        <item x="172"/>
        <item x="353"/>
        <item x="320"/>
        <item x="404"/>
        <item x="316"/>
        <item x="497"/>
        <item x="351"/>
        <item x="395"/>
        <item x="332"/>
        <item x="480"/>
        <item x="409"/>
        <item x="467"/>
        <item x="329"/>
        <item x="234"/>
        <item x="285"/>
        <item x="457"/>
        <item x="245"/>
        <item x="310"/>
        <item x="444"/>
        <item x="139"/>
        <item x="124"/>
        <item x="84"/>
        <item x="114"/>
        <item x="452"/>
        <item x="407"/>
        <item x="89"/>
        <item x="487"/>
        <item x="138"/>
        <item x="271"/>
        <item x="304"/>
        <item x="112"/>
        <item x="493"/>
        <item x="323"/>
        <item x="232"/>
        <item x="415"/>
        <item x="266"/>
        <item x="193"/>
        <item x="175"/>
        <item x="214"/>
        <item x="116"/>
        <item x="471"/>
        <item x="430"/>
        <item x="481"/>
        <item x="246"/>
        <item x="289"/>
        <item x="386"/>
        <item x="344"/>
        <item x="137"/>
        <item x="194"/>
        <item x="389"/>
        <item x="140"/>
        <item x="449"/>
        <item x="333"/>
        <item x="319"/>
        <item x="490"/>
        <item x="491"/>
        <item x="56"/>
        <item x="356"/>
        <item x="233"/>
        <item x="479"/>
        <item x="494"/>
        <item x="485"/>
        <item x="32"/>
        <item x="28"/>
        <item x="423"/>
        <item x="122"/>
        <item x="135"/>
        <item x="488"/>
        <item x="358"/>
        <item x="446"/>
        <item x="287"/>
        <item x="418"/>
        <item x="102"/>
        <item x="219"/>
        <item x="350"/>
        <item x="322"/>
        <item x="370"/>
        <item x="263"/>
        <item x="472"/>
        <item x="78"/>
        <item x="169"/>
        <item x="408"/>
        <item x="334"/>
        <item x="260"/>
        <item x="261"/>
        <item x="242"/>
        <item x="476"/>
        <item x="149"/>
        <item x="279"/>
        <item x="361"/>
        <item x="382"/>
        <item x="90"/>
        <item x="308"/>
        <item x="383"/>
        <item x="495"/>
        <item x="414"/>
        <item x="252"/>
        <item x="483"/>
        <item x="277"/>
        <item x="262"/>
        <item x="486"/>
        <item x="387"/>
        <item x="475"/>
        <item x="281"/>
        <item x="463"/>
        <item x="498"/>
        <item x="29"/>
        <item x="66"/>
        <item x="63"/>
        <item x="378"/>
        <item x="257"/>
        <item x="222"/>
        <item x="121"/>
        <item x="448"/>
        <item x="398"/>
        <item x="376"/>
        <item x="152"/>
        <item x="268"/>
        <item x="366"/>
        <item x="307"/>
        <item x="68"/>
        <item x="393"/>
        <item x="426"/>
        <item x="470"/>
        <item x="181"/>
        <item x="85"/>
        <item x="59"/>
        <item x="431"/>
        <item x="300"/>
        <item x="98"/>
        <item x="338"/>
        <item x="223"/>
        <item x="144"/>
        <item x="270"/>
        <item x="311"/>
        <item x="292"/>
        <item x="436"/>
        <item x="354"/>
        <item x="65"/>
        <item x="420"/>
        <item x="317"/>
        <item x="374"/>
        <item x="402"/>
        <item x="26"/>
        <item x="182"/>
        <item x="345"/>
        <item x="201"/>
        <item x="296"/>
        <item x="174"/>
        <item x="422"/>
        <item x="435"/>
        <item x="464"/>
        <item x="349"/>
        <item x="375"/>
        <item x="343"/>
        <item x="38"/>
        <item x="82"/>
        <item x="199"/>
        <item x="445"/>
        <item x="412"/>
        <item x="346"/>
        <item x="151"/>
        <item x="30"/>
        <item x="371"/>
        <item x="129"/>
        <item x="367"/>
        <item x="369"/>
        <item x="326"/>
        <item x="429"/>
        <item x="364"/>
        <item x="399"/>
        <item x="373"/>
        <item x="44"/>
        <item x="388"/>
        <item x="86"/>
        <item x="318"/>
        <item x="405"/>
        <item x="216"/>
        <item x="37"/>
        <item x="341"/>
        <item x="417"/>
        <item x="392"/>
        <item x="451"/>
        <item x="192"/>
        <item x="294"/>
        <item x="49"/>
        <item x="282"/>
        <item x="365"/>
        <item x="301"/>
        <item x="253"/>
        <item x="288"/>
        <item x="145"/>
        <item x="403"/>
        <item x="331"/>
        <item x="342"/>
        <item x="48"/>
        <item x="298"/>
        <item x="254"/>
        <item x="110"/>
        <item x="179"/>
        <item x="148"/>
        <item x="291"/>
        <item x="94"/>
        <item x="309"/>
        <item x="461"/>
        <item x="99"/>
        <item x="62"/>
        <item x="247"/>
        <item x="347"/>
        <item x="465"/>
        <item x="236"/>
        <item x="381"/>
        <item x="165"/>
        <item x="170"/>
        <item x="335"/>
        <item x="357"/>
        <item x="280"/>
        <item x="391"/>
        <item x="394"/>
        <item x="283"/>
        <item x="410"/>
        <item x="478"/>
        <item x="340"/>
        <item x="241"/>
        <item x="168"/>
        <item x="228"/>
        <item x="286"/>
        <item x="456"/>
        <item x="437"/>
        <item x="273"/>
        <item x="229"/>
        <item x="259"/>
        <item x="256"/>
        <item x="274"/>
        <item x="190"/>
        <item x="203"/>
        <item x="69"/>
        <item x="406"/>
        <item x="231"/>
        <item x="8"/>
        <item x="133"/>
        <item x="438"/>
        <item x="272"/>
        <item x="187"/>
        <item x="360"/>
        <item x="425"/>
        <item x="269"/>
        <item x="180"/>
        <item x="27"/>
        <item x="439"/>
        <item x="101"/>
        <item x="126"/>
        <item x="295"/>
        <item x="97"/>
        <item x="96"/>
        <item x="164"/>
        <item x="159"/>
        <item x="235"/>
        <item x="93"/>
        <item x="276"/>
        <item x="162"/>
        <item x="427"/>
        <item x="185"/>
        <item x="208"/>
        <item x="41"/>
        <item x="466"/>
        <item x="212"/>
        <item x="226"/>
        <item x="293"/>
        <item x="191"/>
        <item x="117"/>
        <item x="5"/>
        <item x="315"/>
        <item x="230"/>
        <item x="324"/>
        <item x="213"/>
        <item x="396"/>
        <item x="128"/>
        <item x="224"/>
        <item x="455"/>
        <item x="74"/>
        <item x="327"/>
        <item x="196"/>
        <item x="424"/>
        <item x="355"/>
        <item x="217"/>
        <item x="143"/>
        <item x="176"/>
        <item x="109"/>
        <item x="385"/>
        <item x="46"/>
        <item x="314"/>
        <item x="359"/>
        <item x="469"/>
        <item x="72"/>
        <item x="336"/>
        <item x="111"/>
        <item x="103"/>
        <item x="131"/>
        <item x="302"/>
        <item x="303"/>
        <item x="39"/>
        <item x="160"/>
        <item x="390"/>
        <item x="227"/>
        <item x="95"/>
        <item x="125"/>
        <item x="428"/>
        <item x="434"/>
        <item x="474"/>
        <item x="312"/>
        <item x="158"/>
        <item x="92"/>
        <item x="225"/>
        <item x="339"/>
        <item x="3"/>
        <item x="34"/>
        <item x="52"/>
        <item x="14"/>
        <item x="6"/>
        <item x="443"/>
        <item x="251"/>
        <item x="211"/>
        <item x="362"/>
        <item x="113"/>
        <item x="136"/>
        <item x="142"/>
        <item x="244"/>
        <item x="77"/>
        <item x="379"/>
        <item x="70"/>
        <item x="24"/>
        <item x="57"/>
        <item x="284"/>
        <item x="106"/>
        <item x="205"/>
        <item x="115"/>
        <item x="81"/>
        <item x="249"/>
        <item x="107"/>
        <item x="130"/>
        <item x="188"/>
        <item x="80"/>
        <item x="368"/>
        <item x="413"/>
        <item x="255"/>
        <item x="166"/>
        <item x="147"/>
        <item x="321"/>
        <item x="20"/>
        <item x="330"/>
        <item x="496"/>
        <item x="325"/>
        <item x="171"/>
        <item x="184"/>
        <item x="178"/>
        <item x="118"/>
        <item x="250"/>
        <item x="206"/>
        <item x="83"/>
        <item x="197"/>
        <item x="433"/>
        <item x="275"/>
        <item x="123"/>
        <item x="401"/>
        <item x="87"/>
        <item x="177"/>
        <item x="155"/>
        <item x="313"/>
        <item x="220"/>
        <item x="454"/>
        <item x="119"/>
        <item x="146"/>
        <item x="153"/>
        <item x="120"/>
        <item x="47"/>
        <item x="352"/>
        <item x="53"/>
        <item x="167"/>
        <item x="156"/>
        <item x="207"/>
        <item x="482"/>
        <item x="377"/>
        <item x="218"/>
        <item x="75"/>
        <item x="221"/>
        <item x="40"/>
        <item x="42"/>
        <item x="132"/>
        <item x="10"/>
        <item x="31"/>
        <item x="60"/>
        <item x="240"/>
        <item x="73"/>
        <item x="76"/>
        <item x="189"/>
        <item x="150"/>
        <item x="173"/>
        <item x="447"/>
        <item x="202"/>
        <item x="210"/>
        <item x="186"/>
        <item x="33"/>
        <item x="306"/>
        <item x="267"/>
        <item x="258"/>
        <item x="239"/>
        <item x="15"/>
        <item x="11"/>
        <item x="22"/>
        <item x="7"/>
        <item x="21"/>
        <item x="100"/>
        <item x="104"/>
        <item x="209"/>
        <item x="43"/>
        <item x="16"/>
        <item x="58"/>
        <item x="54"/>
        <item x="18"/>
        <item x="23"/>
        <item x="154"/>
        <item x="200"/>
        <item x="45"/>
        <item x="161"/>
        <item x="55"/>
        <item x="61"/>
        <item x="441"/>
        <item x="12"/>
        <item x="13"/>
        <item x="265"/>
        <item x="108"/>
        <item x="290"/>
        <item x="67"/>
        <item x="25"/>
        <item x="88"/>
        <item x="17"/>
        <item x="35"/>
        <item x="79"/>
        <item x="9"/>
        <item x="19"/>
        <item x="50"/>
        <item x="163"/>
        <item x="278"/>
        <item x="134"/>
        <item x="2"/>
        <item x="91"/>
        <item x="1"/>
        <item x="64"/>
        <item x="4"/>
        <item x="204"/>
        <item x="71"/>
        <item x="36"/>
        <item x="0"/>
        <item t="default"/>
      </items>
    </pivotField>
    <pivotField dataField="1" numFmtId="166" showAll="0">
      <items count="501">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9" showAll="0">
      <items count="501">
        <item x="466"/>
        <item x="293"/>
        <item x="241"/>
        <item x="20"/>
        <item x="73"/>
        <item x="312"/>
        <item x="426"/>
        <item x="392"/>
        <item x="57"/>
        <item x="362"/>
        <item x="372"/>
        <item x="185"/>
        <item x="192"/>
        <item x="13"/>
        <item x="71"/>
        <item x="327"/>
        <item x="447"/>
        <item x="207"/>
        <item x="174"/>
        <item x="431"/>
        <item x="88"/>
        <item x="364"/>
        <item x="82"/>
        <item x="405"/>
        <item x="209"/>
        <item x="46"/>
        <item x="146"/>
        <item x="187"/>
        <item x="173"/>
        <item x="40"/>
        <item x="179"/>
        <item x="300"/>
        <item x="12"/>
        <item x="156"/>
        <item x="143"/>
        <item x="32"/>
        <item x="386"/>
        <item x="129"/>
        <item x="137"/>
        <item x="45"/>
        <item x="166"/>
        <item x="376"/>
        <item x="231"/>
        <item x="282"/>
        <item x="106"/>
        <item x="139"/>
        <item x="224"/>
        <item x="165"/>
        <item x="311"/>
        <item x="409"/>
        <item x="58"/>
        <item x="31"/>
        <item x="219"/>
        <item x="112"/>
        <item x="55"/>
        <item x="109"/>
        <item x="270"/>
        <item x="357"/>
        <item x="16"/>
        <item x="281"/>
        <item x="44"/>
        <item x="215"/>
        <item x="243"/>
        <item x="70"/>
        <item x="90"/>
        <item x="474"/>
        <item x="23"/>
        <item x="182"/>
        <item x="56"/>
        <item x="352"/>
        <item x="432"/>
        <item x="190"/>
        <item x="370"/>
        <item x="117"/>
        <item x="379"/>
        <item x="464"/>
        <item x="335"/>
        <item x="380"/>
        <item x="334"/>
        <item x="234"/>
        <item x="158"/>
        <item x="100"/>
        <item x="309"/>
        <item x="145"/>
        <item x="11"/>
        <item x="459"/>
        <item x="277"/>
        <item x="228"/>
        <item x="322"/>
        <item x="105"/>
        <item x="419"/>
        <item x="77"/>
        <item x="110"/>
        <item x="41"/>
        <item x="440"/>
        <item x="34"/>
        <item x="344"/>
        <item x="202"/>
        <item x="387"/>
        <item x="183"/>
        <item x="160"/>
        <item x="153"/>
        <item x="63"/>
        <item x="87"/>
        <item x="28"/>
        <item x="127"/>
        <item x="43"/>
        <item x="417"/>
        <item x="245"/>
        <item x="288"/>
        <item x="284"/>
        <item x="123"/>
        <item x="136"/>
        <item x="134"/>
        <item x="3"/>
        <item x="254"/>
        <item x="66"/>
        <item x="240"/>
        <item x="26"/>
        <item x="25"/>
        <item x="47"/>
        <item x="180"/>
        <item x="74"/>
        <item x="89"/>
        <item x="264"/>
        <item x="157"/>
        <item x="314"/>
        <item x="131"/>
        <item x="168"/>
        <item x="339"/>
        <item x="69"/>
        <item x="230"/>
        <item x="425"/>
        <item x="457"/>
        <item x="271"/>
        <item x="176"/>
        <item x="369"/>
        <item x="439"/>
        <item x="191"/>
        <item x="0"/>
        <item x="276"/>
        <item x="171"/>
        <item x="2"/>
        <item x="83"/>
        <item x="233"/>
        <item x="213"/>
        <item x="252"/>
        <item x="164"/>
        <item x="38"/>
        <item x="332"/>
        <item x="336"/>
        <item x="494"/>
        <item x="159"/>
        <item x="280"/>
        <item x="337"/>
        <item x="61"/>
        <item x="318"/>
        <item x="216"/>
        <item x="363"/>
        <item x="102"/>
        <item x="223"/>
        <item x="302"/>
        <item x="79"/>
        <item x="50"/>
        <item x="80"/>
        <item x="486"/>
        <item x="477"/>
        <item x="390"/>
        <item x="151"/>
        <item x="389"/>
        <item x="366"/>
        <item x="345"/>
        <item x="170"/>
        <item x="358"/>
        <item x="316"/>
        <item x="381"/>
        <item x="489"/>
        <item x="220"/>
        <item x="422"/>
        <item x="52"/>
        <item x="236"/>
        <item x="75"/>
        <item x="469"/>
        <item x="39"/>
        <item x="208"/>
        <item x="204"/>
        <item x="49"/>
        <item x="9"/>
        <item x="262"/>
        <item x="348"/>
        <item x="205"/>
        <item x="346"/>
        <item x="211"/>
        <item x="217"/>
        <item x="101"/>
        <item x="148"/>
        <item x="95"/>
        <item x="8"/>
        <item x="33"/>
        <item x="96"/>
        <item x="460"/>
        <item x="210"/>
        <item x="99"/>
        <item x="154"/>
        <item x="37"/>
        <item x="404"/>
        <item x="396"/>
        <item x="458"/>
        <item x="138"/>
        <item x="85"/>
        <item x="132"/>
        <item x="356"/>
        <item x="424"/>
        <item x="4"/>
        <item x="227"/>
        <item x="325"/>
        <item x="399"/>
        <item x="341"/>
        <item x="30"/>
        <item x="329"/>
        <item x="141"/>
        <item x="14"/>
        <item x="255"/>
        <item x="76"/>
        <item x="201"/>
        <item x="285"/>
        <item x="237"/>
        <item x="133"/>
        <item x="175"/>
        <item x="198"/>
        <item x="452"/>
        <item x="351"/>
        <item x="428"/>
        <item x="124"/>
        <item x="463"/>
        <item x="421"/>
        <item x="442"/>
        <item x="84"/>
        <item x="15"/>
        <item x="450"/>
        <item x="304"/>
        <item x="462"/>
        <item x="35"/>
        <item x="408"/>
        <item x="149"/>
        <item x="103"/>
        <item x="229"/>
        <item x="27"/>
        <item x="490"/>
        <item x="114"/>
        <item x="244"/>
        <item x="17"/>
        <item x="206"/>
        <item x="371"/>
        <item x="480"/>
        <item x="445"/>
        <item x="347"/>
        <item x="64"/>
        <item x="382"/>
        <item x="1"/>
        <item x="91"/>
        <item x="116"/>
        <item x="476"/>
        <item x="331"/>
        <item x="319"/>
        <item x="135"/>
        <item x="446"/>
        <item x="448"/>
        <item x="320"/>
        <item x="279"/>
        <item x="140"/>
        <item x="297"/>
        <item x="107"/>
        <item x="338"/>
        <item x="393"/>
        <item x="365"/>
        <item x="242"/>
        <item x="269"/>
        <item x="193"/>
        <item x="197"/>
        <item x="479"/>
        <item x="384"/>
        <item x="36"/>
        <item x="86"/>
        <item x="289"/>
        <item x="475"/>
        <item x="377"/>
        <item x="385"/>
        <item x="195"/>
        <item x="453"/>
        <item x="308"/>
        <item x="93"/>
        <item x="295"/>
        <item x="225"/>
        <item x="438"/>
        <item x="395"/>
        <item x="113"/>
        <item x="260"/>
        <item x="67"/>
        <item x="48"/>
        <item x="111"/>
        <item x="147"/>
        <item x="150"/>
        <item x="181"/>
        <item x="303"/>
        <item x="412"/>
        <item x="343"/>
        <item x="29"/>
        <item x="184"/>
        <item x="354"/>
        <item x="368"/>
        <item x="51"/>
        <item x="226"/>
        <item x="97"/>
        <item x="142"/>
        <item x="420"/>
        <item x="221"/>
        <item x="7"/>
        <item x="60"/>
        <item x="92"/>
        <item x="437"/>
        <item x="256"/>
        <item x="298"/>
        <item x="411"/>
        <item x="5"/>
        <item x="456"/>
        <item x="397"/>
        <item x="203"/>
        <item x="429"/>
        <item x="287"/>
        <item x="423"/>
        <item x="361"/>
        <item x="21"/>
        <item x="296"/>
        <item x="6"/>
        <item x="53"/>
        <item x="122"/>
        <item x="54"/>
        <item x="273"/>
        <item x="253"/>
        <item x="413"/>
        <item x="407"/>
        <item x="388"/>
        <item x="415"/>
        <item x="10"/>
        <item x="263"/>
        <item x="162"/>
        <item x="126"/>
        <item x="353"/>
        <item x="94"/>
        <item x="488"/>
        <item x="342"/>
        <item x="391"/>
        <item x="430"/>
        <item x="78"/>
        <item x="169"/>
        <item x="401"/>
        <item x="163"/>
        <item x="317"/>
        <item x="286"/>
        <item x="19"/>
        <item x="373"/>
        <item x="98"/>
        <item x="491"/>
        <item x="484"/>
        <item x="125"/>
        <item x="235"/>
        <item x="194"/>
        <item x="333"/>
        <item x="443"/>
        <item x="454"/>
        <item x="326"/>
        <item x="196"/>
        <item x="340"/>
        <item x="291"/>
        <item x="250"/>
        <item x="451"/>
        <item x="72"/>
        <item x="246"/>
        <item x="310"/>
        <item x="118"/>
        <item x="257"/>
        <item x="299"/>
        <item x="435"/>
        <item x="130"/>
        <item x="22"/>
        <item x="359"/>
        <item x="120"/>
        <item x="59"/>
        <item x="144"/>
        <item x="199"/>
        <item x="427"/>
        <item x="62"/>
        <item x="355"/>
        <item x="267"/>
        <item x="350"/>
        <item x="414"/>
        <item x="268"/>
        <item x="305"/>
        <item x="292"/>
        <item x="400"/>
        <item x="468"/>
        <item x="189"/>
        <item x="472"/>
        <item x="167"/>
        <item x="301"/>
        <item x="172"/>
        <item x="275"/>
        <item x="315"/>
        <item x="249"/>
        <item x="398"/>
        <item x="186"/>
        <item x="461"/>
        <item x="394"/>
        <item x="266"/>
        <item x="42"/>
        <item x="294"/>
        <item x="441"/>
        <item x="24"/>
        <item x="436"/>
        <item x="306"/>
        <item x="115"/>
        <item x="188"/>
        <item x="104"/>
        <item x="375"/>
        <item x="261"/>
        <item x="444"/>
        <item x="232"/>
        <item x="274"/>
        <item x="128"/>
        <item x="200"/>
        <item x="349"/>
        <item x="492"/>
        <item x="324"/>
        <item x="155"/>
        <item x="152"/>
        <item x="238"/>
        <item x="272"/>
        <item x="418"/>
        <item x="495"/>
        <item x="218"/>
        <item x="251"/>
        <item x="68"/>
        <item x="487"/>
        <item x="455"/>
        <item x="258"/>
        <item x="81"/>
        <item x="328"/>
        <item x="360"/>
        <item x="485"/>
        <item x="410"/>
        <item x="259"/>
        <item x="283"/>
        <item x="177"/>
        <item x="499"/>
        <item x="498"/>
        <item x="108"/>
        <item x="497"/>
        <item x="212"/>
        <item x="482"/>
        <item x="239"/>
        <item x="449"/>
        <item x="493"/>
        <item x="473"/>
        <item x="470"/>
        <item x="121"/>
        <item x="65"/>
        <item x="321"/>
        <item x="161"/>
        <item x="465"/>
        <item x="403"/>
        <item x="406"/>
        <item x="374"/>
        <item x="214"/>
        <item x="323"/>
        <item x="222"/>
        <item x="471"/>
        <item x="478"/>
        <item x="378"/>
        <item x="367"/>
        <item x="416"/>
        <item x="18"/>
        <item x="248"/>
        <item x="402"/>
        <item x="119"/>
        <item x="330"/>
        <item x="434"/>
        <item x="278"/>
        <item x="481"/>
        <item x="265"/>
        <item x="307"/>
        <item x="178"/>
        <item x="467"/>
        <item x="247"/>
        <item x="383"/>
        <item x="313"/>
        <item x="290"/>
        <item x="483"/>
        <item x="433"/>
        <item x="496"/>
        <item t="default"/>
      </items>
    </pivotField>
    <pivotField numFmtId="9" showAll="0">
      <items count="501">
        <item x="499"/>
        <item x="498"/>
        <item x="489"/>
        <item x="497"/>
        <item x="491"/>
        <item x="484"/>
        <item x="492"/>
        <item x="466"/>
        <item x="485"/>
        <item x="495"/>
        <item x="475"/>
        <item x="382"/>
        <item x="450"/>
        <item x="462"/>
        <item x="488"/>
        <item x="487"/>
        <item x="490"/>
        <item x="408"/>
        <item x="494"/>
        <item x="419"/>
        <item x="304"/>
        <item x="417"/>
        <item x="453"/>
        <item x="468"/>
        <item x="361"/>
        <item x="476"/>
        <item x="459"/>
        <item x="446"/>
        <item x="448"/>
        <item x="449"/>
        <item x="457"/>
        <item x="354"/>
        <item x="493"/>
        <item x="460"/>
        <item x="353"/>
        <item x="473"/>
        <item x="454"/>
        <item x="378"/>
        <item x="322"/>
        <item x="279"/>
        <item x="357"/>
        <item x="387"/>
        <item x="445"/>
        <item x="411"/>
        <item x="362"/>
        <item x="472"/>
        <item x="356"/>
        <item x="288"/>
        <item x="370"/>
        <item x="337"/>
        <item x="477"/>
        <item x="425"/>
        <item x="345"/>
        <item x="384"/>
        <item x="470"/>
        <item x="159"/>
        <item x="479"/>
        <item x="430"/>
        <item x="352"/>
        <item x="390"/>
        <item x="371"/>
        <item x="190"/>
        <item x="373"/>
        <item x="346"/>
        <item x="436"/>
        <item x="407"/>
        <item x="319"/>
        <item x="334"/>
        <item x="438"/>
        <item x="320"/>
        <item x="270"/>
        <item x="486"/>
        <item x="452"/>
        <item x="349"/>
        <item x="443"/>
        <item x="396"/>
        <item x="285"/>
        <item x="380"/>
        <item x="243"/>
        <item x="284"/>
        <item x="456"/>
        <item x="376"/>
        <item x="432"/>
        <item x="440"/>
        <item x="464"/>
        <item x="140"/>
        <item x="368"/>
        <item x="157"/>
        <item x="51"/>
        <item x="474"/>
        <item x="481"/>
        <item x="428"/>
        <item x="318"/>
        <item x="401"/>
        <item x="350"/>
        <item x="416"/>
        <item x="423"/>
        <item x="257"/>
        <item x="458"/>
        <item x="398"/>
        <item x="421"/>
        <item x="329"/>
        <item x="339"/>
        <item x="277"/>
        <item x="240"/>
        <item x="404"/>
        <item x="386"/>
        <item x="344"/>
        <item x="182"/>
        <item x="415"/>
        <item x="219"/>
        <item x="332"/>
        <item x="282"/>
        <item x="237"/>
        <item x="414"/>
        <item x="482"/>
        <item x="338"/>
        <item x="281"/>
        <item x="444"/>
        <item x="314"/>
        <item x="437"/>
        <item x="254"/>
        <item x="181"/>
        <item x="253"/>
        <item x="461"/>
        <item x="297"/>
        <item x="211"/>
        <item x="180"/>
        <item x="302"/>
        <item x="233"/>
        <item x="234"/>
        <item x="442"/>
        <item x="397"/>
        <item x="324"/>
        <item x="333"/>
        <item x="317"/>
        <item x="252"/>
        <item x="451"/>
        <item x="316"/>
        <item x="366"/>
        <item x="364"/>
        <item x="369"/>
        <item x="105"/>
        <item x="483"/>
        <item x="358"/>
        <item x="298"/>
        <item x="439"/>
        <item x="261"/>
        <item x="315"/>
        <item x="400"/>
        <item x="300"/>
        <item x="114"/>
        <item x="413"/>
        <item x="418"/>
        <item x="422"/>
        <item x="164"/>
        <item x="215"/>
        <item x="216"/>
        <item x="271"/>
        <item x="46"/>
        <item x="206"/>
        <item x="348"/>
        <item x="469"/>
        <item x="420"/>
        <item x="399"/>
        <item x="496"/>
        <item x="230"/>
        <item x="185"/>
        <item x="166"/>
        <item x="235"/>
        <item x="308"/>
        <item x="355"/>
        <item x="195"/>
        <item x="137"/>
        <item x="426"/>
        <item x="388"/>
        <item x="342"/>
        <item x="375"/>
        <item x="66"/>
        <item x="359"/>
        <item x="273"/>
        <item x="160"/>
        <item x="210"/>
        <item x="393"/>
        <item x="63"/>
        <item x="372"/>
        <item x="264"/>
        <item x="292"/>
        <item x="305"/>
        <item x="391"/>
        <item x="309"/>
        <item x="295"/>
        <item x="187"/>
        <item x="296"/>
        <item x="139"/>
        <item x="327"/>
        <item x="194"/>
        <item x="205"/>
        <item x="99"/>
        <item x="28"/>
        <item x="311"/>
        <item x="434"/>
        <item x="244"/>
        <item x="218"/>
        <item x="151"/>
        <item x="383"/>
        <item x="30"/>
        <item x="351"/>
        <item x="102"/>
        <item x="127"/>
        <item x="41"/>
        <item x="260"/>
        <item x="238"/>
        <item x="227"/>
        <item x="403"/>
        <item x="82"/>
        <item x="135"/>
        <item x="110"/>
        <item x="263"/>
        <item x="158"/>
        <item x="27"/>
        <item x="141"/>
        <item x="410"/>
        <item x="199"/>
        <item x="293"/>
        <item x="38"/>
        <item x="175"/>
        <item x="112"/>
        <item x="249"/>
        <item x="223"/>
        <item x="381"/>
        <item x="122"/>
        <item x="395"/>
        <item x="385"/>
        <item x="217"/>
        <item x="268"/>
        <item x="201"/>
        <item x="471"/>
        <item x="203"/>
        <item x="74"/>
        <item x="435"/>
        <item x="57"/>
        <item x="76"/>
        <item x="246"/>
        <item x="176"/>
        <item x="250"/>
        <item x="367"/>
        <item x="156"/>
        <item x="147"/>
        <item x="363"/>
        <item x="56"/>
        <item x="331"/>
        <item x="130"/>
        <item x="343"/>
        <item x="241"/>
        <item x="394"/>
        <item x="478"/>
        <item x="168"/>
        <item x="269"/>
        <item x="283"/>
        <item x="124"/>
        <item x="103"/>
        <item x="301"/>
        <item x="67"/>
        <item x="313"/>
        <item x="228"/>
        <item x="326"/>
        <item x="360"/>
        <item x="232"/>
        <item x="276"/>
        <item x="136"/>
        <item x="226"/>
        <item x="409"/>
        <item x="138"/>
        <item x="172"/>
        <item x="213"/>
        <item x="148"/>
        <item x="183"/>
        <item x="75"/>
        <item x="191"/>
        <item x="198"/>
        <item x="455"/>
        <item x="289"/>
        <item x="463"/>
        <item x="179"/>
        <item x="149"/>
        <item x="389"/>
        <item x="209"/>
        <item x="280"/>
        <item x="212"/>
        <item x="155"/>
        <item x="229"/>
        <item x="402"/>
        <item x="171"/>
        <item x="294"/>
        <item x="128"/>
        <item x="221"/>
        <item x="255"/>
        <item x="174"/>
        <item x="87"/>
        <item x="335"/>
        <item x="429"/>
        <item x="323"/>
        <item x="84"/>
        <item x="310"/>
        <item x="144"/>
        <item x="101"/>
        <item x="153"/>
        <item x="202"/>
        <item x="121"/>
        <item x="406"/>
        <item x="245"/>
        <item x="303"/>
        <item x="341"/>
        <item x="392"/>
        <item x="44"/>
        <item x="58"/>
        <item x="69"/>
        <item x="100"/>
        <item x="262"/>
        <item x="427"/>
        <item x="248"/>
        <item x="14"/>
        <item x="88"/>
        <item x="61"/>
        <item x="256"/>
        <item x="231"/>
        <item x="225"/>
        <item x="220"/>
        <item x="192"/>
        <item x="86"/>
        <item x="287"/>
        <item x="239"/>
        <item x="208"/>
        <item x="23"/>
        <item x="109"/>
        <item x="111"/>
        <item x="196"/>
        <item x="89"/>
        <item x="465"/>
        <item x="20"/>
        <item x="424"/>
        <item x="169"/>
        <item x="441"/>
        <item x="72"/>
        <item x="480"/>
        <item x="146"/>
        <item x="224"/>
        <item x="265"/>
        <item x="48"/>
        <item x="328"/>
        <item x="405"/>
        <item x="312"/>
        <item x="299"/>
        <item x="131"/>
        <item x="123"/>
        <item x="79"/>
        <item x="59"/>
        <item x="29"/>
        <item x="93"/>
        <item x="90"/>
        <item x="379"/>
        <item x="85"/>
        <item x="98"/>
        <item x="133"/>
        <item x="267"/>
        <item x="33"/>
        <item x="152"/>
        <item x="377"/>
        <item x="34"/>
        <item x="162"/>
        <item x="47"/>
        <item x="306"/>
        <item x="95"/>
        <item x="11"/>
        <item x="126"/>
        <item x="118"/>
        <item x="307"/>
        <item x="412"/>
        <item x="143"/>
        <item x="365"/>
        <item x="1"/>
        <item x="236"/>
        <item x="97"/>
        <item x="92"/>
        <item x="347"/>
        <item x="52"/>
        <item x="35"/>
        <item x="173"/>
        <item x="62"/>
        <item x="106"/>
        <item x="433"/>
        <item x="108"/>
        <item x="16"/>
        <item x="39"/>
        <item x="242"/>
        <item x="447"/>
        <item x="251"/>
        <item x="204"/>
        <item x="77"/>
        <item x="197"/>
        <item x="247"/>
        <item x="80"/>
        <item x="184"/>
        <item x="31"/>
        <item x="275"/>
        <item x="96"/>
        <item x="6"/>
        <item x="214"/>
        <item x="3"/>
        <item x="163"/>
        <item x="26"/>
        <item x="10"/>
        <item x="32"/>
        <item x="116"/>
        <item x="145"/>
        <item x="5"/>
        <item x="94"/>
        <item x="154"/>
        <item x="120"/>
        <item x="272"/>
        <item x="50"/>
        <item x="467"/>
        <item x="129"/>
        <item x="65"/>
        <item x="321"/>
        <item x="8"/>
        <item x="37"/>
        <item x="107"/>
        <item x="165"/>
        <item x="150"/>
        <item x="7"/>
        <item x="78"/>
        <item x="286"/>
        <item x="200"/>
        <item x="83"/>
        <item x="113"/>
        <item x="40"/>
        <item x="161"/>
        <item x="45"/>
        <item x="13"/>
        <item x="64"/>
        <item x="186"/>
        <item x="49"/>
        <item x="431"/>
        <item x="290"/>
        <item x="222"/>
        <item x="54"/>
        <item x="340"/>
        <item x="189"/>
        <item x="170"/>
        <item x="258"/>
        <item x="43"/>
        <item x="117"/>
        <item x="53"/>
        <item x="55"/>
        <item x="22"/>
        <item x="17"/>
        <item x="278"/>
        <item x="336"/>
        <item x="70"/>
        <item x="142"/>
        <item x="71"/>
        <item x="9"/>
        <item x="36"/>
        <item x="207"/>
        <item x="12"/>
        <item x="259"/>
        <item x="325"/>
        <item x="374"/>
        <item x="24"/>
        <item x="0"/>
        <item x="15"/>
        <item x="60"/>
        <item x="266"/>
        <item x="4"/>
        <item x="25"/>
        <item x="19"/>
        <item x="81"/>
        <item x="91"/>
        <item x="125"/>
        <item x="167"/>
        <item x="42"/>
        <item x="291"/>
        <item x="21"/>
        <item x="115"/>
        <item x="119"/>
        <item x="177"/>
        <item x="18"/>
        <item x="274"/>
        <item x="330"/>
        <item x="2"/>
        <item x="68"/>
        <item x="104"/>
        <item x="134"/>
        <item x="193"/>
        <item x="73"/>
        <item x="188"/>
        <item x="178"/>
        <item x="132"/>
        <item t="default"/>
      </items>
    </pivotField>
    <pivotField showAll="0">
      <items count="4">
        <item x="1"/>
        <item x="0"/>
        <item x="2"/>
        <item t="default"/>
      </items>
    </pivotField>
    <pivotField showAll="0">
      <items count="3">
        <item x="1"/>
        <item x="0"/>
        <item t="default"/>
      </items>
    </pivotField>
    <pivotField axis="axisRow" showAll="0">
      <items count="3">
        <item x="1"/>
        <item x="0"/>
        <item t="default"/>
      </items>
    </pivotField>
    <pivotField showAll="0">
      <items count="3">
        <item x="0"/>
        <item x="1"/>
        <item t="default"/>
      </items>
    </pivotField>
  </pivotFields>
  <rowFields count="1">
    <field x="13"/>
  </rowFields>
  <rowItems count="2">
    <i>
      <x/>
    </i>
    <i>
      <x v="1"/>
    </i>
  </rowItems>
  <colItems count="1">
    <i/>
  </colItems>
  <pageFields count="1">
    <pageField fld="0" hier="-1"/>
  </pageFields>
  <dataFields count="1">
    <dataField name="Count of Car Purchase Amount" fld="8"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0" count="1" selected="0">
            <x v="178"/>
          </reference>
        </references>
      </pivotArea>
    </chartFormat>
    <chartFormat chart="0" format="3" series="1">
      <pivotArea type="data" outline="0" fieldPosition="0">
        <references count="2">
          <reference field="4294967294" count="1" selected="0">
            <x v="0"/>
          </reference>
          <reference field="0" count="1" selected="0">
            <x v="443"/>
          </reference>
        </references>
      </pivotArea>
    </chartFormat>
    <chartFormat chart="0" format="4" series="1">
      <pivotArea type="data" outline="0" fieldPosition="0">
        <references count="2">
          <reference field="4294967294" count="1" selected="0">
            <x v="0"/>
          </reference>
          <reference field="0" count="1" selected="0">
            <x v="463"/>
          </reference>
        </references>
      </pivotArea>
    </chartFormat>
    <chartFormat chart="0" format="5" series="1">
      <pivotArea type="data" outline="0" fieldPosition="0">
        <references count="2">
          <reference field="4294967294" count="1" selected="0">
            <x v="0"/>
          </reference>
          <reference field="0" count="1" selected="0">
            <x v="465"/>
          </reference>
        </references>
      </pivotArea>
    </chartFormat>
    <chartFormat chart="0" format="6">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6" cacheId="18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6" firstHeaderRow="1" firstDataRow="1" firstDataCol="1"/>
  <pivotFields count="9">
    <pivotField axis="axisRow" showAll="0">
      <items count="499">
        <item x="82"/>
        <item x="290"/>
        <item x="204"/>
        <item x="77"/>
        <item x="124"/>
        <item x="427"/>
        <item x="31"/>
        <item x="180"/>
        <item x="428"/>
        <item x="11"/>
        <item x="176"/>
        <item x="86"/>
        <item x="206"/>
        <item x="183"/>
        <item x="146"/>
        <item x="27"/>
        <item x="36"/>
        <item x="245"/>
        <item x="95"/>
        <item x="443"/>
        <item x="59"/>
        <item x="325"/>
        <item x="341"/>
        <item x="305"/>
        <item x="19"/>
        <item x="185"/>
        <item x="473"/>
        <item x="165"/>
        <item x="156"/>
        <item x="475"/>
        <item x="391"/>
        <item x="144"/>
        <item x="361"/>
        <item x="226"/>
        <item x="137"/>
        <item x="404"/>
        <item x="482"/>
        <item x="382"/>
        <item x="16"/>
        <item x="359"/>
        <item x="408"/>
        <item x="20"/>
        <item x="307"/>
        <item x="312"/>
        <item x="379"/>
        <item x="435"/>
        <item x="336"/>
        <item x="456"/>
        <item x="252"/>
        <item x="102"/>
        <item x="472"/>
        <item x="345"/>
        <item x="181"/>
        <item x="347"/>
        <item x="143"/>
        <item x="403"/>
        <item x="330"/>
        <item x="238"/>
        <item x="80"/>
        <item x="275"/>
        <item x="444"/>
        <item x="413"/>
        <item x="173"/>
        <item x="315"/>
        <item x="5"/>
        <item x="24"/>
        <item x="326"/>
        <item x="227"/>
        <item x="29"/>
        <item x="212"/>
        <item x="4"/>
        <item x="304"/>
        <item x="126"/>
        <item x="303"/>
        <item x="171"/>
        <item x="178"/>
        <item x="394"/>
        <item x="57"/>
        <item x="397"/>
        <item x="485"/>
        <item x="478"/>
        <item x="266"/>
        <item x="198"/>
        <item x="193"/>
        <item x="39"/>
        <item x="389"/>
        <item x="282"/>
        <item x="79"/>
        <item x="35"/>
        <item x="232"/>
        <item x="286"/>
        <item x="373"/>
        <item x="366"/>
        <item x="486"/>
        <item x="424"/>
        <item x="32"/>
        <item x="317"/>
        <item x="255"/>
        <item x="155"/>
        <item x="370"/>
        <item x="72"/>
        <item x="119"/>
        <item x="393"/>
        <item x="367"/>
        <item x="439"/>
        <item x="436"/>
        <item x="450"/>
        <item x="287"/>
        <item x="292"/>
        <item x="91"/>
        <item x="168"/>
        <item x="412"/>
        <item x="469"/>
        <item x="153"/>
        <item x="381"/>
        <item x="484"/>
        <item x="121"/>
        <item x="116"/>
        <item x="279"/>
        <item x="105"/>
        <item x="407"/>
        <item x="58"/>
        <item x="197"/>
        <item x="234"/>
        <item x="337"/>
        <item x="309"/>
        <item x="88"/>
        <item x="466"/>
        <item x="140"/>
        <item x="98"/>
        <item x="211"/>
        <item x="231"/>
        <item x="299"/>
        <item x="174"/>
        <item x="43"/>
        <item x="293"/>
        <item x="89"/>
        <item x="405"/>
        <item x="297"/>
        <item x="342"/>
        <item x="53"/>
        <item x="461"/>
        <item x="311"/>
        <item x="38"/>
        <item x="323"/>
        <item x="142"/>
        <item x="99"/>
        <item x="191"/>
        <item x="163"/>
        <item x="62"/>
        <item x="28"/>
        <item x="483"/>
        <item x="194"/>
        <item x="96"/>
        <item x="488"/>
        <item x="170"/>
        <item x="264"/>
        <item x="318"/>
        <item x="6"/>
        <item x="308"/>
        <item x="61"/>
        <item x="166"/>
        <item x="202"/>
        <item x="274"/>
        <item x="396"/>
        <item x="219"/>
        <item x="224"/>
        <item x="368"/>
        <item x="1"/>
        <item x="371"/>
        <item x="452"/>
        <item x="480"/>
        <item x="262"/>
        <item x="131"/>
        <item x="210"/>
        <item x="160"/>
        <item x="25"/>
        <item x="75"/>
        <item x="30"/>
        <item x="301"/>
        <item x="460"/>
        <item x="431"/>
        <item x="339"/>
        <item x="447"/>
        <item x="161"/>
        <item x="97"/>
        <item x="385"/>
        <item x="235"/>
        <item x="154"/>
        <item x="392"/>
        <item x="372"/>
        <item x="334"/>
        <item x="415"/>
        <item x="468"/>
        <item x="81"/>
        <item x="409"/>
        <item x="465"/>
        <item x="215"/>
        <item x="225"/>
        <item x="417"/>
        <item x="332"/>
        <item x="479"/>
        <item x="476"/>
        <item x="169"/>
        <item x="3"/>
        <item x="111"/>
        <item x="87"/>
        <item x="208"/>
        <item x="432"/>
        <item x="298"/>
        <item x="199"/>
        <item x="357"/>
        <item x="268"/>
        <item x="376"/>
        <item x="10"/>
        <item x="306"/>
        <item x="446"/>
        <item x="489"/>
        <item x="261"/>
        <item x="418"/>
        <item x="449"/>
        <item x="133"/>
        <item x="481"/>
        <item x="112"/>
        <item x="458"/>
        <item x="451"/>
        <item x="421"/>
        <item x="278"/>
        <item x="33"/>
        <item x="222"/>
        <item x="209"/>
        <item x="47"/>
        <item x="157"/>
        <item x="294"/>
        <item x="186"/>
        <item x="377"/>
        <item x="285"/>
        <item x="90"/>
        <item x="302"/>
        <item x="442"/>
        <item x="463"/>
        <item x="127"/>
        <item x="233"/>
        <item x="246"/>
        <item x="402"/>
        <item x="214"/>
        <item x="41"/>
        <item x="117"/>
        <item x="203"/>
        <item x="248"/>
        <item x="329"/>
        <item x="423"/>
        <item x="467"/>
        <item x="221"/>
        <item x="145"/>
        <item x="356"/>
        <item x="46"/>
        <item x="272"/>
        <item x="51"/>
        <item x="230"/>
        <item x="92"/>
        <item x="426"/>
        <item x="288"/>
        <item x="67"/>
        <item x="335"/>
        <item x="349"/>
        <item x="374"/>
        <item x="257"/>
        <item x="108"/>
        <item x="388"/>
        <item x="322"/>
        <item x="378"/>
        <item x="134"/>
        <item x="437"/>
        <item x="220"/>
        <item x="363"/>
        <item x="247"/>
        <item x="433"/>
        <item x="289"/>
        <item x="50"/>
        <item x="188"/>
        <item x="136"/>
        <item x="217"/>
        <item x="244"/>
        <item x="497"/>
        <item x="8"/>
        <item x="56"/>
        <item x="192"/>
        <item x="0"/>
        <item x="94"/>
        <item x="71"/>
        <item x="122"/>
        <item x="158"/>
        <item x="73"/>
        <item x="346"/>
        <item x="321"/>
        <item x="352"/>
        <item x="316"/>
        <item x="271"/>
        <item x="400"/>
        <item x="490"/>
        <item x="123"/>
        <item x="477"/>
        <item x="23"/>
        <item x="296"/>
        <item x="242"/>
        <item x="69"/>
        <item x="338"/>
        <item x="52"/>
        <item x="196"/>
        <item x="387"/>
        <item x="2"/>
        <item x="184"/>
        <item x="419"/>
        <item x="267"/>
        <item x="496"/>
        <item x="182"/>
        <item x="147"/>
        <item x="487"/>
        <item x="350"/>
        <item x="68"/>
        <item x="399"/>
        <item x="281"/>
        <item x="22"/>
        <item x="491"/>
        <item x="150"/>
        <item x="129"/>
        <item x="207"/>
        <item x="300"/>
        <item x="251"/>
        <item x="284"/>
        <item x="406"/>
        <item x="110"/>
        <item x="65"/>
        <item x="430"/>
        <item x="331"/>
        <item x="354"/>
        <item x="440"/>
        <item x="130"/>
        <item x="7"/>
        <item x="149"/>
        <item x="76"/>
        <item x="353"/>
        <item x="101"/>
        <item x="195"/>
        <item x="70"/>
        <item x="179"/>
        <item x="218"/>
        <item x="380"/>
        <item x="280"/>
        <item x="351"/>
        <item x="454"/>
        <item x="495"/>
        <item x="414"/>
        <item x="167"/>
        <item x="78"/>
        <item x="177"/>
        <item x="172"/>
        <item x="459"/>
        <item x="265"/>
        <item x="340"/>
        <item x="201"/>
        <item x="115"/>
        <item x="164"/>
        <item x="12"/>
        <item x="45"/>
        <item x="259"/>
        <item x="74"/>
        <item x="216"/>
        <item x="283"/>
        <item x="49"/>
        <item x="34"/>
        <item x="40"/>
        <item x="291"/>
        <item x="276"/>
        <item x="269"/>
        <item x="429"/>
        <item x="54"/>
        <item x="103"/>
        <item x="152"/>
        <item x="64"/>
        <item x="422"/>
        <item x="83"/>
        <item x="48"/>
        <item x="344"/>
        <item x="148"/>
        <item x="425"/>
        <item x="9"/>
        <item x="493"/>
        <item x="125"/>
        <item x="310"/>
        <item x="55"/>
        <item x="358"/>
        <item x="462"/>
        <item x="254"/>
        <item x="360"/>
        <item x="395"/>
        <item x="60"/>
        <item x="362"/>
        <item x="313"/>
        <item x="343"/>
        <item x="42"/>
        <item x="228"/>
        <item x="383"/>
        <item x="250"/>
        <item x="63"/>
        <item x="319"/>
        <item x="159"/>
        <item x="84"/>
        <item x="474"/>
        <item x="243"/>
        <item x="401"/>
        <item x="189"/>
        <item x="328"/>
        <item x="223"/>
        <item x="253"/>
        <item x="14"/>
        <item x="327"/>
        <item x="355"/>
        <item x="18"/>
        <item x="375"/>
        <item x="384"/>
        <item x="118"/>
        <item x="277"/>
        <item x="420"/>
        <item x="369"/>
        <item x="17"/>
        <item x="314"/>
        <item x="416"/>
        <item x="187"/>
        <item x="139"/>
        <item x="151"/>
        <item x="386"/>
        <item x="44"/>
        <item x="455"/>
        <item x="175"/>
        <item x="273"/>
        <item x="141"/>
        <item x="106"/>
        <item x="236"/>
        <item x="132"/>
        <item x="13"/>
        <item x="453"/>
        <item x="256"/>
        <item x="85"/>
        <item x="333"/>
        <item x="15"/>
        <item x="324"/>
        <item x="200"/>
        <item x="240"/>
        <item x="258"/>
        <item x="470"/>
        <item x="135"/>
        <item x="113"/>
        <item x="100"/>
        <item x="441"/>
        <item x="162"/>
        <item x="26"/>
        <item x="190"/>
        <item x="128"/>
        <item x="260"/>
        <item x="434"/>
        <item x="37"/>
        <item x="445"/>
        <item x="270"/>
        <item x="364"/>
        <item x="494"/>
        <item x="464"/>
        <item x="205"/>
        <item x="457"/>
        <item x="213"/>
        <item x="120"/>
        <item x="438"/>
        <item x="114"/>
        <item x="229"/>
        <item x="411"/>
        <item x="365"/>
        <item x="448"/>
        <item x="348"/>
        <item x="398"/>
        <item x="249"/>
        <item x="107"/>
        <item x="109"/>
        <item x="492"/>
        <item x="320"/>
        <item x="390"/>
        <item x="263"/>
        <item x="104"/>
        <item x="93"/>
        <item x="138"/>
        <item x="66"/>
        <item x="410"/>
        <item x="241"/>
        <item x="239"/>
        <item x="21"/>
        <item x="237"/>
        <item x="295"/>
        <item x="471"/>
        <item t="default"/>
      </items>
    </pivotField>
    <pivotField showAll="0"/>
    <pivotField showAll="0"/>
    <pivotField axis="axisRow" showAll="0">
      <items count="3">
        <item sd="0" x="0"/>
        <item sd="0" x="1"/>
        <item t="default" sd="0"/>
      </items>
    </pivotField>
    <pivotField numFmtId="1" showAll="0"/>
    <pivotField numFmtId="164" showAll="0"/>
    <pivotField numFmtId="164" showAll="0"/>
    <pivotField dataField="1" numFmtId="164" showAll="0"/>
    <pivotField numFmtId="164" showAll="0"/>
  </pivotFields>
  <rowFields count="2">
    <field x="3"/>
    <field x="0"/>
  </rowFields>
  <rowItems count="3">
    <i>
      <x/>
    </i>
    <i>
      <x v="1"/>
    </i>
    <i t="grand">
      <x/>
    </i>
  </rowItems>
  <colItems count="1">
    <i/>
  </colItems>
  <dataFields count="1">
    <dataField name="Sum of Net Worth" fld="7" baseField="0" baseItem="0" numFmtId="165"/>
  </dataFields>
  <formats count="9">
    <format dxfId="46">
      <pivotArea field="3" type="button" dataOnly="0" labelOnly="1" outline="0" axis="axisRow" fieldPosition="0"/>
    </format>
    <format dxfId="45">
      <pivotArea dataOnly="0" labelOnly="1" fieldPosition="0">
        <references count="1">
          <reference field="3" count="0"/>
        </references>
      </pivotArea>
    </format>
    <format dxfId="44">
      <pivotArea dataOnly="0" labelOnly="1" grandRow="1" outline="0" fieldPosition="0"/>
    </format>
    <format dxfId="43">
      <pivotArea outline="0" collapsedLevelsAreSubtotals="1" fieldPosition="0"/>
    </format>
    <format dxfId="42">
      <pivotArea dataOnly="0" labelOnly="1" outline="0" axis="axisValues" fieldPosition="0"/>
    </format>
    <format dxfId="41">
      <pivotArea dataOnly="0" labelOnly="1" outline="0" axis="axisValues" fieldPosition="0"/>
    </format>
    <format dxfId="40">
      <pivotArea outline="0" collapsedLevelsAreSubtotals="1" fieldPosition="0"/>
    </format>
    <format dxfId="39">
      <pivotArea dataOnly="0" labelOnly="1" outline="0" axis="axisValues" fieldPosition="0"/>
    </format>
    <format dxfId="38">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693D1D-2B3C-464A-A306-936DC942BAF4}" name="PivotTable28" cacheId="375"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8">
  <location ref="A3:C14" firstHeaderRow="1" firstDataRow="2" firstDataCol="1"/>
  <pivotFields count="15">
    <pivotField showAll="0"/>
    <pivotField showAll="0"/>
    <pivotField axis="axisRow" showAll="0" measureFilter="1">
      <items count="212">
        <item x="20"/>
        <item x="21"/>
        <item x="45"/>
        <item x="209"/>
        <item x="75"/>
        <item x="143"/>
        <item x="73"/>
        <item x="127"/>
        <item x="41"/>
        <item x="34"/>
        <item x="198"/>
        <item x="202"/>
        <item x="165"/>
        <item x="24"/>
        <item x="125"/>
        <item x="195"/>
        <item x="23"/>
        <item x="189"/>
        <item x="148"/>
        <item x="54"/>
        <item x="109"/>
        <item x="117"/>
        <item x="25"/>
        <item x="1"/>
        <item x="173"/>
        <item x="145"/>
        <item x="146"/>
        <item x="62"/>
        <item x="90"/>
        <item x="93"/>
        <item x="208"/>
        <item x="89"/>
        <item x="112"/>
        <item x="65"/>
        <item x="174"/>
        <item x="151"/>
        <item x="118"/>
        <item x="30"/>
        <item x="191"/>
        <item x="71"/>
        <item x="190"/>
        <item x="68"/>
        <item x="6"/>
        <item x="105"/>
        <item x="29"/>
        <item x="175"/>
        <item x="129"/>
        <item x="46"/>
        <item x="176"/>
        <item x="157"/>
        <item x="96"/>
        <item x="84"/>
        <item x="153"/>
        <item x="76"/>
        <item x="164"/>
        <item x="7"/>
        <item x="17"/>
        <item x="57"/>
        <item x="69"/>
        <item x="144"/>
        <item x="37"/>
        <item x="80"/>
        <item x="40"/>
        <item x="204"/>
        <item x="121"/>
        <item x="97"/>
        <item x="166"/>
        <item x="86"/>
        <item x="123"/>
        <item x="3"/>
        <item x="74"/>
        <item x="134"/>
        <item x="67"/>
        <item x="28"/>
        <item x="108"/>
        <item x="186"/>
        <item x="60"/>
        <item x="92"/>
        <item x="207"/>
        <item x="50"/>
        <item x="126"/>
        <item x="106"/>
        <item x="91"/>
        <item x="100"/>
        <item x="61"/>
        <item x="8"/>
        <item x="47"/>
        <item x="58"/>
        <item x="77"/>
        <item x="168"/>
        <item x="172"/>
        <item x="137"/>
        <item x="178"/>
        <item x="63"/>
        <item x="9"/>
        <item x="2"/>
        <item x="104"/>
        <item x="95"/>
        <item x="85"/>
        <item x="36"/>
        <item x="116"/>
        <item x="14"/>
        <item x="131"/>
        <item x="55"/>
        <item x="141"/>
        <item x="88"/>
        <item x="35"/>
        <item x="107"/>
        <item x="188"/>
        <item x="199"/>
        <item x="132"/>
        <item x="147"/>
        <item x="56"/>
        <item x="150"/>
        <item x="82"/>
        <item x="53"/>
        <item x="161"/>
        <item x="81"/>
        <item x="19"/>
        <item x="124"/>
        <item x="83"/>
        <item x="38"/>
        <item x="128"/>
        <item x="136"/>
        <item x="210"/>
        <item x="135"/>
        <item x="162"/>
        <item x="31"/>
        <item x="0"/>
        <item x="5"/>
        <item x="114"/>
        <item x="196"/>
        <item x="122"/>
        <item x="203"/>
        <item x="64"/>
        <item x="130"/>
        <item x="101"/>
        <item x="133"/>
        <item x="66"/>
        <item x="155"/>
        <item x="181"/>
        <item x="179"/>
        <item x="111"/>
        <item x="87"/>
        <item x="169"/>
        <item x="201"/>
        <item x="16"/>
        <item x="152"/>
        <item x="158"/>
        <item x="138"/>
        <item x="33"/>
        <item x="110"/>
        <item x="140"/>
        <item x="12"/>
        <item x="120"/>
        <item x="78"/>
        <item x="113"/>
        <item x="177"/>
        <item x="11"/>
        <item x="52"/>
        <item x="18"/>
        <item x="22"/>
        <item x="15"/>
        <item x="206"/>
        <item x="70"/>
        <item x="39"/>
        <item x="163"/>
        <item x="49"/>
        <item x="180"/>
        <item x="43"/>
        <item x="119"/>
        <item x="94"/>
        <item x="79"/>
        <item x="183"/>
        <item x="102"/>
        <item x="194"/>
        <item x="182"/>
        <item x="200"/>
        <item x="98"/>
        <item x="115"/>
        <item x="184"/>
        <item x="193"/>
        <item x="185"/>
        <item x="192"/>
        <item x="171"/>
        <item x="4"/>
        <item x="197"/>
        <item x="167"/>
        <item x="170"/>
        <item x="32"/>
        <item x="139"/>
        <item x="142"/>
        <item x="72"/>
        <item x="160"/>
        <item x="156"/>
        <item x="159"/>
        <item x="26"/>
        <item x="51"/>
        <item x="154"/>
        <item x="59"/>
        <item x="99"/>
        <item x="103"/>
        <item x="44"/>
        <item x="27"/>
        <item x="10"/>
        <item x="149"/>
        <item x="205"/>
        <item x="48"/>
        <item x="42"/>
        <item x="13"/>
        <item x="187"/>
        <item t="default"/>
      </items>
    </pivotField>
    <pivotField axis="axisCol" showAll="0">
      <items count="3">
        <item x="1"/>
        <item x="0"/>
        <item t="default"/>
      </items>
    </pivotField>
    <pivotField dataField="1" numFmtId="1" showAll="0"/>
    <pivotField numFmtId="164" showAll="0">
      <items count="501">
        <item x="496"/>
        <item x="467"/>
        <item x="497"/>
        <item x="480"/>
        <item x="431"/>
        <item x="493"/>
        <item x="447"/>
        <item x="465"/>
        <item x="330"/>
        <item x="433"/>
        <item x="478"/>
        <item x="483"/>
        <item x="178"/>
        <item x="188"/>
        <item x="374"/>
        <item x="495"/>
        <item x="463"/>
        <item x="441"/>
        <item x="471"/>
        <item x="132"/>
        <item x="494"/>
        <item x="455"/>
        <item x="274"/>
        <item x="482"/>
        <item x="291"/>
        <item x="193"/>
        <item x="486"/>
        <item x="325"/>
        <item x="424"/>
        <item x="336"/>
        <item x="412"/>
        <item x="427"/>
        <item x="340"/>
        <item x="498"/>
        <item x="429"/>
        <item x="469"/>
        <item x="481"/>
        <item x="266"/>
        <item x="134"/>
        <item x="499"/>
        <item x="405"/>
        <item x="321"/>
        <item x="435"/>
        <item x="278"/>
        <item x="259"/>
        <item x="290"/>
        <item x="177"/>
        <item x="73"/>
        <item x="365"/>
        <item x="377"/>
        <item x="490"/>
        <item x="461"/>
        <item x="474"/>
        <item x="258"/>
        <item x="286"/>
        <item x="379"/>
        <item x="434"/>
        <item x="347"/>
        <item x="479"/>
        <item x="406"/>
        <item x="167"/>
        <item x="392"/>
        <item x="451"/>
        <item x="402"/>
        <item x="104"/>
        <item x="409"/>
        <item x="207"/>
        <item x="439"/>
        <item x="272"/>
        <item x="458"/>
        <item x="477"/>
        <item x="487"/>
        <item x="488"/>
        <item x="464"/>
        <item x="222"/>
        <item x="442"/>
        <item x="426"/>
        <item x="389"/>
        <item x="119"/>
        <item x="444"/>
        <item x="470"/>
        <item x="115"/>
        <item x="125"/>
        <item x="275"/>
        <item x="307"/>
        <item x="394"/>
        <item x="472"/>
        <item x="410"/>
        <item x="328"/>
        <item x="437"/>
        <item x="420"/>
        <item x="306"/>
        <item x="456"/>
        <item x="422"/>
        <item x="189"/>
        <item x="473"/>
        <item x="200"/>
        <item x="395"/>
        <item x="68"/>
        <item x="186"/>
        <item x="170"/>
        <item x="492"/>
        <item x="341"/>
        <item x="418"/>
        <item x="403"/>
        <item x="251"/>
        <item x="312"/>
        <item x="142"/>
        <item x="247"/>
        <item x="299"/>
        <item x="335"/>
        <item x="452"/>
        <item x="242"/>
        <item x="360"/>
        <item x="91"/>
        <item x="267"/>
        <item x="161"/>
        <item x="385"/>
        <item x="323"/>
        <item x="214"/>
        <item x="381"/>
        <item x="440"/>
        <item x="413"/>
        <item x="367"/>
        <item x="363"/>
        <item x="443"/>
        <item x="165"/>
        <item x="485"/>
        <item x="236"/>
        <item x="391"/>
        <item x="460"/>
        <item x="428"/>
        <item x="393"/>
        <item x="423"/>
        <item x="265"/>
        <item x="150"/>
        <item x="421"/>
        <item x="81"/>
        <item x="454"/>
        <item x="432"/>
        <item x="303"/>
        <item x="476"/>
        <item x="287"/>
        <item x="491"/>
        <item x="383"/>
        <item x="399"/>
        <item x="438"/>
        <item x="204"/>
        <item x="310"/>
        <item x="343"/>
        <item x="326"/>
        <item x="436"/>
        <item x="117"/>
        <item x="457"/>
        <item x="414"/>
        <item x="197"/>
        <item x="388"/>
        <item x="415"/>
        <item x="400"/>
        <item x="331"/>
        <item x="163"/>
        <item x="154"/>
        <item x="445"/>
        <item x="184"/>
        <item x="416"/>
        <item x="294"/>
        <item x="262"/>
        <item x="430"/>
        <item x="256"/>
        <item x="375"/>
        <item x="145"/>
        <item x="468"/>
        <item x="372"/>
        <item x="397"/>
        <item x="351"/>
        <item x="313"/>
        <item x="280"/>
        <item x="113"/>
        <item x="129"/>
        <item x="173"/>
        <item x="289"/>
        <item x="239"/>
        <item x="224"/>
        <item x="301"/>
        <item x="359"/>
        <item x="248"/>
        <item x="42"/>
        <item x="404"/>
        <item x="425"/>
        <item x="459"/>
        <item x="231"/>
        <item x="60"/>
        <item x="255"/>
        <item x="71"/>
        <item x="107"/>
        <item x="355"/>
        <item x="225"/>
        <item x="245"/>
        <item x="120"/>
        <item x="283"/>
        <item x="276"/>
        <item x="70"/>
        <item x="220"/>
        <item x="398"/>
        <item x="449"/>
        <item x="369"/>
        <item x="453"/>
        <item x="327"/>
        <item x="162"/>
        <item x="401"/>
        <item x="143"/>
        <item x="116"/>
        <item x="342"/>
        <item x="269"/>
        <item x="348"/>
        <item x="358"/>
        <item x="489"/>
        <item x="208"/>
        <item x="364"/>
        <item x="366"/>
        <item x="386"/>
        <item x="83"/>
        <item x="196"/>
        <item x="448"/>
        <item x="229"/>
        <item x="152"/>
        <item x="94"/>
        <item x="293"/>
        <item x="18"/>
        <item x="78"/>
        <item x="221"/>
        <item x="446"/>
        <item x="192"/>
        <item x="21"/>
        <item x="55"/>
        <item x="484"/>
        <item x="475"/>
        <item x="311"/>
        <item x="268"/>
        <item x="169"/>
        <item x="64"/>
        <item x="202"/>
        <item x="309"/>
        <item x="53"/>
        <item x="96"/>
        <item x="54"/>
        <item x="212"/>
        <item x="305"/>
        <item x="407"/>
        <item x="250"/>
        <item x="241"/>
        <item x="232"/>
        <item x="396"/>
        <item x="226"/>
        <item x="228"/>
        <item x="25"/>
        <item x="209"/>
        <item x="296"/>
        <item x="108"/>
        <item x="295"/>
        <item x="126"/>
        <item x="133"/>
        <item x="146"/>
        <item x="462"/>
        <item x="106"/>
        <item x="292"/>
        <item x="263"/>
        <item x="308"/>
        <item x="333"/>
        <item x="118"/>
        <item x="213"/>
        <item x="246"/>
        <item x="411"/>
        <item x="65"/>
        <item x="36"/>
        <item x="324"/>
        <item x="249"/>
        <item x="260"/>
        <item x="338"/>
        <item x="198"/>
        <item x="43"/>
        <item x="49"/>
        <item x="19"/>
        <item x="97"/>
        <item x="131"/>
        <item x="174"/>
        <item x="315"/>
        <item x="390"/>
        <item x="344"/>
        <item x="376"/>
        <item x="380"/>
        <item x="191"/>
        <item x="264"/>
        <item x="92"/>
        <item x="332"/>
        <item x="368"/>
        <item x="171"/>
        <item x="80"/>
        <item x="123"/>
        <item x="300"/>
        <item x="316"/>
        <item x="273"/>
        <item x="350"/>
        <item x="24"/>
        <item x="317"/>
        <item x="45"/>
        <item x="298"/>
        <item x="238"/>
        <item x="95"/>
        <item x="179"/>
        <item x="339"/>
        <item x="183"/>
        <item x="153"/>
        <item x="77"/>
        <item x="223"/>
        <item x="217"/>
        <item x="144"/>
        <item x="40"/>
        <item x="227"/>
        <item x="2"/>
        <item x="244"/>
        <item x="329"/>
        <item x="172"/>
        <item x="155"/>
        <item x="15"/>
        <item x="302"/>
        <item x="384"/>
        <item x="98"/>
        <item x="314"/>
        <item x="271"/>
        <item x="203"/>
        <item x="201"/>
        <item x="373"/>
        <item x="450"/>
        <item x="387"/>
        <item x="371"/>
        <item x="297"/>
        <item x="50"/>
        <item x="149"/>
        <item x="22"/>
        <item x="419"/>
        <item x="93"/>
        <item x="90"/>
        <item x="168"/>
        <item x="111"/>
        <item x="37"/>
        <item x="417"/>
        <item x="148"/>
        <item x="199"/>
        <item x="261"/>
        <item x="62"/>
        <item x="109"/>
        <item x="349"/>
        <item x="218"/>
        <item x="85"/>
        <item x="235"/>
        <item x="17"/>
        <item x="176"/>
        <item x="318"/>
        <item x="128"/>
        <item x="352"/>
        <item x="281"/>
        <item x="138"/>
        <item x="370"/>
        <item x="121"/>
        <item x="346"/>
        <item x="378"/>
        <item x="282"/>
        <item x="230"/>
        <item x="12"/>
        <item x="205"/>
        <item x="79"/>
        <item x="156"/>
        <item x="362"/>
        <item x="89"/>
        <item x="136"/>
        <item x="100"/>
        <item x="252"/>
        <item x="175"/>
        <item x="210"/>
        <item x="147"/>
        <item x="334"/>
        <item x="356"/>
        <item x="466"/>
        <item x="345"/>
        <item x="32"/>
        <item x="194"/>
        <item x="4"/>
        <item x="52"/>
        <item x="86"/>
        <item x="9"/>
        <item x="357"/>
        <item x="254"/>
        <item x="101"/>
        <item x="88"/>
        <item x="253"/>
        <item x="277"/>
        <item x="72"/>
        <item x="337"/>
        <item x="216"/>
        <item x="187"/>
        <item x="215"/>
        <item x="158"/>
        <item x="26"/>
        <item x="130"/>
        <item x="320"/>
        <item x="234"/>
        <item x="31"/>
        <item x="195"/>
        <item x="353"/>
        <item x="319"/>
        <item x="124"/>
        <item x="13"/>
        <item x="233"/>
        <item x="39"/>
        <item x="206"/>
        <item x="59"/>
        <item x="141"/>
        <item x="87"/>
        <item x="354"/>
        <item x="237"/>
        <item x="47"/>
        <item x="257"/>
        <item x="151"/>
        <item x="185"/>
        <item x="35"/>
        <item x="84"/>
        <item x="408"/>
        <item x="284"/>
        <item x="240"/>
        <item x="285"/>
        <item x="103"/>
        <item x="135"/>
        <item x="69"/>
        <item x="211"/>
        <item x="160"/>
        <item x="322"/>
        <item x="166"/>
        <item x="122"/>
        <item x="61"/>
        <item x="139"/>
        <item x="7"/>
        <item x="34"/>
        <item x="219"/>
        <item x="48"/>
        <item x="8"/>
        <item x="127"/>
        <item x="270"/>
        <item x="33"/>
        <item x="164"/>
        <item x="58"/>
        <item x="112"/>
        <item x="75"/>
        <item x="137"/>
        <item x="361"/>
        <item x="110"/>
        <item x="180"/>
        <item x="288"/>
        <item x="16"/>
        <item x="243"/>
        <item x="10"/>
        <item x="29"/>
        <item x="181"/>
        <item x="102"/>
        <item x="279"/>
        <item x="182"/>
        <item x="44"/>
        <item x="67"/>
        <item x="6"/>
        <item x="76"/>
        <item x="99"/>
        <item x="5"/>
        <item x="74"/>
        <item x="82"/>
        <item x="3"/>
        <item x="56"/>
        <item x="114"/>
        <item x="20"/>
        <item x="11"/>
        <item x="23"/>
        <item x="57"/>
        <item x="382"/>
        <item x="0"/>
        <item x="105"/>
        <item x="157"/>
        <item x="304"/>
        <item x="190"/>
        <item x="14"/>
        <item x="140"/>
        <item x="63"/>
        <item x="1"/>
        <item x="66"/>
        <item x="159"/>
        <item x="38"/>
        <item x="41"/>
        <item x="27"/>
        <item x="30"/>
        <item x="28"/>
        <item x="46"/>
        <item x="51"/>
        <item t="default"/>
      </items>
    </pivotField>
    <pivotField numFmtId="164" showAll="0">
      <items count="501">
        <item x="466"/>
        <item x="293"/>
        <item x="241"/>
        <item x="73"/>
        <item x="312"/>
        <item x="426"/>
        <item x="392"/>
        <item x="20"/>
        <item x="57"/>
        <item x="362"/>
        <item x="447"/>
        <item x="431"/>
        <item x="372"/>
        <item x="207"/>
        <item x="405"/>
        <item x="192"/>
        <item x="71"/>
        <item x="327"/>
        <item x="185"/>
        <item x="13"/>
        <item x="174"/>
        <item x="364"/>
        <item x="173"/>
        <item x="209"/>
        <item x="146"/>
        <item x="88"/>
        <item x="179"/>
        <item x="409"/>
        <item x="300"/>
        <item x="40"/>
        <item x="143"/>
        <item x="129"/>
        <item x="187"/>
        <item x="474"/>
        <item x="165"/>
        <item x="386"/>
        <item x="379"/>
        <item x="82"/>
        <item x="231"/>
        <item x="224"/>
        <item x="464"/>
        <item x="12"/>
        <item x="156"/>
        <item x="45"/>
        <item x="376"/>
        <item x="134"/>
        <item x="311"/>
        <item x="494"/>
        <item x="106"/>
        <item x="32"/>
        <item x="335"/>
        <item x="432"/>
        <item x="55"/>
        <item x="336"/>
        <item x="117"/>
        <item x="480"/>
        <item x="70"/>
        <item x="486"/>
        <item x="46"/>
        <item x="282"/>
        <item x="137"/>
        <item x="166"/>
        <item x="145"/>
        <item x="440"/>
        <item x="132"/>
        <item x="31"/>
        <item x="439"/>
        <item x="109"/>
        <item x="459"/>
        <item x="469"/>
        <item x="463"/>
        <item x="139"/>
        <item x="281"/>
        <item x="325"/>
        <item x="424"/>
        <item x="309"/>
        <item x="58"/>
        <item x="357"/>
        <item x="90"/>
        <item x="380"/>
        <item x="219"/>
        <item x="228"/>
        <item x="215"/>
        <item x="352"/>
        <item x="112"/>
        <item x="370"/>
        <item x="477"/>
        <item x="270"/>
        <item x="245"/>
        <item x="457"/>
        <item x="389"/>
        <item x="202"/>
        <item x="334"/>
        <item x="16"/>
        <item x="77"/>
        <item x="193"/>
        <item x="100"/>
        <item x="344"/>
        <item x="419"/>
        <item x="425"/>
        <item x="44"/>
        <item x="243"/>
        <item x="43"/>
        <item x="422"/>
        <item x="363"/>
        <item x="234"/>
        <item x="458"/>
        <item x="158"/>
        <item x="170"/>
        <item x="183"/>
        <item x="153"/>
        <item x="277"/>
        <item x="369"/>
        <item x="25"/>
        <item x="276"/>
        <item x="280"/>
        <item x="387"/>
        <item x="182"/>
        <item x="490"/>
        <item x="123"/>
        <item x="381"/>
        <item x="83"/>
        <item x="412"/>
        <item x="417"/>
        <item x="236"/>
        <item x="131"/>
        <item x="347"/>
        <item x="264"/>
        <item x="56"/>
        <item x="442"/>
        <item x="322"/>
        <item x="23"/>
        <item x="204"/>
        <item x="341"/>
        <item x="365"/>
        <item x="339"/>
        <item x="460"/>
        <item x="314"/>
        <item x="191"/>
        <item x="213"/>
        <item x="136"/>
        <item x="190"/>
        <item x="87"/>
        <item x="262"/>
        <item x="168"/>
        <item x="377"/>
        <item x="171"/>
        <item x="479"/>
        <item x="429"/>
        <item x="271"/>
        <item x="452"/>
        <item x="110"/>
        <item x="160"/>
        <item x="254"/>
        <item x="34"/>
        <item x="154"/>
        <item x="89"/>
        <item x="332"/>
        <item x="2"/>
        <item x="399"/>
        <item x="366"/>
        <item x="220"/>
        <item x="26"/>
        <item x="358"/>
        <item x="11"/>
        <item x="127"/>
        <item x="176"/>
        <item x="230"/>
        <item x="284"/>
        <item x="489"/>
        <item x="428"/>
        <item x="291"/>
        <item x="208"/>
        <item x="348"/>
        <item x="240"/>
        <item x="47"/>
        <item x="421"/>
        <item x="404"/>
        <item x="105"/>
        <item x="80"/>
        <item x="288"/>
        <item x="91"/>
        <item x="223"/>
        <item x="390"/>
        <item x="340"/>
        <item x="252"/>
        <item x="497"/>
        <item x="302"/>
        <item x="351"/>
        <item x="69"/>
        <item x="255"/>
        <item x="318"/>
        <item x="233"/>
        <item x="96"/>
        <item x="180"/>
        <item x="242"/>
        <item x="49"/>
        <item x="50"/>
        <item x="188"/>
        <item x="316"/>
        <item x="441"/>
        <item x="476"/>
        <item x="395"/>
        <item x="445"/>
        <item x="337"/>
        <item x="427"/>
        <item x="396"/>
        <item x="393"/>
        <item x="79"/>
        <item x="420"/>
        <item x="385"/>
        <item x="286"/>
        <item x="331"/>
        <item x="437"/>
        <item x="74"/>
        <item x="3"/>
        <item x="216"/>
        <item x="95"/>
        <item x="63"/>
        <item x="217"/>
        <item x="456"/>
        <item x="197"/>
        <item x="435"/>
        <item x="142"/>
        <item x="164"/>
        <item x="41"/>
        <item x="488"/>
        <item x="133"/>
        <item x="61"/>
        <item x="495"/>
        <item x="345"/>
        <item x="229"/>
        <item x="438"/>
        <item x="274"/>
        <item x="150"/>
        <item x="148"/>
        <item x="198"/>
        <item x="303"/>
        <item x="52"/>
        <item x="37"/>
        <item x="346"/>
        <item x="227"/>
        <item x="107"/>
        <item x="157"/>
        <item x="116"/>
        <item x="205"/>
        <item x="343"/>
        <item x="462"/>
        <item x="9"/>
        <item x="66"/>
        <item x="151"/>
        <item x="266"/>
        <item x="289"/>
        <item x="329"/>
        <item x="493"/>
        <item x="451"/>
        <item x="455"/>
        <item x="85"/>
        <item x="113"/>
        <item x="210"/>
        <item x="39"/>
        <item x="64"/>
        <item x="448"/>
        <item x="138"/>
        <item x="101"/>
        <item x="184"/>
        <item x="201"/>
        <item x="125"/>
        <item x="0"/>
        <item x="28"/>
        <item x="269"/>
        <item x="446"/>
        <item x="423"/>
        <item x="413"/>
        <item x="287"/>
        <item x="225"/>
        <item x="356"/>
        <item x="102"/>
        <item x="15"/>
        <item x="453"/>
        <item x="167"/>
        <item x="4"/>
        <item x="256"/>
        <item x="450"/>
        <item x="465"/>
        <item x="461"/>
        <item x="244"/>
        <item x="211"/>
        <item x="149"/>
        <item x="397"/>
        <item x="391"/>
        <item x="175"/>
        <item x="475"/>
        <item x="75"/>
        <item x="388"/>
        <item x="338"/>
        <item x="415"/>
        <item x="371"/>
        <item x="60"/>
        <item x="8"/>
        <item x="33"/>
        <item x="141"/>
        <item x="17"/>
        <item x="36"/>
        <item x="295"/>
        <item x="443"/>
        <item x="308"/>
        <item x="237"/>
        <item x="482"/>
        <item x="299"/>
        <item x="491"/>
        <item x="38"/>
        <item x="124"/>
        <item x="159"/>
        <item x="472"/>
        <item x="163"/>
        <item x="221"/>
        <item x="430"/>
        <item x="467"/>
        <item x="285"/>
        <item x="275"/>
        <item x="104"/>
        <item x="454"/>
        <item x="260"/>
        <item x="297"/>
        <item x="498"/>
        <item x="189"/>
        <item x="374"/>
        <item x="478"/>
        <item x="226"/>
        <item x="326"/>
        <item x="384"/>
        <item x="394"/>
        <item x="84"/>
        <item x="35"/>
        <item x="99"/>
        <item x="267"/>
        <item x="408"/>
        <item x="259"/>
        <item x="115"/>
        <item x="21"/>
        <item x="310"/>
        <item x="206"/>
        <item x="162"/>
        <item x="258"/>
        <item x="103"/>
        <item x="97"/>
        <item x="306"/>
        <item x="186"/>
        <item x="444"/>
        <item x="499"/>
        <item x="411"/>
        <item x="368"/>
        <item x="93"/>
        <item x="342"/>
        <item x="53"/>
        <item x="330"/>
        <item x="296"/>
        <item x="54"/>
        <item x="471"/>
        <item x="401"/>
        <item x="272"/>
        <item x="319"/>
        <item x="92"/>
        <item x="94"/>
        <item x="320"/>
        <item x="407"/>
        <item x="76"/>
        <item x="111"/>
        <item x="177"/>
        <item x="78"/>
        <item x="414"/>
        <item x="298"/>
        <item x="169"/>
        <item x="86"/>
        <item x="487"/>
        <item x="263"/>
        <item x="126"/>
        <item x="135"/>
        <item x="400"/>
        <item x="200"/>
        <item x="484"/>
        <item x="147"/>
        <item x="273"/>
        <item x="359"/>
        <item x="196"/>
        <item x="492"/>
        <item x="203"/>
        <item x="195"/>
        <item x="468"/>
        <item x="321"/>
        <item x="120"/>
        <item x="328"/>
        <item x="355"/>
        <item x="436"/>
        <item x="418"/>
        <item x="19"/>
        <item x="14"/>
        <item x="294"/>
        <item x="410"/>
        <item x="68"/>
        <item x="301"/>
        <item x="333"/>
        <item x="251"/>
        <item x="250"/>
        <item x="317"/>
        <item x="114"/>
        <item x="354"/>
        <item x="279"/>
        <item x="304"/>
        <item x="178"/>
        <item x="42"/>
        <item x="118"/>
        <item x="246"/>
        <item x="375"/>
        <item x="360"/>
        <item x="48"/>
        <item x="268"/>
        <item x="398"/>
        <item x="373"/>
        <item x="98"/>
        <item x="382"/>
        <item x="253"/>
        <item x="485"/>
        <item x="30"/>
        <item x="406"/>
        <item x="305"/>
        <item x="7"/>
        <item x="81"/>
        <item x="181"/>
        <item x="470"/>
        <item x="235"/>
        <item x="292"/>
        <item x="29"/>
        <item x="67"/>
        <item x="353"/>
        <item x="350"/>
        <item x="122"/>
        <item x="144"/>
        <item x="473"/>
        <item x="1"/>
        <item x="140"/>
        <item x="194"/>
        <item x="22"/>
        <item x="249"/>
        <item x="481"/>
        <item x="27"/>
        <item x="361"/>
        <item x="315"/>
        <item x="222"/>
        <item x="199"/>
        <item x="62"/>
        <item x="5"/>
        <item x="278"/>
        <item x="496"/>
        <item x="152"/>
        <item x="232"/>
        <item x="172"/>
        <item x="402"/>
        <item x="24"/>
        <item x="72"/>
        <item x="6"/>
        <item x="403"/>
        <item x="10"/>
        <item x="434"/>
        <item x="130"/>
        <item x="161"/>
        <item x="119"/>
        <item x="257"/>
        <item x="283"/>
        <item x="324"/>
        <item x="59"/>
        <item x="239"/>
        <item x="214"/>
        <item x="323"/>
        <item x="483"/>
        <item x="238"/>
        <item x="261"/>
        <item x="155"/>
        <item x="433"/>
        <item x="367"/>
        <item x="449"/>
        <item x="128"/>
        <item x="349"/>
        <item x="212"/>
        <item x="108"/>
        <item x="218"/>
        <item x="416"/>
        <item x="307"/>
        <item x="290"/>
        <item x="65"/>
        <item x="248"/>
        <item x="51"/>
        <item x="265"/>
        <item x="247"/>
        <item x="18"/>
        <item x="121"/>
        <item x="383"/>
        <item x="313"/>
        <item x="378"/>
        <item t="default"/>
      </items>
    </pivotField>
    <pivotField numFmtId="164" showAll="0">
      <items count="501">
        <item x="432"/>
        <item x="157"/>
        <item x="243"/>
        <item x="380"/>
        <item x="328"/>
        <item x="453"/>
        <item x="400"/>
        <item x="462"/>
        <item x="473"/>
        <item x="492"/>
        <item x="299"/>
        <item x="416"/>
        <item x="440"/>
        <item x="397"/>
        <item x="489"/>
        <item x="484"/>
        <item x="419"/>
        <item x="459"/>
        <item x="198"/>
        <item x="450"/>
        <item x="141"/>
        <item x="384"/>
        <item x="297"/>
        <item x="238"/>
        <item x="460"/>
        <item x="499"/>
        <item x="372"/>
        <item x="468"/>
        <item x="442"/>
        <item x="337"/>
        <item x="105"/>
        <item x="264"/>
        <item x="421"/>
        <item x="215"/>
        <item x="348"/>
        <item x="183"/>
        <item x="458"/>
        <item x="127"/>
        <item x="195"/>
        <item x="51"/>
        <item x="411"/>
        <item x="363"/>
        <item x="305"/>
        <item x="237"/>
        <item x="248"/>
        <item x="477"/>
        <item x="172"/>
        <item x="353"/>
        <item x="320"/>
        <item x="404"/>
        <item x="316"/>
        <item x="497"/>
        <item x="351"/>
        <item x="395"/>
        <item x="332"/>
        <item x="480"/>
        <item x="409"/>
        <item x="467"/>
        <item x="329"/>
        <item x="234"/>
        <item x="285"/>
        <item x="457"/>
        <item x="245"/>
        <item x="310"/>
        <item x="444"/>
        <item x="139"/>
        <item x="124"/>
        <item x="84"/>
        <item x="114"/>
        <item x="452"/>
        <item x="407"/>
        <item x="89"/>
        <item x="487"/>
        <item x="138"/>
        <item x="271"/>
        <item x="304"/>
        <item x="112"/>
        <item x="493"/>
        <item x="323"/>
        <item x="232"/>
        <item x="415"/>
        <item x="266"/>
        <item x="193"/>
        <item x="175"/>
        <item x="214"/>
        <item x="116"/>
        <item x="471"/>
        <item x="430"/>
        <item x="481"/>
        <item x="246"/>
        <item x="289"/>
        <item x="386"/>
        <item x="344"/>
        <item x="137"/>
        <item x="194"/>
        <item x="389"/>
        <item x="140"/>
        <item x="449"/>
        <item x="333"/>
        <item x="319"/>
        <item x="490"/>
        <item x="491"/>
        <item x="56"/>
        <item x="356"/>
        <item x="233"/>
        <item x="479"/>
        <item x="494"/>
        <item x="485"/>
        <item x="32"/>
        <item x="28"/>
        <item x="423"/>
        <item x="122"/>
        <item x="135"/>
        <item x="488"/>
        <item x="358"/>
        <item x="446"/>
        <item x="287"/>
        <item x="418"/>
        <item x="102"/>
        <item x="219"/>
        <item x="350"/>
        <item x="322"/>
        <item x="370"/>
        <item x="263"/>
        <item x="472"/>
        <item x="78"/>
        <item x="169"/>
        <item x="408"/>
        <item x="334"/>
        <item x="260"/>
        <item x="261"/>
        <item x="242"/>
        <item x="476"/>
        <item x="149"/>
        <item x="279"/>
        <item x="361"/>
        <item x="382"/>
        <item x="90"/>
        <item x="308"/>
        <item x="383"/>
        <item x="495"/>
        <item x="414"/>
        <item x="252"/>
        <item x="483"/>
        <item x="277"/>
        <item x="262"/>
        <item x="486"/>
        <item x="387"/>
        <item x="475"/>
        <item x="281"/>
        <item x="463"/>
        <item x="498"/>
        <item x="29"/>
        <item x="66"/>
        <item x="63"/>
        <item x="378"/>
        <item x="257"/>
        <item x="222"/>
        <item x="121"/>
        <item x="448"/>
        <item x="398"/>
        <item x="376"/>
        <item x="152"/>
        <item x="268"/>
        <item x="366"/>
        <item x="307"/>
        <item x="68"/>
        <item x="393"/>
        <item x="426"/>
        <item x="470"/>
        <item x="181"/>
        <item x="85"/>
        <item x="59"/>
        <item x="431"/>
        <item x="300"/>
        <item x="98"/>
        <item x="338"/>
        <item x="223"/>
        <item x="144"/>
        <item x="270"/>
        <item x="311"/>
        <item x="292"/>
        <item x="436"/>
        <item x="354"/>
        <item x="65"/>
        <item x="420"/>
        <item x="317"/>
        <item x="374"/>
        <item x="402"/>
        <item x="26"/>
        <item x="182"/>
        <item x="345"/>
        <item x="201"/>
        <item x="296"/>
        <item x="174"/>
        <item x="422"/>
        <item x="435"/>
        <item x="464"/>
        <item x="349"/>
        <item x="375"/>
        <item x="343"/>
        <item x="38"/>
        <item x="82"/>
        <item x="199"/>
        <item x="445"/>
        <item x="412"/>
        <item x="346"/>
        <item x="151"/>
        <item x="30"/>
        <item x="371"/>
        <item x="129"/>
        <item x="367"/>
        <item x="369"/>
        <item x="326"/>
        <item x="429"/>
        <item x="364"/>
        <item x="399"/>
        <item x="373"/>
        <item x="44"/>
        <item x="388"/>
        <item x="86"/>
        <item x="318"/>
        <item x="405"/>
        <item x="216"/>
        <item x="37"/>
        <item x="341"/>
        <item x="417"/>
        <item x="392"/>
        <item x="451"/>
        <item x="192"/>
        <item x="294"/>
        <item x="49"/>
        <item x="282"/>
        <item x="365"/>
        <item x="301"/>
        <item x="253"/>
        <item x="288"/>
        <item x="145"/>
        <item x="403"/>
        <item x="331"/>
        <item x="342"/>
        <item x="48"/>
        <item x="298"/>
        <item x="254"/>
        <item x="110"/>
        <item x="179"/>
        <item x="148"/>
        <item x="291"/>
        <item x="94"/>
        <item x="309"/>
        <item x="461"/>
        <item x="99"/>
        <item x="62"/>
        <item x="247"/>
        <item x="347"/>
        <item x="465"/>
        <item x="236"/>
        <item x="381"/>
        <item x="165"/>
        <item x="170"/>
        <item x="335"/>
        <item x="357"/>
        <item x="280"/>
        <item x="391"/>
        <item x="394"/>
        <item x="283"/>
        <item x="410"/>
        <item x="478"/>
        <item x="340"/>
        <item x="241"/>
        <item x="168"/>
        <item x="228"/>
        <item x="286"/>
        <item x="456"/>
        <item x="437"/>
        <item x="273"/>
        <item x="229"/>
        <item x="259"/>
        <item x="256"/>
        <item x="274"/>
        <item x="190"/>
        <item x="203"/>
        <item x="69"/>
        <item x="406"/>
        <item x="231"/>
        <item x="8"/>
        <item x="133"/>
        <item x="438"/>
        <item x="272"/>
        <item x="187"/>
        <item x="360"/>
        <item x="425"/>
        <item x="269"/>
        <item x="180"/>
        <item x="27"/>
        <item x="439"/>
        <item x="101"/>
        <item x="126"/>
        <item x="295"/>
        <item x="97"/>
        <item x="96"/>
        <item x="164"/>
        <item x="159"/>
        <item x="235"/>
        <item x="93"/>
        <item x="276"/>
        <item x="162"/>
        <item x="427"/>
        <item x="185"/>
        <item x="208"/>
        <item x="41"/>
        <item x="466"/>
        <item x="212"/>
        <item x="226"/>
        <item x="293"/>
        <item x="191"/>
        <item x="117"/>
        <item x="5"/>
        <item x="315"/>
        <item x="230"/>
        <item x="324"/>
        <item x="213"/>
        <item x="396"/>
        <item x="128"/>
        <item x="224"/>
        <item x="455"/>
        <item x="74"/>
        <item x="327"/>
        <item x="196"/>
        <item x="424"/>
        <item x="355"/>
        <item x="217"/>
        <item x="143"/>
        <item x="176"/>
        <item x="109"/>
        <item x="385"/>
        <item x="46"/>
        <item x="314"/>
        <item x="359"/>
        <item x="469"/>
        <item x="72"/>
        <item x="336"/>
        <item x="111"/>
        <item x="103"/>
        <item x="131"/>
        <item x="302"/>
        <item x="303"/>
        <item x="39"/>
        <item x="160"/>
        <item x="390"/>
        <item x="227"/>
        <item x="95"/>
        <item x="125"/>
        <item x="428"/>
        <item x="434"/>
        <item x="474"/>
        <item x="312"/>
        <item x="158"/>
        <item x="92"/>
        <item x="225"/>
        <item x="339"/>
        <item x="3"/>
        <item x="34"/>
        <item x="52"/>
        <item x="14"/>
        <item x="6"/>
        <item x="443"/>
        <item x="251"/>
        <item x="211"/>
        <item x="362"/>
        <item x="113"/>
        <item x="136"/>
        <item x="142"/>
        <item x="244"/>
        <item x="77"/>
        <item x="379"/>
        <item x="70"/>
        <item x="24"/>
        <item x="57"/>
        <item x="284"/>
        <item x="106"/>
        <item x="205"/>
        <item x="115"/>
        <item x="81"/>
        <item x="249"/>
        <item x="107"/>
        <item x="130"/>
        <item x="188"/>
        <item x="80"/>
        <item x="368"/>
        <item x="413"/>
        <item x="255"/>
        <item x="166"/>
        <item x="147"/>
        <item x="321"/>
        <item x="20"/>
        <item x="330"/>
        <item x="496"/>
        <item x="325"/>
        <item x="171"/>
        <item x="184"/>
        <item x="178"/>
        <item x="118"/>
        <item x="250"/>
        <item x="206"/>
        <item x="83"/>
        <item x="197"/>
        <item x="433"/>
        <item x="275"/>
        <item x="123"/>
        <item x="401"/>
        <item x="87"/>
        <item x="177"/>
        <item x="155"/>
        <item x="313"/>
        <item x="220"/>
        <item x="454"/>
        <item x="119"/>
        <item x="146"/>
        <item x="153"/>
        <item x="120"/>
        <item x="47"/>
        <item x="352"/>
        <item x="53"/>
        <item x="167"/>
        <item x="156"/>
        <item x="207"/>
        <item x="482"/>
        <item x="377"/>
        <item x="218"/>
        <item x="75"/>
        <item x="221"/>
        <item x="40"/>
        <item x="42"/>
        <item x="132"/>
        <item x="10"/>
        <item x="31"/>
        <item x="60"/>
        <item x="240"/>
        <item x="73"/>
        <item x="76"/>
        <item x="189"/>
        <item x="150"/>
        <item x="173"/>
        <item x="447"/>
        <item x="202"/>
        <item x="210"/>
        <item x="186"/>
        <item x="33"/>
        <item x="306"/>
        <item x="267"/>
        <item x="258"/>
        <item x="239"/>
        <item x="15"/>
        <item x="11"/>
        <item x="22"/>
        <item x="7"/>
        <item x="21"/>
        <item x="100"/>
        <item x="104"/>
        <item x="209"/>
        <item x="43"/>
        <item x="16"/>
        <item x="58"/>
        <item x="54"/>
        <item x="18"/>
        <item x="23"/>
        <item x="154"/>
        <item x="200"/>
        <item x="45"/>
        <item x="161"/>
        <item x="55"/>
        <item x="61"/>
        <item x="441"/>
        <item x="12"/>
        <item x="13"/>
        <item x="265"/>
        <item x="108"/>
        <item x="290"/>
        <item x="67"/>
        <item x="25"/>
        <item x="88"/>
        <item x="17"/>
        <item x="35"/>
        <item x="79"/>
        <item x="9"/>
        <item x="19"/>
        <item x="50"/>
        <item x="163"/>
        <item x="278"/>
        <item x="134"/>
        <item x="2"/>
        <item x="91"/>
        <item x="1"/>
        <item x="64"/>
        <item x="4"/>
        <item x="204"/>
        <item x="71"/>
        <item x="36"/>
        <item x="0"/>
        <item t="default"/>
      </items>
    </pivotField>
    <pivotField numFmtId="164" showAll="0">
      <items count="501">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9" showAll="0"/>
    <pivotField numFmtId="9" showAll="0"/>
    <pivotField showAll="0">
      <items count="4">
        <item x="1"/>
        <item x="0"/>
        <item x="2"/>
        <item t="default"/>
      </items>
    </pivotField>
    <pivotField showAll="0"/>
    <pivotField showAll="0"/>
    <pivotField showAll="0">
      <items count="3">
        <item x="0"/>
        <item x="1"/>
        <item t="default"/>
      </items>
    </pivotField>
  </pivotFields>
  <rowFields count="1">
    <field x="2"/>
  </rowFields>
  <rowItems count="10">
    <i>
      <x v="42"/>
    </i>
    <i>
      <x v="57"/>
    </i>
    <i>
      <x v="65"/>
    </i>
    <i>
      <x v="72"/>
    </i>
    <i>
      <x v="76"/>
    </i>
    <i>
      <x v="95"/>
    </i>
    <i>
      <x v="101"/>
    </i>
    <i>
      <x v="129"/>
    </i>
    <i>
      <x v="154"/>
    </i>
    <i>
      <x v="204"/>
    </i>
  </rowItems>
  <colFields count="1">
    <field x="3"/>
  </colFields>
  <colItems count="2">
    <i>
      <x/>
    </i>
    <i>
      <x v="1"/>
    </i>
  </colItems>
  <dataFields count="1">
    <dataField name="Average of Age" fld="4" subtotal="average" baseField="0" baseItem="0" numFmtId="1"/>
  </dataFields>
  <chartFormats count="6">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7" format="4" series="1">
      <pivotArea type="data" outline="0" fieldPosition="0">
        <references count="2">
          <reference field="4294967294" count="1" selected="0">
            <x v="0"/>
          </reference>
          <reference field="3" count="1" selected="0">
            <x v="0"/>
          </reference>
        </references>
      </pivotArea>
    </chartFormat>
    <chartFormat chart="7" format="5" series="1">
      <pivotArea type="data" outline="0" fieldPosition="0">
        <references count="2">
          <reference field="4294967294" count="1" selected="0">
            <x v="0"/>
          </reference>
          <reference field="3" count="1" selected="0">
            <x v="1"/>
          </reference>
        </references>
      </pivotArea>
    </chartFormat>
    <chartFormat chart="7"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192581-2C25-0F43-9BDE-6CDFB264861C}" name="PivotTable39" cacheId="37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B6" firstHeaderRow="1" firstDataRow="1" firstDataCol="1"/>
  <pivotFields count="15">
    <pivotField showAll="0"/>
    <pivotField showAll="0"/>
    <pivotField showAll="0"/>
    <pivotField showAll="0">
      <items count="3">
        <item x="1"/>
        <item x="0"/>
        <item t="default"/>
      </items>
    </pivotField>
    <pivotField numFmtId="1" showAll="0"/>
    <pivotField numFmtId="166" showAll="0"/>
    <pivotField numFmtId="166" showAll="0"/>
    <pivotField numFmtId="166" showAll="0"/>
    <pivotField dataField="1" numFmtId="166" showAll="0"/>
    <pivotField numFmtId="9" showAll="0"/>
    <pivotField numFmtId="9" showAll="0"/>
    <pivotField showAll="0">
      <items count="4">
        <item x="1"/>
        <item x="0"/>
        <item x="2"/>
        <item t="default"/>
      </items>
    </pivotField>
    <pivotField axis="axisRow" showAll="0">
      <items count="3">
        <item x="1"/>
        <item x="0"/>
        <item t="default"/>
      </items>
    </pivotField>
    <pivotField showAll="0"/>
    <pivotField showAll="0"/>
  </pivotFields>
  <rowFields count="1">
    <field x="12"/>
  </rowFields>
  <rowItems count="3">
    <i>
      <x/>
    </i>
    <i>
      <x v="1"/>
    </i>
    <i t="grand">
      <x/>
    </i>
  </rowItems>
  <colItems count="1">
    <i/>
  </colItems>
  <dataFields count="1">
    <dataField name="Average of Car Purchase Amount" fld="8" subtotal="average" baseField="0" baseItem="0" numFmtId="166"/>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D91438-4A17-414A-929E-35E44EDFA2CE}" name="PivotTable37" cacheId="375"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8">
  <location ref="A3:C13" firstHeaderRow="0" firstDataRow="1" firstDataCol="1"/>
  <pivotFields count="15">
    <pivotField axis="axisRow" showAll="0" measureFilter="1" sortType="descending">
      <items count="503">
        <item x="451"/>
        <item x="73"/>
        <item x="238"/>
        <item x="242"/>
        <item x="83"/>
        <item x="270"/>
        <item x="235"/>
        <item x="351"/>
        <item x="163"/>
        <item x="287"/>
        <item x="311"/>
        <item x="226"/>
        <item x="218"/>
        <item x="53"/>
        <item x="355"/>
        <item x="152"/>
        <item x="347"/>
        <item x="415"/>
        <item x="326"/>
        <item x="350"/>
        <item x="423"/>
        <item x="92"/>
        <item x="464"/>
        <item x="325"/>
        <item x="81"/>
        <item x="387"/>
        <item x="408"/>
        <item x="318"/>
        <item x="480"/>
        <item x="165"/>
        <item x="177"/>
        <item x="90"/>
        <item x="211"/>
        <item x="205"/>
        <item x="341"/>
        <item x="18"/>
        <item x="75"/>
        <item x="34"/>
        <item x="296"/>
        <item x="345"/>
        <item x="137"/>
        <item x="126"/>
        <item x="142"/>
        <item x="330"/>
        <item x="379"/>
        <item x="291"/>
        <item x="215"/>
        <item x="159"/>
        <item x="153"/>
        <item x="417"/>
        <item x="239"/>
        <item x="204"/>
        <item x="342"/>
        <item x="154"/>
        <item x="386"/>
        <item x="450"/>
        <item x="442"/>
        <item x="264"/>
        <item x="357"/>
        <item x="352"/>
        <item x="466"/>
        <item x="416"/>
        <item x="56"/>
        <item x="0"/>
        <item x="62"/>
        <item x="230"/>
        <item x="388"/>
        <item x="462"/>
        <item x="250"/>
        <item x="259"/>
        <item x="70"/>
        <item x="490"/>
        <item x="15"/>
        <item x="8"/>
        <item x="471"/>
        <item x="461"/>
        <item x="21"/>
        <item x="306"/>
        <item x="371"/>
        <item x="302"/>
        <item x="94"/>
        <item x="385"/>
        <item x="150"/>
        <item x="225"/>
        <item x="82"/>
        <item x="479"/>
        <item x="422"/>
        <item x="312"/>
        <item x="120"/>
        <item x="212"/>
        <item x="300"/>
        <item x="61"/>
        <item x="381"/>
        <item x="426"/>
        <item x="437"/>
        <item x="11"/>
        <item x="41"/>
        <item x="460"/>
        <item x="432"/>
        <item x="30"/>
        <item x="295"/>
        <item x="413"/>
        <item x="298"/>
        <item x="198"/>
        <item x="344"/>
        <item x="132"/>
        <item x="179"/>
        <item x="202"/>
        <item x="329"/>
        <item x="125"/>
        <item x="392"/>
        <item x="375"/>
        <item x="3"/>
        <item x="438"/>
        <item x="456"/>
        <item x="188"/>
        <item x="294"/>
        <item x="281"/>
        <item x="316"/>
        <item x="219"/>
        <item x="494"/>
        <item x="365"/>
        <item x="433"/>
        <item x="265"/>
        <item x="445"/>
        <item x="384"/>
        <item x="129"/>
        <item x="476"/>
        <item x="24"/>
        <item x="109"/>
        <item x="174"/>
        <item x="243"/>
        <item x="23"/>
        <item x="315"/>
        <item x="472"/>
        <item x="234"/>
        <item x="496"/>
        <item x="228"/>
        <item x="275"/>
        <item x="46"/>
        <item x="206"/>
        <item x="244"/>
        <item x="402"/>
        <item x="395"/>
        <item x="488"/>
        <item x="246"/>
        <item x="290"/>
        <item x="273"/>
        <item x="72"/>
        <item x="138"/>
        <item x="51"/>
        <item x="65"/>
        <item x="68"/>
        <item x="27"/>
        <item x="43"/>
        <item x="317"/>
        <item x="87"/>
        <item x="334"/>
        <item x="463"/>
        <item x="279"/>
        <item x="187"/>
        <item x="492"/>
        <item x="319"/>
        <item x="113"/>
        <item x="13"/>
        <item x="299"/>
        <item x="221"/>
        <item x="101"/>
        <item x="227"/>
        <item x="327"/>
        <item x="224"/>
        <item x="491"/>
        <item x="257"/>
        <item x="358"/>
        <item x="78"/>
        <item x="59"/>
        <item x="247"/>
        <item x="128"/>
        <item x="495"/>
        <item x="285"/>
        <item x="359"/>
        <item x="429"/>
        <item x="411"/>
        <item x="269"/>
        <item x="201"/>
        <item x="337"/>
        <item x="116"/>
        <item x="130"/>
        <item x="283"/>
        <item x="256"/>
        <item x="354"/>
        <item x="111"/>
        <item x="114"/>
        <item x="469"/>
        <item x="303"/>
        <item x="26"/>
        <item x="467"/>
        <item x="180"/>
        <item x="474"/>
        <item x="338"/>
        <item x="482"/>
        <item x="95"/>
        <item x="398"/>
        <item x="361"/>
        <item x="6"/>
        <item x="48"/>
        <item x="394"/>
        <item x="427"/>
        <item x="404"/>
        <item x="454"/>
        <item x="209"/>
        <item x="343"/>
        <item x="310"/>
        <item x="390"/>
        <item x="47"/>
        <item x="69"/>
        <item x="10"/>
        <item x="308"/>
        <item x="439"/>
        <item x="362"/>
        <item x="477"/>
        <item x="324"/>
        <item x="232"/>
        <item x="57"/>
        <item x="405"/>
        <item x="40"/>
        <item x="164"/>
        <item x="396"/>
        <item x="93"/>
        <item x="196"/>
        <item x="289"/>
        <item x="372"/>
        <item x="363"/>
        <item x="194"/>
        <item x="336"/>
        <item x="108"/>
        <item x="134"/>
        <item x="348"/>
        <item x="240"/>
        <item x="276"/>
        <item x="107"/>
        <item x="380"/>
        <item x="52"/>
        <item x="32"/>
        <item x="366"/>
        <item x="373"/>
        <item x="301"/>
        <item x="304"/>
        <item x="119"/>
        <item x="440"/>
        <item x="435"/>
        <item x="140"/>
        <item x="176"/>
        <item x="378"/>
        <item x="214"/>
        <item x="367"/>
        <item x="414"/>
        <item x="103"/>
        <item x="19"/>
        <item x="106"/>
        <item x="481"/>
        <item x="399"/>
        <item x="185"/>
        <item x="255"/>
        <item x="328"/>
        <item x="305"/>
        <item x="22"/>
        <item x="419"/>
        <item x="475"/>
        <item x="76"/>
        <item x="42"/>
        <item x="135"/>
        <item x="420"/>
        <item x="409"/>
        <item x="29"/>
        <item x="401"/>
        <item x="12"/>
        <item x="457"/>
        <item x="1"/>
        <item x="478"/>
        <item x="31"/>
        <item x="184"/>
        <item x="199"/>
        <item x="110"/>
        <item x="229"/>
        <item x="173"/>
        <item x="190"/>
        <item x="370"/>
        <item x="407"/>
        <item x="86"/>
        <item x="145"/>
        <item x="45"/>
        <item x="339"/>
        <item x="231"/>
        <item x="428"/>
        <item x="131"/>
        <item x="37"/>
        <item x="35"/>
        <item x="335"/>
        <item x="2"/>
        <item x="102"/>
        <item x="123"/>
        <item x="389"/>
        <item x="200"/>
        <item x="364"/>
        <item x="66"/>
        <item x="144"/>
        <item x="340"/>
        <item x="168"/>
        <item x="139"/>
        <item x="277"/>
        <item x="267"/>
        <item x="85"/>
        <item x="320"/>
        <item x="368"/>
        <item x="222"/>
        <item x="425"/>
        <item x="178"/>
        <item x="293"/>
        <item x="483"/>
        <item x="104"/>
        <item x="489"/>
        <item x="96"/>
        <item x="191"/>
        <item x="39"/>
        <item x="473"/>
        <item x="249"/>
        <item x="80"/>
        <item x="20"/>
        <item x="484"/>
        <item x="54"/>
        <item x="248"/>
        <item x="151"/>
        <item x="100"/>
        <item x="430"/>
        <item x="223"/>
        <item x="195"/>
        <item x="313"/>
        <item x="121"/>
        <item x="189"/>
        <item x="349"/>
        <item x="307"/>
        <item x="272"/>
        <item x="487"/>
        <item x="133"/>
        <item x="444"/>
        <item x="448"/>
        <item x="64"/>
        <item x="183"/>
        <item x="118"/>
        <item x="245"/>
        <item x="213"/>
        <item x="17"/>
        <item x="449"/>
        <item x="406"/>
        <item x="356"/>
        <item x="14"/>
        <item x="254"/>
        <item x="455"/>
        <item x="353"/>
        <item x="486"/>
        <item x="262"/>
        <item x="7"/>
        <item x="280"/>
        <item x="465"/>
        <item x="4"/>
        <item x="147"/>
        <item x="98"/>
        <item x="233"/>
        <item x="459"/>
        <item x="160"/>
        <item x="332"/>
        <item x="217"/>
        <item x="89"/>
        <item x="172"/>
        <item x="9"/>
        <item x="220"/>
        <item x="431"/>
        <item x="434"/>
        <item x="284"/>
        <item x="286"/>
        <item x="322"/>
        <item x="282"/>
        <item x="369"/>
        <item x="403"/>
        <item x="38"/>
        <item x="182"/>
        <item x="360"/>
        <item x="16"/>
        <item x="192"/>
        <item x="117"/>
        <item x="170"/>
        <item x="84"/>
        <item x="127"/>
        <item x="261"/>
        <item x="175"/>
        <item x="446"/>
        <item x="377"/>
        <item x="443"/>
        <item x="400"/>
        <item x="136"/>
        <item x="470"/>
        <item x="124"/>
        <item x="391"/>
        <item x="60"/>
        <item x="323"/>
        <item x="50"/>
        <item x="374"/>
        <item x="346"/>
        <item x="77"/>
        <item x="274"/>
        <item m="1" x="500"/>
        <item x="207"/>
        <item x="441"/>
        <item x="67"/>
        <item x="383"/>
        <item x="141"/>
        <item x="258"/>
        <item x="49"/>
        <item x="236"/>
        <item x="71"/>
        <item x="58"/>
        <item x="278"/>
        <item x="44"/>
        <item x="25"/>
        <item x="453"/>
        <item x="251"/>
        <item x="271"/>
        <item x="447"/>
        <item x="266"/>
        <item x="424"/>
        <item x="186"/>
        <item x="397"/>
        <item x="5"/>
        <item x="421"/>
        <item x="156"/>
        <item x="91"/>
        <item x="458"/>
        <item x="410"/>
        <item x="193"/>
        <item x="333"/>
        <item x="148"/>
        <item x="499"/>
        <item x="166"/>
        <item x="493"/>
        <item x="331"/>
        <item x="97"/>
        <item x="314"/>
        <item x="393"/>
        <item x="208"/>
        <item x="309"/>
        <item x="171"/>
        <item x="161"/>
        <item x="115"/>
        <item x="55"/>
        <item x="485"/>
        <item x="253"/>
        <item x="382"/>
        <item x="63"/>
        <item x="105"/>
        <item x="122"/>
        <item x="74"/>
        <item x="498"/>
        <item x="112"/>
        <item x="497"/>
        <item x="155"/>
        <item x="436"/>
        <item x="28"/>
        <item x="162"/>
        <item x="216"/>
        <item x="237"/>
        <item x="288"/>
        <item x="252"/>
        <item x="452"/>
        <item x="292"/>
        <item m="1" x="501"/>
        <item x="157"/>
        <item x="149"/>
        <item x="146"/>
        <item x="268"/>
        <item x="210"/>
        <item x="412"/>
        <item x="79"/>
        <item x="181"/>
        <item x="99"/>
        <item x="88"/>
        <item x="167"/>
        <item x="36"/>
        <item x="33"/>
        <item x="418"/>
        <item x="169"/>
        <item x="297"/>
        <item x="197"/>
        <item x="241"/>
        <item x="260"/>
        <item x="143"/>
        <item x="468"/>
        <item x="376"/>
        <item x="263"/>
        <item x="203"/>
        <item x="321"/>
        <item x="158"/>
        <item t="default"/>
      </items>
      <autoSortScope>
        <pivotArea dataOnly="0" outline="0" fieldPosition="0">
          <references count="1">
            <reference field="4294967294" count="1" selected="0">
              <x v="0"/>
            </reference>
          </references>
        </pivotArea>
      </autoSortScope>
    </pivotField>
    <pivotField showAll="0"/>
    <pivotField showAll="0"/>
    <pivotField showAll="0">
      <items count="3">
        <item x="1"/>
        <item x="0"/>
        <item t="default"/>
      </items>
    </pivotField>
    <pivotField numFmtId="1" showAll="0"/>
    <pivotField numFmtId="166" showAll="0"/>
    <pivotField numFmtId="166" showAll="0"/>
    <pivotField dataField="1" numFmtId="166" showAll="0"/>
    <pivotField dataField="1" numFmtId="166" showAll="0"/>
    <pivotField numFmtId="9" showAll="0"/>
    <pivotField numFmtId="9" showAll="0"/>
    <pivotField showAll="0">
      <items count="4">
        <item x="1"/>
        <item x="0"/>
        <item x="2"/>
        <item t="default"/>
      </items>
    </pivotField>
    <pivotField showAll="0"/>
    <pivotField showAll="0"/>
    <pivotField showAll="0"/>
  </pivotFields>
  <rowFields count="1">
    <field x="0"/>
  </rowFields>
  <rowItems count="10">
    <i>
      <x v="63"/>
    </i>
    <i>
      <x v="278"/>
    </i>
    <i>
      <x v="299"/>
    </i>
    <i>
      <x v="112"/>
    </i>
    <i>
      <x v="365"/>
    </i>
    <i>
      <x v="433"/>
    </i>
    <i>
      <x v="204"/>
    </i>
    <i>
      <x v="362"/>
    </i>
    <i>
      <x v="73"/>
    </i>
    <i>
      <x v="375"/>
    </i>
  </rowItems>
  <colFields count="1">
    <field x="-2"/>
  </colFields>
  <colItems count="2">
    <i>
      <x/>
    </i>
    <i i="1">
      <x v="1"/>
    </i>
  </colItems>
  <dataFields count="2">
    <dataField name="Sum of Car Purchase Amount" fld="8" baseField="0" baseItem="0" numFmtId="166"/>
    <dataField name="Sum of Net Worth" fld="7" baseField="0" baseItem="0" numFmtId="166"/>
  </dataFields>
  <chartFormats count="6">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67DEDD3-EA30-264E-8FD1-A573B1C8ED64}" name="PivotTable40" cacheId="37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27:B30" firstHeaderRow="1" firstDataRow="1" firstDataCol="1"/>
  <pivotFields count="15">
    <pivotField showAll="0"/>
    <pivotField showAll="0"/>
    <pivotField showAll="0"/>
    <pivotField axis="axisRow" showAll="0">
      <items count="3">
        <item x="1"/>
        <item x="0"/>
        <item t="default"/>
      </items>
    </pivotField>
    <pivotField numFmtId="1" showAll="0"/>
    <pivotField numFmtId="166" showAll="0"/>
    <pivotField numFmtId="166" showAll="0"/>
    <pivotField numFmtId="166" showAll="0"/>
    <pivotField dataField="1" numFmtId="166" showAll="0"/>
    <pivotField numFmtId="9" showAll="0"/>
    <pivotField numFmtId="9" showAll="0"/>
    <pivotField showAll="0">
      <items count="4">
        <item x="1"/>
        <item x="0"/>
        <item x="2"/>
        <item t="default"/>
      </items>
    </pivotField>
    <pivotField showAll="0"/>
    <pivotField showAll="0"/>
    <pivotField showAll="0"/>
  </pivotFields>
  <rowFields count="1">
    <field x="3"/>
  </rowFields>
  <rowItems count="3">
    <i>
      <x/>
    </i>
    <i>
      <x v="1"/>
    </i>
    <i t="grand">
      <x/>
    </i>
  </rowItems>
  <colItems count="1">
    <i/>
  </colItems>
  <dataFields count="1">
    <dataField name="Average of Car Purchase Amount" fld="8" subtotal="average" baseField="0" baseItem="0" numFmtId="166"/>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C4E1EA1-DD17-6147-8DCF-FB6C35095786}" name="PivotTable33" cacheId="375"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3">
  <location ref="A3:C14" firstHeaderRow="1" firstDataRow="2" firstDataCol="1"/>
  <pivotFields count="15">
    <pivotField axis="axisRow" showAll="0" measureFilter="1">
      <items count="503">
        <item x="451"/>
        <item x="73"/>
        <item x="238"/>
        <item x="242"/>
        <item x="83"/>
        <item x="270"/>
        <item x="235"/>
        <item x="351"/>
        <item x="163"/>
        <item x="287"/>
        <item x="311"/>
        <item x="226"/>
        <item x="218"/>
        <item x="53"/>
        <item x="355"/>
        <item x="152"/>
        <item x="347"/>
        <item x="415"/>
        <item x="326"/>
        <item x="350"/>
        <item x="423"/>
        <item x="92"/>
        <item x="464"/>
        <item x="325"/>
        <item x="81"/>
        <item x="387"/>
        <item x="408"/>
        <item x="318"/>
        <item x="480"/>
        <item x="165"/>
        <item x="177"/>
        <item x="90"/>
        <item x="211"/>
        <item x="205"/>
        <item x="341"/>
        <item x="18"/>
        <item x="75"/>
        <item x="34"/>
        <item x="296"/>
        <item x="345"/>
        <item x="137"/>
        <item x="126"/>
        <item x="142"/>
        <item x="330"/>
        <item x="379"/>
        <item x="291"/>
        <item x="215"/>
        <item x="159"/>
        <item x="153"/>
        <item x="417"/>
        <item x="239"/>
        <item x="204"/>
        <item x="342"/>
        <item x="154"/>
        <item x="386"/>
        <item x="450"/>
        <item x="442"/>
        <item x="264"/>
        <item x="357"/>
        <item x="352"/>
        <item x="466"/>
        <item x="416"/>
        <item x="56"/>
        <item x="0"/>
        <item x="62"/>
        <item x="230"/>
        <item x="388"/>
        <item x="462"/>
        <item x="250"/>
        <item x="259"/>
        <item x="70"/>
        <item x="490"/>
        <item x="15"/>
        <item x="8"/>
        <item x="471"/>
        <item x="461"/>
        <item x="21"/>
        <item x="306"/>
        <item x="371"/>
        <item x="302"/>
        <item x="94"/>
        <item x="385"/>
        <item x="150"/>
        <item x="225"/>
        <item x="82"/>
        <item x="479"/>
        <item x="422"/>
        <item x="312"/>
        <item x="120"/>
        <item x="212"/>
        <item x="300"/>
        <item x="61"/>
        <item x="381"/>
        <item x="426"/>
        <item x="437"/>
        <item x="11"/>
        <item x="41"/>
        <item x="460"/>
        <item x="432"/>
        <item x="30"/>
        <item x="295"/>
        <item x="413"/>
        <item x="298"/>
        <item x="198"/>
        <item x="344"/>
        <item x="132"/>
        <item x="179"/>
        <item x="202"/>
        <item x="329"/>
        <item x="125"/>
        <item x="392"/>
        <item x="375"/>
        <item x="3"/>
        <item x="438"/>
        <item x="456"/>
        <item x="188"/>
        <item x="294"/>
        <item x="281"/>
        <item x="316"/>
        <item x="219"/>
        <item x="494"/>
        <item x="365"/>
        <item x="433"/>
        <item x="265"/>
        <item x="445"/>
        <item x="384"/>
        <item x="129"/>
        <item x="476"/>
        <item x="24"/>
        <item x="109"/>
        <item x="174"/>
        <item x="243"/>
        <item x="23"/>
        <item x="315"/>
        <item x="472"/>
        <item x="234"/>
        <item x="496"/>
        <item x="228"/>
        <item x="275"/>
        <item x="46"/>
        <item x="206"/>
        <item x="244"/>
        <item x="402"/>
        <item x="395"/>
        <item x="488"/>
        <item x="246"/>
        <item x="290"/>
        <item x="273"/>
        <item x="72"/>
        <item x="138"/>
        <item x="51"/>
        <item x="65"/>
        <item x="68"/>
        <item x="27"/>
        <item x="43"/>
        <item x="317"/>
        <item x="87"/>
        <item x="334"/>
        <item x="463"/>
        <item x="279"/>
        <item x="187"/>
        <item x="492"/>
        <item x="319"/>
        <item x="113"/>
        <item x="13"/>
        <item x="299"/>
        <item x="221"/>
        <item x="101"/>
        <item x="227"/>
        <item x="327"/>
        <item x="224"/>
        <item x="491"/>
        <item x="257"/>
        <item x="358"/>
        <item x="78"/>
        <item x="59"/>
        <item x="247"/>
        <item x="128"/>
        <item x="495"/>
        <item x="285"/>
        <item x="359"/>
        <item x="429"/>
        <item x="411"/>
        <item x="269"/>
        <item x="201"/>
        <item x="337"/>
        <item x="116"/>
        <item x="130"/>
        <item x="283"/>
        <item x="256"/>
        <item x="354"/>
        <item x="111"/>
        <item x="114"/>
        <item x="469"/>
        <item x="303"/>
        <item x="26"/>
        <item x="467"/>
        <item x="180"/>
        <item x="474"/>
        <item x="338"/>
        <item x="482"/>
        <item x="95"/>
        <item x="398"/>
        <item x="361"/>
        <item x="6"/>
        <item x="48"/>
        <item x="394"/>
        <item x="427"/>
        <item x="404"/>
        <item x="454"/>
        <item x="209"/>
        <item x="343"/>
        <item x="310"/>
        <item x="390"/>
        <item x="47"/>
        <item x="69"/>
        <item x="10"/>
        <item x="308"/>
        <item x="439"/>
        <item x="362"/>
        <item x="477"/>
        <item x="324"/>
        <item x="232"/>
        <item x="57"/>
        <item x="405"/>
        <item x="40"/>
        <item x="164"/>
        <item x="396"/>
        <item x="93"/>
        <item x="196"/>
        <item x="289"/>
        <item x="372"/>
        <item x="363"/>
        <item x="194"/>
        <item x="336"/>
        <item x="108"/>
        <item x="134"/>
        <item x="348"/>
        <item x="240"/>
        <item x="276"/>
        <item x="107"/>
        <item x="380"/>
        <item x="52"/>
        <item x="32"/>
        <item x="366"/>
        <item x="373"/>
        <item x="301"/>
        <item x="304"/>
        <item x="119"/>
        <item x="440"/>
        <item x="435"/>
        <item x="140"/>
        <item x="176"/>
        <item x="378"/>
        <item x="214"/>
        <item x="367"/>
        <item x="414"/>
        <item x="103"/>
        <item x="19"/>
        <item x="106"/>
        <item x="481"/>
        <item x="399"/>
        <item x="185"/>
        <item x="255"/>
        <item x="328"/>
        <item x="305"/>
        <item x="22"/>
        <item x="419"/>
        <item x="475"/>
        <item x="76"/>
        <item x="42"/>
        <item x="135"/>
        <item x="420"/>
        <item x="409"/>
        <item x="29"/>
        <item x="401"/>
        <item x="12"/>
        <item x="457"/>
        <item x="1"/>
        <item x="478"/>
        <item x="31"/>
        <item x="184"/>
        <item x="199"/>
        <item x="110"/>
        <item x="229"/>
        <item x="173"/>
        <item x="190"/>
        <item x="370"/>
        <item x="407"/>
        <item x="86"/>
        <item x="145"/>
        <item x="45"/>
        <item x="339"/>
        <item x="231"/>
        <item x="428"/>
        <item x="131"/>
        <item x="37"/>
        <item x="35"/>
        <item x="335"/>
        <item x="2"/>
        <item x="102"/>
        <item x="123"/>
        <item x="389"/>
        <item x="200"/>
        <item x="364"/>
        <item x="66"/>
        <item x="144"/>
        <item x="340"/>
        <item x="168"/>
        <item x="139"/>
        <item x="277"/>
        <item x="267"/>
        <item x="85"/>
        <item x="320"/>
        <item x="368"/>
        <item x="222"/>
        <item x="425"/>
        <item x="178"/>
        <item x="293"/>
        <item x="483"/>
        <item x="104"/>
        <item x="489"/>
        <item x="96"/>
        <item x="191"/>
        <item x="39"/>
        <item x="473"/>
        <item x="249"/>
        <item x="80"/>
        <item x="20"/>
        <item x="484"/>
        <item x="54"/>
        <item x="248"/>
        <item x="151"/>
        <item x="100"/>
        <item x="430"/>
        <item x="223"/>
        <item x="195"/>
        <item x="313"/>
        <item x="121"/>
        <item x="189"/>
        <item x="349"/>
        <item x="307"/>
        <item x="272"/>
        <item x="487"/>
        <item x="133"/>
        <item x="444"/>
        <item x="448"/>
        <item x="64"/>
        <item x="183"/>
        <item x="118"/>
        <item x="245"/>
        <item x="213"/>
        <item x="17"/>
        <item x="449"/>
        <item x="406"/>
        <item x="356"/>
        <item x="14"/>
        <item x="254"/>
        <item x="455"/>
        <item x="353"/>
        <item x="486"/>
        <item x="262"/>
        <item x="7"/>
        <item x="280"/>
        <item x="465"/>
        <item x="4"/>
        <item x="147"/>
        <item x="98"/>
        <item x="233"/>
        <item x="459"/>
        <item x="160"/>
        <item x="332"/>
        <item x="217"/>
        <item x="89"/>
        <item x="172"/>
        <item x="9"/>
        <item x="220"/>
        <item x="431"/>
        <item x="434"/>
        <item x="284"/>
        <item x="286"/>
        <item x="322"/>
        <item x="282"/>
        <item x="369"/>
        <item x="403"/>
        <item x="38"/>
        <item x="182"/>
        <item x="360"/>
        <item x="16"/>
        <item x="192"/>
        <item x="117"/>
        <item x="170"/>
        <item x="84"/>
        <item x="127"/>
        <item x="261"/>
        <item x="175"/>
        <item x="446"/>
        <item x="377"/>
        <item x="443"/>
        <item x="400"/>
        <item x="136"/>
        <item x="470"/>
        <item x="124"/>
        <item x="391"/>
        <item x="60"/>
        <item x="323"/>
        <item x="50"/>
        <item x="374"/>
        <item x="346"/>
        <item x="77"/>
        <item x="274"/>
        <item m="1" x="500"/>
        <item x="207"/>
        <item x="441"/>
        <item x="67"/>
        <item x="383"/>
        <item x="141"/>
        <item x="258"/>
        <item x="49"/>
        <item x="236"/>
        <item x="71"/>
        <item x="58"/>
        <item x="278"/>
        <item x="44"/>
        <item x="25"/>
        <item x="453"/>
        <item x="251"/>
        <item x="271"/>
        <item x="447"/>
        <item x="266"/>
        <item x="424"/>
        <item x="186"/>
        <item x="397"/>
        <item x="5"/>
        <item x="421"/>
        <item x="156"/>
        <item x="91"/>
        <item x="458"/>
        <item x="410"/>
        <item x="193"/>
        <item x="333"/>
        <item x="148"/>
        <item x="499"/>
        <item x="166"/>
        <item x="493"/>
        <item x="331"/>
        <item x="97"/>
        <item x="314"/>
        <item x="393"/>
        <item x="208"/>
        <item x="309"/>
        <item x="171"/>
        <item x="161"/>
        <item x="115"/>
        <item x="55"/>
        <item x="485"/>
        <item x="253"/>
        <item x="382"/>
        <item x="63"/>
        <item x="105"/>
        <item x="122"/>
        <item x="74"/>
        <item x="498"/>
        <item x="112"/>
        <item x="497"/>
        <item x="155"/>
        <item x="436"/>
        <item x="28"/>
        <item x="162"/>
        <item x="216"/>
        <item x="237"/>
        <item x="288"/>
        <item x="252"/>
        <item x="452"/>
        <item x="292"/>
        <item m="1" x="501"/>
        <item x="157"/>
        <item x="149"/>
        <item x="146"/>
        <item x="268"/>
        <item x="210"/>
        <item x="412"/>
        <item x="79"/>
        <item x="181"/>
        <item x="99"/>
        <item x="88"/>
        <item x="167"/>
        <item x="36"/>
        <item x="33"/>
        <item x="418"/>
        <item x="169"/>
        <item x="297"/>
        <item x="197"/>
        <item x="241"/>
        <item x="260"/>
        <item x="143"/>
        <item x="468"/>
        <item x="376"/>
        <item x="263"/>
        <item x="203"/>
        <item x="321"/>
        <item x="158"/>
        <item t="default"/>
      </items>
    </pivotField>
    <pivotField showAll="0"/>
    <pivotField showAll="0"/>
    <pivotField axis="axisCol" showAll="0">
      <items count="3">
        <item x="1"/>
        <item x="0"/>
        <item t="default"/>
      </items>
    </pivotField>
    <pivotField numFmtId="1" showAll="0"/>
    <pivotField numFmtId="164" showAll="0"/>
    <pivotField numFmtId="164" showAll="0"/>
    <pivotField numFmtId="164" showAll="0"/>
    <pivotField dataField="1" numFmtId="164" showAll="0"/>
    <pivotField numFmtId="9" showAll="0"/>
    <pivotField numFmtId="9" showAll="0"/>
    <pivotField showAll="0">
      <items count="4">
        <item x="1"/>
        <item x="0"/>
        <item x="2"/>
        <item t="default"/>
      </items>
    </pivotField>
    <pivotField showAll="0"/>
    <pivotField showAll="0"/>
    <pivotField showAll="0"/>
  </pivotFields>
  <rowFields count="1">
    <field x="0"/>
  </rowFields>
  <rowItems count="10">
    <i>
      <x v="63"/>
    </i>
    <i>
      <x v="73"/>
    </i>
    <i>
      <x v="112"/>
    </i>
    <i>
      <x v="204"/>
    </i>
    <i>
      <x v="278"/>
    </i>
    <i>
      <x v="299"/>
    </i>
    <i>
      <x v="362"/>
    </i>
    <i>
      <x v="365"/>
    </i>
    <i>
      <x v="375"/>
    </i>
    <i>
      <x v="433"/>
    </i>
  </rowItems>
  <colFields count="1">
    <field x="3"/>
  </colFields>
  <colItems count="2">
    <i>
      <x/>
    </i>
    <i>
      <x v="1"/>
    </i>
  </colItems>
  <dataFields count="1">
    <dataField name="Average of Car Purchase Amount" fld="8" subtotal="average" baseField="0" baseItem="0" numFmtId="164"/>
  </dataFields>
  <formats count="4">
    <format dxfId="27">
      <pivotArea field="3" type="button" dataOnly="0" labelOnly="1" outline="0" axis="axisCol" fieldPosition="0"/>
    </format>
    <format dxfId="26">
      <pivotArea dataOnly="0" labelOnly="1" fieldPosition="0">
        <references count="1">
          <reference field="3" count="0"/>
        </references>
      </pivotArea>
    </format>
    <format dxfId="25">
      <pivotArea dataOnly="0" labelOnly="1" grandRow="1" outline="0" fieldPosition="0"/>
    </format>
    <format dxfId="24">
      <pivotArea dataOnly="0" outline="0" fieldPosition="0">
        <references count="1">
          <reference field="4294967294" count="1">
            <x v="0"/>
          </reference>
        </references>
      </pivotArea>
    </format>
  </formats>
  <chartFormats count="3">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90D36EA-8E9F-054A-8B03-F670617853B0}" name="PivotTable38" cacheId="375"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5">
  <location ref="A3:C7" firstHeaderRow="1" firstDataRow="2" firstDataCol="1"/>
  <pivotFields count="15">
    <pivotField showAll="0"/>
    <pivotField showAll="0"/>
    <pivotField showAll="0"/>
    <pivotField axis="axisCol" showAll="0">
      <items count="3">
        <item x="1"/>
        <item x="0"/>
        <item t="default"/>
      </items>
    </pivotField>
    <pivotField numFmtId="1" showAll="0"/>
    <pivotField numFmtId="166" showAll="0"/>
    <pivotField numFmtId="166" showAll="0"/>
    <pivotField numFmtId="166" showAll="0"/>
    <pivotField dataField="1" numFmtId="166" showAll="0"/>
    <pivotField numFmtId="9" showAll="0"/>
    <pivotField numFmtId="9" showAll="0"/>
    <pivotField axis="axisRow" showAll="0" sortType="descending">
      <items count="4">
        <item x="2"/>
        <item x="0"/>
        <item x="1"/>
        <item t="default"/>
      </items>
    </pivotField>
    <pivotField showAll="0"/>
    <pivotField showAll="0"/>
    <pivotField showAll="0"/>
  </pivotFields>
  <rowFields count="1">
    <field x="11"/>
  </rowFields>
  <rowItems count="3">
    <i>
      <x/>
    </i>
    <i>
      <x v="1"/>
    </i>
    <i>
      <x v="2"/>
    </i>
  </rowItems>
  <colFields count="1">
    <field x="3"/>
  </colFields>
  <colItems count="2">
    <i>
      <x/>
    </i>
    <i>
      <x v="1"/>
    </i>
  </colItems>
  <dataFields count="1">
    <dataField name="Average of Car Purchase Amount" fld="8" subtotal="average" baseField="0" baseItem="0" numFmtId="165"/>
  </dataFields>
  <formats count="4">
    <format dxfId="18">
      <pivotArea collapsedLevelsAreSubtotals="1" fieldPosition="0">
        <references count="1">
          <reference field="11" count="1">
            <x v="2"/>
          </reference>
        </references>
      </pivotArea>
    </format>
    <format dxfId="17">
      <pivotArea type="topRight" dataOnly="0" labelOnly="1" outline="0" fieldPosition="0"/>
    </format>
    <format dxfId="16">
      <pivotArea dataOnly="0" labelOnly="1" fieldPosition="0">
        <references count="1">
          <reference field="3" count="1">
            <x v="1"/>
          </reference>
        </references>
      </pivotArea>
    </format>
    <format dxfId="14">
      <pivotArea outline="0" collapsedLevelsAreSubtotals="1" fieldPosition="0"/>
    </format>
  </format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FA40B6D-60B1-A347-9D2B-545A8B710941}" name="PivotTable36" cacheId="375"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4">
  <location ref="A3:B13" firstHeaderRow="1" firstDataRow="1" firstDataCol="1"/>
  <pivotFields count="15">
    <pivotField showAll="0"/>
    <pivotField showAll="0"/>
    <pivotField axis="axisRow" showAll="0" measureFilter="1" sortType="ascending">
      <items count="212">
        <item x="20"/>
        <item x="21"/>
        <item x="45"/>
        <item x="209"/>
        <item x="75"/>
        <item x="143"/>
        <item x="73"/>
        <item x="127"/>
        <item x="41"/>
        <item x="34"/>
        <item x="198"/>
        <item x="202"/>
        <item x="165"/>
        <item x="24"/>
        <item x="125"/>
        <item x="195"/>
        <item x="23"/>
        <item x="189"/>
        <item x="148"/>
        <item x="54"/>
        <item x="109"/>
        <item x="117"/>
        <item x="25"/>
        <item x="1"/>
        <item x="173"/>
        <item x="145"/>
        <item x="146"/>
        <item x="62"/>
        <item x="90"/>
        <item x="93"/>
        <item x="208"/>
        <item x="89"/>
        <item x="112"/>
        <item x="65"/>
        <item x="174"/>
        <item x="151"/>
        <item x="118"/>
        <item x="30"/>
        <item x="191"/>
        <item x="71"/>
        <item x="190"/>
        <item x="68"/>
        <item x="6"/>
        <item x="105"/>
        <item x="29"/>
        <item x="175"/>
        <item x="129"/>
        <item x="46"/>
        <item x="176"/>
        <item x="157"/>
        <item x="96"/>
        <item x="84"/>
        <item x="153"/>
        <item x="76"/>
        <item x="164"/>
        <item x="7"/>
        <item x="17"/>
        <item x="57"/>
        <item x="69"/>
        <item x="144"/>
        <item x="37"/>
        <item x="80"/>
        <item x="40"/>
        <item x="204"/>
        <item x="121"/>
        <item x="97"/>
        <item x="166"/>
        <item x="86"/>
        <item x="123"/>
        <item x="3"/>
        <item x="74"/>
        <item x="134"/>
        <item x="67"/>
        <item x="28"/>
        <item x="108"/>
        <item x="186"/>
        <item x="60"/>
        <item x="92"/>
        <item x="207"/>
        <item x="50"/>
        <item x="126"/>
        <item x="106"/>
        <item x="91"/>
        <item x="100"/>
        <item x="61"/>
        <item x="8"/>
        <item x="47"/>
        <item x="58"/>
        <item x="77"/>
        <item x="168"/>
        <item x="172"/>
        <item x="137"/>
        <item x="178"/>
        <item x="63"/>
        <item x="9"/>
        <item x="2"/>
        <item x="104"/>
        <item x="95"/>
        <item x="85"/>
        <item x="36"/>
        <item x="116"/>
        <item x="14"/>
        <item x="131"/>
        <item x="55"/>
        <item x="141"/>
        <item x="88"/>
        <item x="35"/>
        <item x="107"/>
        <item x="188"/>
        <item x="199"/>
        <item x="132"/>
        <item x="147"/>
        <item x="56"/>
        <item x="150"/>
        <item x="82"/>
        <item x="53"/>
        <item x="161"/>
        <item x="81"/>
        <item x="19"/>
        <item x="124"/>
        <item x="83"/>
        <item x="38"/>
        <item x="128"/>
        <item x="136"/>
        <item x="210"/>
        <item x="135"/>
        <item x="162"/>
        <item x="31"/>
        <item x="0"/>
        <item x="5"/>
        <item x="114"/>
        <item x="196"/>
        <item x="122"/>
        <item x="203"/>
        <item x="64"/>
        <item x="130"/>
        <item x="101"/>
        <item x="133"/>
        <item x="66"/>
        <item x="155"/>
        <item x="181"/>
        <item x="179"/>
        <item x="111"/>
        <item x="87"/>
        <item x="169"/>
        <item x="201"/>
        <item x="16"/>
        <item x="152"/>
        <item x="158"/>
        <item x="138"/>
        <item x="33"/>
        <item x="110"/>
        <item x="140"/>
        <item x="12"/>
        <item x="120"/>
        <item x="78"/>
        <item x="113"/>
        <item x="177"/>
        <item x="11"/>
        <item x="52"/>
        <item x="18"/>
        <item x="22"/>
        <item x="15"/>
        <item x="206"/>
        <item x="70"/>
        <item x="39"/>
        <item x="163"/>
        <item x="49"/>
        <item x="180"/>
        <item x="43"/>
        <item x="119"/>
        <item x="94"/>
        <item x="79"/>
        <item x="183"/>
        <item x="102"/>
        <item x="194"/>
        <item x="182"/>
        <item x="200"/>
        <item x="98"/>
        <item x="115"/>
        <item x="184"/>
        <item x="193"/>
        <item x="185"/>
        <item x="192"/>
        <item x="171"/>
        <item x="4"/>
        <item x="197"/>
        <item x="167"/>
        <item x="170"/>
        <item x="32"/>
        <item x="139"/>
        <item x="142"/>
        <item x="72"/>
        <item x="160"/>
        <item x="156"/>
        <item x="159"/>
        <item x="26"/>
        <item x="51"/>
        <item x="154"/>
        <item x="59"/>
        <item x="99"/>
        <item x="103"/>
        <item x="44"/>
        <item x="27"/>
        <item x="10"/>
        <item x="149"/>
        <item x="205"/>
        <item x="48"/>
        <item x="42"/>
        <item x="13"/>
        <item x="187"/>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numFmtId="1" showAll="0"/>
    <pivotField numFmtId="164" showAll="0"/>
    <pivotField numFmtId="164" showAll="0"/>
    <pivotField numFmtId="164" showAll="0"/>
    <pivotField dataField="1" numFmtId="164" showAll="0"/>
    <pivotField numFmtId="9" showAll="0"/>
    <pivotField numFmtId="9" showAll="0"/>
    <pivotField showAll="0">
      <items count="4">
        <item x="1"/>
        <item x="0"/>
        <item x="2"/>
        <item t="default"/>
      </items>
    </pivotField>
    <pivotField showAll="0"/>
    <pivotField showAll="0"/>
    <pivotField showAll="0"/>
  </pivotFields>
  <rowFields count="1">
    <field x="2"/>
  </rowFields>
  <rowItems count="10">
    <i>
      <x v="47"/>
    </i>
    <i>
      <x v="161"/>
    </i>
    <i>
      <x v="121"/>
    </i>
    <i>
      <x v="101"/>
    </i>
    <i>
      <x v="189"/>
    </i>
    <i>
      <x v="196"/>
    </i>
    <i>
      <x v="95"/>
    </i>
    <i>
      <x v="42"/>
    </i>
    <i>
      <x v="129"/>
    </i>
    <i>
      <x v="23"/>
    </i>
  </rowItems>
  <colItems count="1">
    <i/>
  </colItems>
  <dataFields count="1">
    <dataField name="Average of Car Purchase Amount" fld="8" subtotal="average" baseField="0" baseItem="0" numFmtId="165"/>
  </dataFields>
  <formats count="3">
    <format dxfId="21">
      <pivotArea outline="0" collapsedLevelsAreSubtotals="1" fieldPosition="0"/>
    </format>
    <format dxfId="20">
      <pivotArea dataOnly="0" labelOnly="1" outline="0" axis="axisValues" fieldPosition="0"/>
    </format>
    <format dxfId="15">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8D60C12-392E-8C4B-8D5B-0AC9BA9FDEEE}" sourceName="Country">
  <pivotTables>
    <pivotTable tabId="20" name="PivotTable43"/>
  </pivotTables>
  <data>
    <tabular pivotCacheId="1704381402">
      <items count="211">
        <i x="20" s="1"/>
        <i x="21" s="1"/>
        <i x="45" s="1"/>
        <i x="209" s="1"/>
        <i x="75" s="1"/>
        <i x="143" s="1"/>
        <i x="73" s="1"/>
        <i x="127" s="1"/>
        <i x="41" s="1"/>
        <i x="34" s="1"/>
        <i x="198" s="1"/>
        <i x="202" s="1"/>
        <i x="165" s="1"/>
        <i x="24" s="1"/>
        <i x="125" s="1"/>
        <i x="195" s="1"/>
        <i x="23" s="1"/>
        <i x="189" s="1"/>
        <i x="148" s="1"/>
        <i x="54" s="1"/>
        <i x="109" s="1"/>
        <i x="117" s="1"/>
        <i x="25" s="1"/>
        <i x="1" s="1"/>
        <i x="173" s="1"/>
        <i x="145" s="1"/>
        <i x="146" s="1"/>
        <i x="62" s="1"/>
        <i x="90" s="1"/>
        <i x="93" s="1"/>
        <i x="208" s="1"/>
        <i x="89" s="1"/>
        <i x="112" s="1"/>
        <i x="65" s="1"/>
        <i x="174" s="1"/>
        <i x="151" s="1"/>
        <i x="118" s="1"/>
        <i x="30" s="1"/>
        <i x="191" s="1"/>
        <i x="71" s="1"/>
        <i x="190" s="1"/>
        <i x="68" s="1"/>
        <i x="6" s="1"/>
        <i x="105" s="1"/>
        <i x="29" s="1"/>
        <i x="175" s="1"/>
        <i x="129" s="1"/>
        <i x="46" s="1"/>
        <i x="176" s="1"/>
        <i x="157" s="1"/>
        <i x="96" s="1"/>
        <i x="84" s="1"/>
        <i x="153" s="1"/>
        <i x="76" s="1"/>
        <i x="164" s="1"/>
        <i x="7" s="1"/>
        <i x="17" s="1"/>
        <i x="57" s="1"/>
        <i x="69" s="1"/>
        <i x="144" s="1"/>
        <i x="37" s="1"/>
        <i x="80" s="1"/>
        <i x="40" s="1"/>
        <i x="204" s="1"/>
        <i x="121" s="1"/>
        <i x="97" s="1"/>
        <i x="166" s="1"/>
        <i x="86" s="1"/>
        <i x="123" s="1"/>
        <i x="3" s="1"/>
        <i x="74" s="1"/>
        <i x="134" s="1"/>
        <i x="67" s="1"/>
        <i x="28" s="1"/>
        <i x="108" s="1"/>
        <i x="186" s="1"/>
        <i x="60" s="1"/>
        <i x="92" s="1"/>
        <i x="207" s="1"/>
        <i x="50" s="1"/>
        <i x="126" s="1"/>
        <i x="106" s="1"/>
        <i x="91" s="1"/>
        <i x="100" s="1"/>
        <i x="61" s="1"/>
        <i x="8" s="1"/>
        <i x="47" s="1"/>
        <i x="58" s="1"/>
        <i x="77" s="1"/>
        <i x="168" s="1"/>
        <i x="172" s="1"/>
        <i x="137" s="1"/>
        <i x="178" s="1"/>
        <i x="63" s="1"/>
        <i x="9" s="1"/>
        <i x="2" s="1"/>
        <i x="104" s="1"/>
        <i x="95" s="1"/>
        <i x="85" s="1"/>
        <i x="36" s="1"/>
        <i x="116" s="1"/>
        <i x="14" s="1"/>
        <i x="131" s="1"/>
        <i x="55" s="1"/>
        <i x="141" s="1"/>
        <i x="88" s="1"/>
        <i x="35" s="1"/>
        <i x="107" s="1"/>
        <i x="188" s="1"/>
        <i x="199" s="1"/>
        <i x="132" s="1"/>
        <i x="147" s="1"/>
        <i x="56" s="1"/>
        <i x="150" s="1"/>
        <i x="82" s="1"/>
        <i x="53" s="1"/>
        <i x="161" s="1"/>
        <i x="81" s="1"/>
        <i x="19" s="1"/>
        <i x="124" s="1"/>
        <i x="83" s="1"/>
        <i x="38" s="1"/>
        <i x="128" s="1"/>
        <i x="136" s="1"/>
        <i x="210" s="1"/>
        <i x="135" s="1"/>
        <i x="162" s="1"/>
        <i x="31" s="1"/>
        <i x="0" s="1"/>
        <i x="5" s="1"/>
        <i x="114" s="1"/>
        <i x="196" s="1"/>
        <i x="122" s="1"/>
        <i x="203" s="1"/>
        <i x="64" s="1"/>
        <i x="130" s="1"/>
        <i x="101" s="1"/>
        <i x="133" s="1"/>
        <i x="66" s="1"/>
        <i x="155" s="1"/>
        <i x="181" s="1"/>
        <i x="179" s="1"/>
        <i x="111" s="1"/>
        <i x="87" s="1"/>
        <i x="169" s="1"/>
        <i x="201" s="1"/>
        <i x="16" s="1"/>
        <i x="152" s="1"/>
        <i x="158" s="1"/>
        <i x="138" s="1"/>
        <i x="33" s="1"/>
        <i x="110" s="1"/>
        <i x="140" s="1"/>
        <i x="12" s="1"/>
        <i x="120" s="1"/>
        <i x="78" s="1"/>
        <i x="113" s="1"/>
        <i x="177" s="1"/>
        <i x="11" s="1"/>
        <i x="52" s="1"/>
        <i x="18" s="1"/>
        <i x="22" s="1"/>
        <i x="15" s="1"/>
        <i x="206" s="1"/>
        <i x="70" s="1"/>
        <i x="39" s="1"/>
        <i x="163" s="1"/>
        <i x="49" s="1"/>
        <i x="180" s="1"/>
        <i x="43" s="1"/>
        <i x="119" s="1"/>
        <i x="94" s="1"/>
        <i x="79" s="1"/>
        <i x="183" s="1"/>
        <i x="102" s="1"/>
        <i x="194" s="1"/>
        <i x="182" s="1"/>
        <i x="200" s="1"/>
        <i x="98" s="1"/>
        <i x="115" s="1"/>
        <i x="184" s="1"/>
        <i x="193" s="1"/>
        <i x="185" s="1"/>
        <i x="192" s="1"/>
        <i x="171" s="1"/>
        <i x="4" s="1"/>
        <i x="197" s="1"/>
        <i x="167" s="1"/>
        <i x="170" s="1"/>
        <i x="32" s="1"/>
        <i x="139" s="1"/>
        <i x="142" s="1"/>
        <i x="72" s="1"/>
        <i x="160" s="1"/>
        <i x="156" s="1"/>
        <i x="159" s="1"/>
        <i x="26" s="1"/>
        <i x="51" s="1"/>
        <i x="154" s="1"/>
        <i x="59" s="1"/>
        <i x="99" s="1"/>
        <i x="103" s="1"/>
        <i x="44" s="1"/>
        <i x="27" s="1"/>
        <i x="10" s="1"/>
        <i x="149" s="1"/>
        <i x="205" s="1"/>
        <i x="48" s="1"/>
        <i x="42" s="1"/>
        <i x="13" s="1"/>
        <i x="18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F944B48-6BEA-6A48-9701-D0BA72B9970F}" sourceName="Gender">
  <pivotTables>
    <pivotTable tabId="7" name="PivotTable28"/>
    <pivotTable tabId="18" name="PivotTable41"/>
    <pivotTable tabId="11" name="PivotTable33"/>
    <pivotTable tabId="11" name="PivotTable40"/>
    <pivotTable tabId="14" name="PivotTable38"/>
    <pivotTable tabId="16" name="PivotTable39"/>
    <pivotTable tabId="13" name="PivotTable37"/>
    <pivotTable tabId="12" name="PivotTable36"/>
  </pivotTables>
  <data>
    <tabular pivotCacheId="33641091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1512BCD0-2040-1944-9F68-BD01571FC99E}" sourceName="Age Group">
  <pivotTables>
    <pivotTable tabId="7" name="PivotTable28"/>
    <pivotTable tabId="18" name="PivotTable41"/>
    <pivotTable tabId="11" name="PivotTable33"/>
    <pivotTable tabId="11" name="PivotTable40"/>
    <pivotTable tabId="14" name="PivotTable38"/>
    <pivotTable tabId="16" name="PivotTable39"/>
    <pivotTable tabId="13" name="PivotTable37"/>
    <pivotTable tabId="12" name="PivotTable36"/>
  </pivotTables>
  <data>
    <tabular pivotCacheId="336410919">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6FE542F0-C075-F941-96B8-4A89CA3EAE29}" cache="Slicer_Country" caption="Country" rowHeight="230716"/>
  <slicer name="Gender" xr10:uid="{035DB6B7-7233-CF48-A79D-082D32F0CB17}" cache="Slicer_Gender" caption="Gender" rowHeight="230716"/>
  <slicer name="Age Group" xr10:uid="{99239B7D-0220-DA46-A2E9-4D5CFB7D24F7}" cache="Slicer_Age_Group" caption="Age Group"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O501" totalsRowShown="0" headerRowDxfId="37">
  <autoFilter ref="A1:O501" xr:uid="{00000000-0009-0000-0100-000001000000}"/>
  <sortState xmlns:xlrd2="http://schemas.microsoft.com/office/spreadsheetml/2017/richdata2" ref="A2:N501">
    <sortCondition descending="1" ref="I1:I501"/>
  </sortState>
  <tableColumns count="15">
    <tableColumn id="1" xr3:uid="{00000000-0010-0000-0000-000001000000}" name="Customer Name" dataDxfId="36"/>
    <tableColumn id="2" xr3:uid="{00000000-0010-0000-0000-000002000000}" name="Customer e-mail" dataDxfId="35"/>
    <tableColumn id="3" xr3:uid="{00000000-0010-0000-0000-000003000000}" name="Country" dataDxfId="34"/>
    <tableColumn id="4" xr3:uid="{00000000-0010-0000-0000-000004000000}" name="Gender"/>
    <tableColumn id="5" xr3:uid="{00000000-0010-0000-0000-000005000000}" name="Age" dataDxfId="33"/>
    <tableColumn id="6" xr3:uid="{00000000-0010-0000-0000-000006000000}" name="Annual Salary" dataDxfId="32"/>
    <tableColumn id="7" xr3:uid="{00000000-0010-0000-0000-000007000000}" name="Credit Card Debt" dataDxfId="31"/>
    <tableColumn id="8" xr3:uid="{00000000-0010-0000-0000-000008000000}" name="Net Worth" dataDxfId="30"/>
    <tableColumn id="9" xr3:uid="{00000000-0010-0000-0000-000009000000}" name="Car Purchase Amount" dataDxfId="29"/>
    <tableColumn id="10" xr3:uid="{BC0134DA-9DE3-0142-83FE-D6015BE5B509}" name="% Credit" dataCellStyle="Per cent">
      <calculatedColumnFormula>Table1[[#This Row],[Credit Card Debt]]/Table1[[#This Row],[Annual Salary]]</calculatedColumnFormula>
    </tableColumn>
    <tableColumn id="11" xr3:uid="{C36CFADB-3446-3C41-93DD-126C7EF99DB3}" name="% Car Purchase" dataDxfId="28" dataCellStyle="Comma">
      <calculatedColumnFormula>Table1[[#This Row],[Car Purchase Amount]]/Table1[[#This Row],[Annual Salary]]</calculatedColumnFormula>
    </tableColumn>
    <tableColumn id="12" xr3:uid="{7C7B603F-DF18-8344-BC28-BACEFA9E62DD}" name="Age Group" dataDxfId="23">
      <calculatedColumnFormula>IF(E2&lt;=17, "Children", IF(E2&lt;=34, "Young Adults", IF(E2&lt;=54, "Adults", "Seniors")))</calculatedColumnFormula>
    </tableColumn>
    <tableColumn id="14" xr3:uid="{6CBA7F74-F741-4D4F-9393-352097B7650F}" name="Debt Catergory" dataDxfId="22">
      <calculatedColumnFormula>IF(G2&gt;10000, "High", "Low")</calculatedColumnFormula>
    </tableColumn>
    <tableColumn id="15" xr3:uid="{E037BB47-FA4F-0B4C-8755-797C4AFB27DC}" name="Debt Check" dataDxfId="19">
      <calculatedColumnFormula>IF(J2&gt;50%,"Fail","Pass")</calculatedColumnFormula>
    </tableColumn>
    <tableColumn id="20" xr3:uid="{51D18D31-EAA5-DB4C-8CF8-3045A6A0A6E0}" name="&gt;50%" dataDxfId="11">
      <calculatedColumnFormula>IF(J2&gt; 0.5, "Yes", "No")</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6"/>
  <sheetViews>
    <sheetView workbookViewId="0">
      <selection activeCell="H34" sqref="H34"/>
    </sheetView>
  </sheetViews>
  <sheetFormatPr baseColWidth="10" defaultColWidth="8.83203125" defaultRowHeight="15" x14ac:dyDescent="0.2"/>
  <cols>
    <col min="1" max="1" width="12.1640625" style="1" bestFit="1" customWidth="1"/>
    <col min="2" max="2" width="19.6640625" style="6" bestFit="1" customWidth="1"/>
  </cols>
  <sheetData>
    <row r="3" spans="1:2" x14ac:dyDescent="0.2">
      <c r="A3" s="4" t="s">
        <v>1235</v>
      </c>
      <c r="B3" s="6" t="s">
        <v>1237</v>
      </c>
    </row>
    <row r="4" spans="1:2" x14ac:dyDescent="0.2">
      <c r="A4" s="5" t="s">
        <v>1233</v>
      </c>
      <c r="B4" s="6">
        <v>2352007.7841142002</v>
      </c>
    </row>
    <row r="5" spans="1:2" x14ac:dyDescent="0.2">
      <c r="A5" s="5" t="s">
        <v>1234</v>
      </c>
      <c r="B5" s="6">
        <v>2451814.7402004008</v>
      </c>
    </row>
    <row r="6" spans="1:2" x14ac:dyDescent="0.2">
      <c r="A6" s="5" t="s">
        <v>1236</v>
      </c>
      <c r="B6" s="6">
        <v>4803822.524314601</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DFFBC-C499-8849-90EF-B3D348AC6506}">
  <dimension ref="A3:D6"/>
  <sheetViews>
    <sheetView workbookViewId="0">
      <selection activeCell="C6" sqref="C6"/>
    </sheetView>
  </sheetViews>
  <sheetFormatPr baseColWidth="10" defaultRowHeight="15" x14ac:dyDescent="0.2"/>
  <cols>
    <col min="1" max="1" width="12.1640625" bestFit="1" customWidth="1"/>
    <col min="2" max="2" width="18" bestFit="1" customWidth="1"/>
    <col min="3" max="3" width="22.83203125" bestFit="1" customWidth="1"/>
    <col min="4" max="4" width="26.6640625" bestFit="1" customWidth="1"/>
    <col min="5" max="10" width="11.6640625" bestFit="1" customWidth="1"/>
    <col min="11" max="11" width="13.1640625" bestFit="1" customWidth="1"/>
    <col min="12" max="12" width="19.6640625" bestFit="1" customWidth="1"/>
    <col min="13" max="511" width="10.6640625" bestFit="1" customWidth="1"/>
    <col min="512" max="1000" width="19.6640625" bestFit="1" customWidth="1"/>
    <col min="1001" max="1001" width="19.1640625" bestFit="1" customWidth="1"/>
    <col min="1002" max="1002" width="24" bestFit="1" customWidth="1"/>
  </cols>
  <sheetData>
    <row r="3" spans="1:4" x14ac:dyDescent="0.2">
      <c r="A3" s="7" t="s">
        <v>1235</v>
      </c>
      <c r="B3" t="s">
        <v>1263</v>
      </c>
      <c r="C3" t="s">
        <v>1266</v>
      </c>
      <c r="D3" t="s">
        <v>1245</v>
      </c>
    </row>
    <row r="4" spans="1:4" x14ac:dyDescent="0.2">
      <c r="A4" s="8" t="s">
        <v>1255</v>
      </c>
      <c r="B4" s="11">
        <v>424638.15435793088</v>
      </c>
      <c r="C4" s="11">
        <v>9509.069489375599</v>
      </c>
      <c r="D4" s="11">
        <v>42976.797977984126</v>
      </c>
    </row>
    <row r="5" spans="1:4" x14ac:dyDescent="0.2">
      <c r="A5" s="8" t="s">
        <v>1256</v>
      </c>
      <c r="B5" s="11">
        <v>459649.97548191017</v>
      </c>
      <c r="C5" s="11">
        <v>10146.414296471912</v>
      </c>
      <c r="D5" s="11">
        <v>54528.604775730353</v>
      </c>
    </row>
    <row r="6" spans="1:4" x14ac:dyDescent="0.2">
      <c r="A6" s="8" t="s">
        <v>1257</v>
      </c>
      <c r="B6" s="11">
        <v>433541.90593235288</v>
      </c>
      <c r="C6" s="11">
        <v>9290.3663068823553</v>
      </c>
      <c r="D6" s="11">
        <v>30870.616072647063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9F9ED-7D04-914F-BB40-EC7008B952CF}">
  <dimension ref="A3:E8"/>
  <sheetViews>
    <sheetView workbookViewId="0">
      <selection activeCell="D6" sqref="D6"/>
    </sheetView>
  </sheetViews>
  <sheetFormatPr baseColWidth="10" defaultRowHeight="15" x14ac:dyDescent="0.2"/>
  <cols>
    <col min="1" max="1" width="12.1640625" bestFit="1" customWidth="1"/>
    <col min="2" max="2" width="20.1640625" bestFit="1" customWidth="1"/>
    <col min="3" max="3" width="10.1640625" bestFit="1" customWidth="1"/>
    <col min="4" max="4" width="18" bestFit="1" customWidth="1"/>
    <col min="5" max="5" width="11.1640625" bestFit="1" customWidth="1"/>
    <col min="6" max="7" width="11.33203125" bestFit="1" customWidth="1"/>
    <col min="8" max="8" width="10.1640625" bestFit="1" customWidth="1"/>
    <col min="9" max="11" width="18" bestFit="1" customWidth="1"/>
    <col min="12" max="12" width="11.1640625" bestFit="1" customWidth="1"/>
    <col min="13" max="15" width="11.33203125" bestFit="1" customWidth="1"/>
    <col min="16" max="16" width="11.1640625" bestFit="1" customWidth="1"/>
  </cols>
  <sheetData>
    <row r="3" spans="1:5" x14ac:dyDescent="0.2">
      <c r="B3" s="7" t="s">
        <v>1240</v>
      </c>
    </row>
    <row r="4" spans="1:5" x14ac:dyDescent="0.2">
      <c r="B4" t="s">
        <v>1262</v>
      </c>
      <c r="D4" t="s">
        <v>1263</v>
      </c>
    </row>
    <row r="5" spans="1:5" x14ac:dyDescent="0.2">
      <c r="A5" s="7" t="s">
        <v>1235</v>
      </c>
      <c r="B5" t="s">
        <v>1233</v>
      </c>
      <c r="C5" t="s">
        <v>1234</v>
      </c>
      <c r="D5" t="s">
        <v>1233</v>
      </c>
      <c r="E5" t="s">
        <v>1234</v>
      </c>
    </row>
    <row r="6" spans="1:5" x14ac:dyDescent="0.2">
      <c r="A6" s="8" t="s">
        <v>1255</v>
      </c>
      <c r="B6" s="6">
        <v>63309.456812099466</v>
      </c>
      <c r="C6" s="6">
        <v>61564.769655612232</v>
      </c>
      <c r="D6" s="6">
        <v>427706.41076176777</v>
      </c>
      <c r="E6" s="6">
        <v>421804.71349520393</v>
      </c>
    </row>
    <row r="7" spans="1:5" x14ac:dyDescent="0.2">
      <c r="A7" s="8" t="s">
        <v>1256</v>
      </c>
      <c r="B7" s="6">
        <v>59781.531435306119</v>
      </c>
      <c r="C7" s="6">
        <v>63302.312889749985</v>
      </c>
      <c r="D7" s="6">
        <v>457040.03092224494</v>
      </c>
      <c r="E7" s="6">
        <v>462847.15756749996</v>
      </c>
    </row>
    <row r="8" spans="1:5" x14ac:dyDescent="0.2">
      <c r="A8" s="8" t="s">
        <v>1257</v>
      </c>
      <c r="B8" s="6">
        <v>62576.351171176473</v>
      </c>
      <c r="C8" s="6">
        <v>59572.220144705898</v>
      </c>
      <c r="D8" s="6">
        <v>419324.2503588234</v>
      </c>
      <c r="E8" s="6">
        <v>447759.56150588236</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2AF38-C4E7-244B-A4B9-C42BAA0DACFC}">
  <dimension ref="A1:B5"/>
  <sheetViews>
    <sheetView workbookViewId="0">
      <selection activeCell="G33" sqref="G33"/>
    </sheetView>
  </sheetViews>
  <sheetFormatPr baseColWidth="10" defaultRowHeight="15" x14ac:dyDescent="0.2"/>
  <cols>
    <col min="1" max="1" width="13.1640625" bestFit="1" customWidth="1"/>
    <col min="2" max="2" width="24.83203125" bestFit="1" customWidth="1"/>
    <col min="3" max="3" width="15.6640625" bestFit="1" customWidth="1"/>
    <col min="4" max="4" width="9.6640625" bestFit="1" customWidth="1"/>
    <col min="5" max="5" width="12.6640625" bestFit="1" customWidth="1"/>
    <col min="6" max="6" width="17" bestFit="1" customWidth="1"/>
  </cols>
  <sheetData>
    <row r="1" spans="1:2" x14ac:dyDescent="0.2">
      <c r="A1" s="7" t="s">
        <v>0</v>
      </c>
      <c r="B1" t="s">
        <v>1265</v>
      </c>
    </row>
    <row r="3" spans="1:2" x14ac:dyDescent="0.2">
      <c r="A3" s="7" t="s">
        <v>1235</v>
      </c>
      <c r="B3" t="s">
        <v>1261</v>
      </c>
    </row>
    <row r="4" spans="1:2" x14ac:dyDescent="0.2">
      <c r="A4" s="8" t="s">
        <v>1259</v>
      </c>
      <c r="B4" s="12">
        <v>1</v>
      </c>
    </row>
    <row r="5" spans="1:2" x14ac:dyDescent="0.2">
      <c r="A5" s="8" t="s">
        <v>1260</v>
      </c>
      <c r="B5" s="12">
        <v>499</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501"/>
  <sheetViews>
    <sheetView zoomScale="110" zoomScaleNormal="110" workbookViewId="0">
      <selection activeCell="Q21" sqref="Q21"/>
    </sheetView>
  </sheetViews>
  <sheetFormatPr baseColWidth="10" defaultColWidth="8.83203125" defaultRowHeight="15" x14ac:dyDescent="0.2"/>
  <cols>
    <col min="1" max="1" width="21.6640625" style="1" bestFit="1" customWidth="1"/>
    <col min="2" max="2" width="56.6640625" style="1" bestFit="1" customWidth="1"/>
    <col min="3" max="3" width="43" style="1" bestFit="1" customWidth="1"/>
    <col min="4" max="4" width="9.83203125" customWidth="1"/>
    <col min="5" max="5" width="12" style="3" bestFit="1" customWidth="1"/>
    <col min="6" max="6" width="16" style="11" customWidth="1"/>
    <col min="7" max="7" width="18.5" style="11" customWidth="1"/>
    <col min="8" max="8" width="13.6640625" style="11" bestFit="1" customWidth="1"/>
    <col min="9" max="9" width="22.83203125" style="11" customWidth="1"/>
    <col min="10" max="10" width="10.1640625" style="9" bestFit="1" customWidth="1"/>
    <col min="11" max="11" width="15.1640625" style="10" bestFit="1" customWidth="1"/>
    <col min="12" max="12" width="11.33203125" customWidth="1"/>
    <col min="13" max="13" width="16.1640625" bestFit="1" customWidth="1"/>
    <col min="14" max="14" width="13.33203125" bestFit="1" customWidth="1"/>
    <col min="15" max="15" width="13.33203125" customWidth="1"/>
    <col min="16" max="16" width="11.6640625" bestFit="1" customWidth="1"/>
  </cols>
  <sheetData>
    <row r="1" spans="1:17" x14ac:dyDescent="0.2">
      <c r="A1" s="1" t="s">
        <v>0</v>
      </c>
      <c r="B1" s="1" t="s">
        <v>1</v>
      </c>
      <c r="C1" s="1" t="s">
        <v>2</v>
      </c>
      <c r="D1" t="s">
        <v>3</v>
      </c>
      <c r="E1" s="3" t="s">
        <v>4</v>
      </c>
      <c r="F1" s="11" t="s">
        <v>5</v>
      </c>
      <c r="G1" s="11" t="s">
        <v>6</v>
      </c>
      <c r="H1" s="11" t="s">
        <v>7</v>
      </c>
      <c r="I1" s="11" t="s">
        <v>8</v>
      </c>
      <c r="J1" s="9" t="s">
        <v>1243</v>
      </c>
      <c r="K1" s="10" t="s">
        <v>1242</v>
      </c>
      <c r="L1" s="2" t="s">
        <v>1244</v>
      </c>
      <c r="M1" s="2" t="s">
        <v>1246</v>
      </c>
      <c r="N1" s="2" t="s">
        <v>1258</v>
      </c>
      <c r="O1" s="2" t="s">
        <v>1264</v>
      </c>
    </row>
    <row r="2" spans="1:17" x14ac:dyDescent="0.2">
      <c r="A2" s="1" t="s">
        <v>814</v>
      </c>
      <c r="B2" s="1" t="s">
        <v>815</v>
      </c>
      <c r="C2" s="1" t="s">
        <v>92</v>
      </c>
      <c r="D2" t="s">
        <v>1234</v>
      </c>
      <c r="E2" s="3">
        <v>55.01756589</v>
      </c>
      <c r="F2" s="11">
        <v>83333.810540000006</v>
      </c>
      <c r="G2" s="11">
        <v>9874.0753270000005</v>
      </c>
      <c r="H2" s="11">
        <v>1000000</v>
      </c>
      <c r="I2" s="11">
        <v>80000</v>
      </c>
      <c r="J2" s="9">
        <f>Table1[[#This Row],[Credit Card Debt]]/Table1[[#This Row],[Annual Salary]]</f>
        <v>0.11848822540354699</v>
      </c>
      <c r="K2" s="10">
        <f>Table1[[#This Row],[Car Purchase Amount]]/Table1[[#This Row],[Annual Salary]]</f>
        <v>0.95999450261068064</v>
      </c>
      <c r="L2" s="11" t="str">
        <f>IF(E2&lt;=17, "Children", IF(E2&lt;=34, "Young Adults", IF(E2&lt;=54, "Adults", "Seniors")))</f>
        <v>Seniors</v>
      </c>
      <c r="M2" s="11" t="str">
        <f>IF(G2&gt;10000, "High", "Low")</f>
        <v>Low</v>
      </c>
      <c r="N2" s="11" t="str">
        <f>IF(J2&gt;50%,"Fail","Pass")</f>
        <v>Pass</v>
      </c>
      <c r="O2" s="11" t="str">
        <f t="shared" ref="O2:O65" si="0">IF(J2&gt; 0.5, "Yes", "No")</f>
        <v>No</v>
      </c>
      <c r="P2" s="11">
        <f>AVERAGE(H:H)</f>
        <v>431475.71362505999</v>
      </c>
      <c r="Q2" t="s">
        <v>1249</v>
      </c>
    </row>
    <row r="3" spans="1:17" x14ac:dyDescent="0.2">
      <c r="A3" s="1" t="s">
        <v>757</v>
      </c>
      <c r="B3" s="1" t="s">
        <v>758</v>
      </c>
      <c r="C3" s="1" t="s">
        <v>1226</v>
      </c>
      <c r="D3" t="s">
        <v>1233</v>
      </c>
      <c r="E3" s="3">
        <v>48.25655639</v>
      </c>
      <c r="F3" s="11">
        <v>86565.156409999996</v>
      </c>
      <c r="G3" s="11">
        <v>13701.799859999999</v>
      </c>
      <c r="H3" s="11">
        <v>819002.17480000004</v>
      </c>
      <c r="I3" s="11">
        <v>70878.29664</v>
      </c>
      <c r="J3" s="9">
        <f>Table1[[#This Row],[Credit Card Debt]]/Table1[[#This Row],[Annual Salary]]</f>
        <v>0.15828308326625018</v>
      </c>
      <c r="K3" s="10">
        <f>Table1[[#This Row],[Car Purchase Amount]]/Table1[[#This Row],[Annual Salary]]</f>
        <v>0.81878552040382091</v>
      </c>
      <c r="L3" s="11" t="str">
        <f>IF(E3&lt;=17, "Children", IF(E3&lt;=34, "Young Adults", IF(E3&lt;=54, "Adults", "Seniors")))</f>
        <v>Adults</v>
      </c>
      <c r="M3" s="11" t="str">
        <f>IF(G3&gt;10000, "High", "Low")</f>
        <v>High</v>
      </c>
      <c r="N3" s="11" t="str">
        <f>IF(J3&gt;50%,"Fail","Pass")</f>
        <v>Pass</v>
      </c>
      <c r="O3" s="11" t="str">
        <f t="shared" si="0"/>
        <v>No</v>
      </c>
    </row>
    <row r="4" spans="1:17" x14ac:dyDescent="0.2">
      <c r="A4" s="1" t="s">
        <v>1008</v>
      </c>
      <c r="B4" s="1" t="s">
        <v>1009</v>
      </c>
      <c r="C4" s="1" t="s">
        <v>968</v>
      </c>
      <c r="D4" t="s">
        <v>1234</v>
      </c>
      <c r="E4" s="3">
        <v>61.704298780000002</v>
      </c>
      <c r="F4" s="11">
        <v>66655.414199999999</v>
      </c>
      <c r="G4" s="11">
        <v>8001.6443019999997</v>
      </c>
      <c r="H4" s="11">
        <v>805075.51969999995</v>
      </c>
      <c r="I4" s="11">
        <v>70598.967680000002</v>
      </c>
      <c r="J4" s="9">
        <f>Table1[[#This Row],[Credit Card Debt]]/Table1[[#This Row],[Annual Salary]]</f>
        <v>0.1200449265530181</v>
      </c>
      <c r="K4" s="10">
        <f>Table1[[#This Row],[Car Purchase Amount]]/Table1[[#This Row],[Annual Salary]]</f>
        <v>1.0591632881939244</v>
      </c>
      <c r="L4" s="11" t="str">
        <f>IF(E4&lt;=17, "Children", IF(E4&lt;=34, "Young Adults", IF(E4&lt;=54, "Adults", "Seniors")))</f>
        <v>Seniors</v>
      </c>
      <c r="M4" s="11" t="str">
        <f>IF(G4&gt;10000, "High", "Low")</f>
        <v>Low</v>
      </c>
      <c r="N4" s="11" t="str">
        <f>IF(J4&gt;50%,"Fail","Pass")</f>
        <v>Pass</v>
      </c>
      <c r="O4" s="11" t="str">
        <f t="shared" si="0"/>
        <v>No</v>
      </c>
      <c r="P4" s="11">
        <f>P2/3</f>
        <v>143825.23787501999</v>
      </c>
      <c r="Q4" t="s">
        <v>1250</v>
      </c>
    </row>
    <row r="5" spans="1:17" x14ac:dyDescent="0.2">
      <c r="A5" s="1" t="s">
        <v>1154</v>
      </c>
      <c r="B5" s="1" t="s">
        <v>1155</v>
      </c>
      <c r="C5" s="1" t="s">
        <v>401</v>
      </c>
      <c r="D5" t="s">
        <v>1233</v>
      </c>
      <c r="E5" s="3">
        <v>59.619615340000003</v>
      </c>
      <c r="F5" s="11">
        <v>81565.959669999997</v>
      </c>
      <c r="G5" s="11">
        <v>9072.0630590000001</v>
      </c>
      <c r="H5" s="11">
        <v>544291.95039999997</v>
      </c>
      <c r="I5" s="11">
        <v>69669.474019999994</v>
      </c>
      <c r="J5" s="9">
        <f>Table1[[#This Row],[Credit Card Debt]]/Table1[[#This Row],[Annual Salary]]</f>
        <v>0.1112236415252613</v>
      </c>
      <c r="K5" s="10">
        <f>Table1[[#This Row],[Car Purchase Amount]]/Table1[[#This Row],[Annual Salary]]</f>
        <v>0.85414889130060057</v>
      </c>
      <c r="L5" s="11" t="str">
        <f>IF(E5&lt;=17, "Children", IF(E5&lt;=34, "Young Adults", IF(E5&lt;=54, "Adults", "Seniors")))</f>
        <v>Seniors</v>
      </c>
      <c r="M5" s="11" t="str">
        <f>IF(G5&gt;10000, "High", "Low")</f>
        <v>Low</v>
      </c>
      <c r="N5" s="11" t="str">
        <f>IF(J5&gt;50%,"Fail","Pass")</f>
        <v>Pass</v>
      </c>
      <c r="O5" s="11" t="str">
        <f t="shared" si="0"/>
        <v>No</v>
      </c>
    </row>
    <row r="6" spans="1:17" x14ac:dyDescent="0.2">
      <c r="A6" s="1" t="s">
        <v>143</v>
      </c>
      <c r="B6" s="1" t="s">
        <v>144</v>
      </c>
      <c r="C6" s="1" t="s">
        <v>145</v>
      </c>
      <c r="D6" t="s">
        <v>1233</v>
      </c>
      <c r="E6" s="3">
        <v>55.275142639999999</v>
      </c>
      <c r="F6" s="11">
        <v>70787.27764</v>
      </c>
      <c r="G6" s="11">
        <v>10155.34095</v>
      </c>
      <c r="H6" s="11">
        <v>853913.85320000001</v>
      </c>
      <c r="I6" s="11">
        <v>68925.094469999996</v>
      </c>
      <c r="J6" s="9">
        <f>Table1[[#This Row],[Credit Card Debt]]/Table1[[#This Row],[Annual Salary]]</f>
        <v>0.14346279852216676</v>
      </c>
      <c r="K6" s="10">
        <f>Table1[[#This Row],[Car Purchase Amount]]/Table1[[#This Row],[Annual Salary]]</f>
        <v>0.97369325065062629</v>
      </c>
      <c r="L6" s="11" t="str">
        <f>IF(E6&lt;=17, "Children", IF(E6&lt;=34, "Young Adults", IF(E6&lt;=54, "Adults", "Seniors")))</f>
        <v>Seniors</v>
      </c>
      <c r="M6" s="11" t="str">
        <f>IF(G6&gt;10000, "High", "Low")</f>
        <v>High</v>
      </c>
      <c r="N6" s="11" t="str">
        <f>IF(J6&gt;50%,"Fail","Pass")</f>
        <v>Pass</v>
      </c>
      <c r="O6" s="11" t="str">
        <f t="shared" si="0"/>
        <v>No</v>
      </c>
      <c r="P6" s="11">
        <f>P4*2</f>
        <v>287650.47575003997</v>
      </c>
    </row>
    <row r="7" spans="1:17" x14ac:dyDescent="0.2">
      <c r="A7" s="1" t="s">
        <v>140</v>
      </c>
      <c r="B7" s="1" t="s">
        <v>141</v>
      </c>
      <c r="C7" s="1" t="s">
        <v>142</v>
      </c>
      <c r="D7" t="s">
        <v>1234</v>
      </c>
      <c r="E7" s="3">
        <v>61.224131589999999</v>
      </c>
      <c r="F7" s="11">
        <v>79792.130959999995</v>
      </c>
      <c r="G7" s="11">
        <v>14245.53319</v>
      </c>
      <c r="H7" s="11">
        <v>497950.29330000002</v>
      </c>
      <c r="I7" s="11">
        <v>68678.435200000007</v>
      </c>
      <c r="J7" s="9">
        <f>Table1[[#This Row],[Credit Card Debt]]/Table1[[#This Row],[Annual Salary]]</f>
        <v>0.17853305856866167</v>
      </c>
      <c r="K7" s="10">
        <f>Table1[[#This Row],[Car Purchase Amount]]/Table1[[#This Row],[Annual Salary]]</f>
        <v>0.86071689493326964</v>
      </c>
      <c r="L7" s="11" t="str">
        <f>IF(E7&lt;=17, "Children", IF(E7&lt;=34, "Young Adults", IF(E7&lt;=54, "Adults", "Seniors")))</f>
        <v>Seniors</v>
      </c>
      <c r="M7" s="11" t="str">
        <f>IF(G7&gt;10000, "High", "Low")</f>
        <v>High</v>
      </c>
      <c r="N7" s="11" t="str">
        <f>IF(J7&gt;50%,"Fail","Pass")</f>
        <v>Pass</v>
      </c>
      <c r="O7" s="11" t="str">
        <f t="shared" si="0"/>
        <v>No</v>
      </c>
    </row>
    <row r="8" spans="1:17" x14ac:dyDescent="0.2">
      <c r="A8" s="1" t="s">
        <v>18</v>
      </c>
      <c r="B8" s="1" t="s">
        <v>19</v>
      </c>
      <c r="C8" s="1" t="s">
        <v>20</v>
      </c>
      <c r="D8" t="s">
        <v>1234</v>
      </c>
      <c r="E8" s="3">
        <v>58.271369450000002</v>
      </c>
      <c r="F8" s="11">
        <v>79370.037979999994</v>
      </c>
      <c r="G8" s="11">
        <v>14426.164849999999</v>
      </c>
      <c r="H8" s="11">
        <v>548599.05240000004</v>
      </c>
      <c r="I8" s="11">
        <v>67422.363129999998</v>
      </c>
      <c r="J8" s="9">
        <f>Table1[[#This Row],[Credit Card Debt]]/Table1[[#This Row],[Annual Salary]]</f>
        <v>0.18175832111400989</v>
      </c>
      <c r="K8" s="10">
        <f>Table1[[#This Row],[Car Purchase Amount]]/Table1[[#This Row],[Annual Salary]]</f>
        <v>0.8494687018669359</v>
      </c>
      <c r="L8" s="11" t="str">
        <f>IF(E8&lt;=17, "Children", IF(E8&lt;=34, "Young Adults", IF(E8&lt;=54, "Adults", "Seniors")))</f>
        <v>Seniors</v>
      </c>
      <c r="M8" s="11" t="str">
        <f>IF(G8&gt;10000, "High", "Low")</f>
        <v>High</v>
      </c>
      <c r="N8" s="11" t="str">
        <f>IF(J8&gt;50%,"Fail","Pass")</f>
        <v>Pass</v>
      </c>
      <c r="O8" s="11" t="str">
        <f t="shared" si="0"/>
        <v>No</v>
      </c>
    </row>
    <row r="9" spans="1:17" x14ac:dyDescent="0.2">
      <c r="A9" s="1" t="s">
        <v>339</v>
      </c>
      <c r="B9" s="1" t="s">
        <v>340</v>
      </c>
      <c r="C9" s="1" t="s">
        <v>341</v>
      </c>
      <c r="D9" t="s">
        <v>1234</v>
      </c>
      <c r="E9" s="3">
        <v>56.85236475</v>
      </c>
      <c r="F9" s="11">
        <v>75247.180609999996</v>
      </c>
      <c r="G9" s="11">
        <v>13258.46631</v>
      </c>
      <c r="H9" s="11">
        <v>659279.20109999995</v>
      </c>
      <c r="I9" s="11">
        <v>67120.898780000003</v>
      </c>
      <c r="J9" s="9">
        <f>Table1[[#This Row],[Credit Card Debt]]/Table1[[#This Row],[Annual Salary]]</f>
        <v>0.17619884496028562</v>
      </c>
      <c r="K9" s="10">
        <f>Table1[[#This Row],[Car Purchase Amount]]/Table1[[#This Row],[Annual Salary]]</f>
        <v>0.89200549755986414</v>
      </c>
      <c r="L9" s="11" t="str">
        <f>IF(E9&lt;=17, "Children", IF(E9&lt;=34, "Young Adults", IF(E9&lt;=54, "Adults", "Seniors")))</f>
        <v>Seniors</v>
      </c>
      <c r="M9" s="11" t="str">
        <f>IF(G9&gt;10000, "High", "Low")</f>
        <v>High</v>
      </c>
      <c r="N9" s="11" t="str">
        <f>IF(J9&gt;50%,"Fail","Pass")</f>
        <v>Pass</v>
      </c>
      <c r="O9" s="11" t="str">
        <f t="shared" si="0"/>
        <v>No</v>
      </c>
    </row>
    <row r="10" spans="1:17" x14ac:dyDescent="0.2">
      <c r="A10" s="1" t="s">
        <v>787</v>
      </c>
      <c r="B10" s="1" t="s">
        <v>788</v>
      </c>
      <c r="C10" s="1" t="s">
        <v>1227</v>
      </c>
      <c r="D10" t="s">
        <v>1234</v>
      </c>
      <c r="E10" s="3">
        <v>62.868860810000001</v>
      </c>
      <c r="F10" s="11">
        <v>75719.229860000007</v>
      </c>
      <c r="G10" s="11">
        <v>10515.281349999999</v>
      </c>
      <c r="H10" s="11">
        <v>474485.66590000002</v>
      </c>
      <c r="I10" s="11">
        <v>67092.232759999999</v>
      </c>
      <c r="J10" s="9">
        <f>Table1[[#This Row],[Credit Card Debt]]/Table1[[#This Row],[Annual Salary]]</f>
        <v>0.13887200608672431</v>
      </c>
      <c r="K10" s="10">
        <f>Table1[[#This Row],[Car Purchase Amount]]/Table1[[#This Row],[Annual Salary]]</f>
        <v>0.88606596876446353</v>
      </c>
      <c r="L10" s="11" t="str">
        <f>IF(E10&lt;=17, "Children", IF(E10&lt;=34, "Young Adults", IF(E10&lt;=54, "Adults", "Seniors")))</f>
        <v>Seniors</v>
      </c>
      <c r="M10" s="11" t="str">
        <f>IF(G10&gt;10000, "High", "Low")</f>
        <v>High</v>
      </c>
      <c r="N10" s="11" t="str">
        <f>IF(J10&gt;50%,"Fail","Pass")</f>
        <v>Pass</v>
      </c>
      <c r="O10" s="11" t="str">
        <f t="shared" si="0"/>
        <v>No</v>
      </c>
    </row>
    <row r="11" spans="1:17" x14ac:dyDescent="0.2">
      <c r="A11" s="1" t="s">
        <v>713</v>
      </c>
      <c r="B11" s="1" t="s">
        <v>714</v>
      </c>
      <c r="C11" s="1" t="s">
        <v>230</v>
      </c>
      <c r="D11" t="s">
        <v>1233</v>
      </c>
      <c r="E11" s="3">
        <v>55.346583350000003</v>
      </c>
      <c r="F11" s="11">
        <v>70914.599929999997</v>
      </c>
      <c r="G11" s="11">
        <v>9644.4102600000006</v>
      </c>
      <c r="H11" s="11">
        <v>779143.60049999994</v>
      </c>
      <c r="I11" s="11">
        <v>66888.93694</v>
      </c>
      <c r="J11" s="9">
        <f>Table1[[#This Row],[Credit Card Debt]]/Table1[[#This Row],[Annual Salary]]</f>
        <v>0.1360003478764602</v>
      </c>
      <c r="K11" s="10">
        <f>Table1[[#This Row],[Car Purchase Amount]]/Table1[[#This Row],[Annual Salary]]</f>
        <v>0.94323223999044281</v>
      </c>
      <c r="L11" s="11" t="str">
        <f>IF(E11&lt;=17, "Children", IF(E11&lt;=34, "Young Adults", IF(E11&lt;=54, "Adults", "Seniors")))</f>
        <v>Seniors</v>
      </c>
      <c r="M11" s="11" t="str">
        <f>IF(G11&gt;10000, "High", "Low")</f>
        <v>Low</v>
      </c>
      <c r="N11" s="11" t="str">
        <f>IF(J11&gt;50%,"Fail","Pass")</f>
        <v>Pass</v>
      </c>
      <c r="O11" s="11" t="str">
        <f t="shared" si="0"/>
        <v>No</v>
      </c>
      <c r="P11" s="11">
        <f>AVERAGE(G:G)</f>
        <v>9607.645048629196</v>
      </c>
    </row>
    <row r="12" spans="1:17" x14ac:dyDescent="0.2">
      <c r="A12" s="1" t="s">
        <v>1104</v>
      </c>
      <c r="B12" s="1" t="s">
        <v>1105</v>
      </c>
      <c r="C12" s="1" t="s">
        <v>201</v>
      </c>
      <c r="D12" t="s">
        <v>1234</v>
      </c>
      <c r="E12" s="3">
        <v>55.933089099999997</v>
      </c>
      <c r="F12" s="11">
        <v>77657.562430000005</v>
      </c>
      <c r="G12" s="11">
        <v>14438.242329999999</v>
      </c>
      <c r="H12" s="11">
        <v>622831.92200000002</v>
      </c>
      <c r="I12" s="11">
        <v>66648.250769999999</v>
      </c>
      <c r="J12" s="9">
        <f>Table1[[#This Row],[Credit Card Debt]]/Table1[[#This Row],[Annual Salary]]</f>
        <v>0.18592190996227229</v>
      </c>
      <c r="K12" s="10">
        <f>Table1[[#This Row],[Car Purchase Amount]]/Table1[[#This Row],[Annual Salary]]</f>
        <v>0.85823258784456791</v>
      </c>
      <c r="L12" s="11" t="str">
        <f>IF(E12&lt;=17, "Children", IF(E12&lt;=34, "Young Adults", IF(E12&lt;=54, "Adults", "Seniors")))</f>
        <v>Seniors</v>
      </c>
      <c r="M12" s="11" t="str">
        <f>IF(G12&gt;10000, "High", "Low")</f>
        <v>High</v>
      </c>
      <c r="N12" s="11" t="str">
        <f>IF(J12&gt;50%,"Fail","Pass")</f>
        <v>Pass</v>
      </c>
      <c r="O12" s="11" t="str">
        <f t="shared" si="0"/>
        <v>No</v>
      </c>
    </row>
    <row r="13" spans="1:17" x14ac:dyDescent="0.2">
      <c r="A13" s="1" t="s">
        <v>105</v>
      </c>
      <c r="B13" s="1" t="s">
        <v>106</v>
      </c>
      <c r="C13" s="1" t="s">
        <v>1219</v>
      </c>
      <c r="D13" t="s">
        <v>1234</v>
      </c>
      <c r="E13" s="3">
        <v>51.316713669999999</v>
      </c>
      <c r="F13" s="11">
        <v>82358.22683</v>
      </c>
      <c r="G13" s="11">
        <v>8092.4751029999998</v>
      </c>
      <c r="H13" s="11">
        <v>655934.46660000004</v>
      </c>
      <c r="I13" s="11">
        <v>66363.893160000007</v>
      </c>
      <c r="J13" s="9">
        <f>Table1[[#This Row],[Credit Card Debt]]/Table1[[#This Row],[Annual Salary]]</f>
        <v>9.8259462527090446E-2</v>
      </c>
      <c r="K13" s="10">
        <f>Table1[[#This Row],[Car Purchase Amount]]/Table1[[#This Row],[Annual Salary]]</f>
        <v>0.80579555576136008</v>
      </c>
      <c r="L13" s="11" t="str">
        <f>IF(E13&lt;=17, "Children", IF(E13&lt;=34, "Young Adults", IF(E13&lt;=54, "Adults", "Seniors")))</f>
        <v>Adults</v>
      </c>
      <c r="M13" s="11" t="str">
        <f>IF(G13&gt;10000, "High", "Low")</f>
        <v>Low</v>
      </c>
      <c r="N13" s="11" t="str">
        <f>IF(J13&gt;50%,"Fail","Pass")</f>
        <v>Pass</v>
      </c>
      <c r="O13" s="11" t="str">
        <f t="shared" si="0"/>
        <v>No</v>
      </c>
    </row>
    <row r="14" spans="1:17" x14ac:dyDescent="0.2">
      <c r="A14" s="1" t="s">
        <v>1217</v>
      </c>
      <c r="B14" s="1" t="s">
        <v>663</v>
      </c>
      <c r="C14" s="1" t="s">
        <v>557</v>
      </c>
      <c r="D14" t="s">
        <v>1233</v>
      </c>
      <c r="E14" s="3">
        <v>57.242740980000001</v>
      </c>
      <c r="F14" s="11">
        <v>69810.462650000001</v>
      </c>
      <c r="G14" s="11">
        <v>4684.5564329999997</v>
      </c>
      <c r="H14" s="11">
        <v>720423.81570000004</v>
      </c>
      <c r="I14" s="11">
        <v>66158.694940000001</v>
      </c>
      <c r="J14" s="9">
        <f>Table1[[#This Row],[Credit Card Debt]]/Table1[[#This Row],[Annual Salary]]</f>
        <v>6.7103930487989683E-2</v>
      </c>
      <c r="K14" s="10">
        <f>Table1[[#This Row],[Car Purchase Amount]]/Table1[[#This Row],[Annual Salary]]</f>
        <v>0.94769025198545942</v>
      </c>
      <c r="L14" s="11" t="str">
        <f>IF(E14&lt;=17, "Children", IF(E14&lt;=34, "Young Adults", IF(E14&lt;=54, "Adults", "Seniors")))</f>
        <v>Seniors</v>
      </c>
      <c r="M14" s="11" t="str">
        <f>IF(G14&gt;10000, "High", "Low")</f>
        <v>Low</v>
      </c>
      <c r="N14" s="11" t="str">
        <f>IF(J14&gt;50%,"Fail","Pass")</f>
        <v>Pass</v>
      </c>
      <c r="O14" s="11" t="str">
        <f t="shared" si="0"/>
        <v>No</v>
      </c>
    </row>
    <row r="15" spans="1:17" x14ac:dyDescent="0.2">
      <c r="A15" s="1" t="s">
        <v>999</v>
      </c>
      <c r="B15" s="1" t="s">
        <v>1000</v>
      </c>
      <c r="C15" s="1" t="s">
        <v>401</v>
      </c>
      <c r="D15" t="s">
        <v>1233</v>
      </c>
      <c r="E15" s="3">
        <v>54.77232025</v>
      </c>
      <c r="F15" s="11">
        <v>72310.396229999998</v>
      </c>
      <c r="G15" s="11">
        <v>3093.7076860000002</v>
      </c>
      <c r="H15" s="11">
        <v>724025.40969999996</v>
      </c>
      <c r="I15" s="11">
        <v>65592.220119999998</v>
      </c>
      <c r="J15" s="9">
        <f>Table1[[#This Row],[Credit Card Debt]]/Table1[[#This Row],[Annual Salary]]</f>
        <v>4.2783719178632967E-2</v>
      </c>
      <c r="K15" s="10">
        <f>Table1[[#This Row],[Car Purchase Amount]]/Table1[[#This Row],[Annual Salary]]</f>
        <v>0.90709252804214646</v>
      </c>
      <c r="L15" s="11" t="str">
        <f>IF(E15&lt;=17, "Children", IF(E15&lt;=34, "Young Adults", IF(E15&lt;=54, "Adults", "Seniors")))</f>
        <v>Seniors</v>
      </c>
      <c r="M15" s="11" t="str">
        <f>IF(G15&gt;10000, "High", "Low")</f>
        <v>Low</v>
      </c>
      <c r="N15" s="11" t="str">
        <f>IF(J15&gt;50%,"Fail","Pass")</f>
        <v>Pass</v>
      </c>
      <c r="O15" s="11" t="str">
        <f t="shared" si="0"/>
        <v>No</v>
      </c>
    </row>
    <row r="16" spans="1:17" x14ac:dyDescent="0.2">
      <c r="A16" s="1" t="s">
        <v>498</v>
      </c>
      <c r="B16" s="1" t="s">
        <v>499</v>
      </c>
      <c r="C16" s="1" t="s">
        <v>500</v>
      </c>
      <c r="D16" t="s">
        <v>1233</v>
      </c>
      <c r="E16" s="3">
        <v>51.031377089999999</v>
      </c>
      <c r="F16" s="11">
        <v>85186.48921</v>
      </c>
      <c r="G16" s="11">
        <v>12413.0319</v>
      </c>
      <c r="H16" s="11">
        <v>546630.52839999995</v>
      </c>
      <c r="I16" s="11">
        <v>64545.163390000002</v>
      </c>
      <c r="J16" s="9">
        <f>Table1[[#This Row],[Credit Card Debt]]/Table1[[#This Row],[Annual Salary]]</f>
        <v>0.14571596992804395</v>
      </c>
      <c r="K16" s="10">
        <f>Table1[[#This Row],[Car Purchase Amount]]/Table1[[#This Row],[Annual Salary]]</f>
        <v>0.75769249312393394</v>
      </c>
      <c r="L16" s="11" t="str">
        <f>IF(E16&lt;=17, "Children", IF(E16&lt;=34, "Young Adults", IF(E16&lt;=54, "Adults", "Seniors")))</f>
        <v>Adults</v>
      </c>
      <c r="M16" s="11" t="str">
        <f>IF(G16&gt;10000, "High", "Low")</f>
        <v>High</v>
      </c>
      <c r="N16" s="11" t="str">
        <f>IF(J16&gt;50%,"Fail","Pass")</f>
        <v>Pass</v>
      </c>
      <c r="O16" s="11" t="str">
        <f t="shared" si="0"/>
        <v>No</v>
      </c>
    </row>
    <row r="17" spans="1:15" x14ac:dyDescent="0.2">
      <c r="A17" s="1" t="s">
        <v>367</v>
      </c>
      <c r="B17" s="1" t="s">
        <v>368</v>
      </c>
      <c r="C17" s="1" t="s">
        <v>26</v>
      </c>
      <c r="D17" t="s">
        <v>1233</v>
      </c>
      <c r="E17" s="3">
        <v>59.462152920000001</v>
      </c>
      <c r="F17" s="11">
        <v>66905.476439999999</v>
      </c>
      <c r="G17" s="11">
        <v>10077.495919999999</v>
      </c>
      <c r="H17" s="11">
        <v>651215.64350000001</v>
      </c>
      <c r="I17" s="11">
        <v>64391.689059999997</v>
      </c>
      <c r="J17" s="9">
        <f>Table1[[#This Row],[Credit Card Debt]]/Table1[[#This Row],[Annual Salary]]</f>
        <v>0.15062288554267111</v>
      </c>
      <c r="K17" s="10">
        <f>Table1[[#This Row],[Car Purchase Amount]]/Table1[[#This Row],[Annual Salary]]</f>
        <v>0.962427778505481</v>
      </c>
      <c r="L17" s="11" t="str">
        <f>IF(E17&lt;=17, "Children", IF(E17&lt;=34, "Young Adults", IF(E17&lt;=54, "Adults", "Seniors")))</f>
        <v>Seniors</v>
      </c>
      <c r="M17" s="11" t="str">
        <f>IF(G17&gt;10000, "High", "Low")</f>
        <v>High</v>
      </c>
      <c r="N17" s="11" t="str">
        <f>IF(J17&gt;50%,"Fail","Pass")</f>
        <v>Pass</v>
      </c>
      <c r="O17" s="11" t="str">
        <f t="shared" si="0"/>
        <v>No</v>
      </c>
    </row>
    <row r="18" spans="1:15" x14ac:dyDescent="0.2">
      <c r="A18" s="1" t="s">
        <v>1205</v>
      </c>
      <c r="B18" s="1" t="s">
        <v>1206</v>
      </c>
      <c r="C18" s="1" t="s">
        <v>1224</v>
      </c>
      <c r="D18" t="s">
        <v>1233</v>
      </c>
      <c r="E18" s="3">
        <v>51.76741827</v>
      </c>
      <c r="F18" s="11">
        <v>77345.616330000004</v>
      </c>
      <c r="G18" s="11">
        <v>6736.7516800000003</v>
      </c>
      <c r="H18" s="11">
        <v>665099.13899999997</v>
      </c>
      <c r="I18" s="11">
        <v>64188.268620000003</v>
      </c>
      <c r="J18" s="9">
        <f>Table1[[#This Row],[Credit Card Debt]]/Table1[[#This Row],[Annual Salary]]</f>
        <v>8.7099334127188538E-2</v>
      </c>
      <c r="K18" s="10">
        <f>Table1[[#This Row],[Car Purchase Amount]]/Table1[[#This Row],[Annual Salary]]</f>
        <v>0.82988890212131305</v>
      </c>
      <c r="L18" s="11" t="str">
        <f>IF(E18&lt;=17, "Children", IF(E18&lt;=34, "Young Adults", IF(E18&lt;=54, "Adults", "Seniors")))</f>
        <v>Adults</v>
      </c>
      <c r="M18" s="11" t="str">
        <f>IF(G18&gt;10000, "High", "Low")</f>
        <v>Low</v>
      </c>
      <c r="N18" s="11" t="str">
        <f>IF(J18&gt;50%,"Fail","Pass")</f>
        <v>Pass</v>
      </c>
      <c r="O18" s="11" t="str">
        <f t="shared" si="0"/>
        <v>No</v>
      </c>
    </row>
    <row r="19" spans="1:15" x14ac:dyDescent="0.2">
      <c r="A19" s="1" t="s">
        <v>1210</v>
      </c>
      <c r="B19" s="1" t="s">
        <v>1211</v>
      </c>
      <c r="C19" s="1" t="s">
        <v>679</v>
      </c>
      <c r="D19" t="s">
        <v>1234</v>
      </c>
      <c r="E19" s="3">
        <v>53.943497219999998</v>
      </c>
      <c r="F19" s="11">
        <v>68888.778049999994</v>
      </c>
      <c r="G19" s="11">
        <v>10611.60686</v>
      </c>
      <c r="H19" s="11">
        <v>764531.32030000002</v>
      </c>
      <c r="I19" s="11">
        <v>64147.28888</v>
      </c>
      <c r="J19" s="9">
        <f>Table1[[#This Row],[Credit Card Debt]]/Table1[[#This Row],[Annual Salary]]</f>
        <v>0.15403970226178226</v>
      </c>
      <c r="K19" s="10">
        <f>Table1[[#This Row],[Car Purchase Amount]]/Table1[[#This Row],[Annual Salary]]</f>
        <v>0.93117182066201576</v>
      </c>
      <c r="L19" s="11" t="str">
        <f>IF(E19&lt;=17, "Children", IF(E19&lt;=34, "Young Adults", IF(E19&lt;=54, "Adults", "Seniors")))</f>
        <v>Adults</v>
      </c>
      <c r="M19" s="11" t="str">
        <f>IF(G19&gt;10000, "High", "Low")</f>
        <v>High</v>
      </c>
      <c r="N19" s="11" t="str">
        <f>IF(J19&gt;50%,"Fail","Pass")</f>
        <v>Pass</v>
      </c>
      <c r="O19" s="11" t="str">
        <f t="shared" si="0"/>
        <v>No</v>
      </c>
    </row>
    <row r="20" spans="1:15" x14ac:dyDescent="0.2">
      <c r="A20" s="1" t="s">
        <v>1016</v>
      </c>
      <c r="B20" s="1" t="s">
        <v>1017</v>
      </c>
      <c r="C20" s="1" t="s">
        <v>552</v>
      </c>
      <c r="D20" t="s">
        <v>1233</v>
      </c>
      <c r="E20" s="3">
        <v>61.22472501</v>
      </c>
      <c r="F20" s="11">
        <v>61639.763859999999</v>
      </c>
      <c r="G20" s="11">
        <v>17870.637650000001</v>
      </c>
      <c r="H20" s="11">
        <v>684209.55099999998</v>
      </c>
      <c r="I20" s="11">
        <v>63868.94051</v>
      </c>
      <c r="J20" s="9">
        <f>Table1[[#This Row],[Credit Card Debt]]/Table1[[#This Row],[Annual Salary]]</f>
        <v>0.28992060531881475</v>
      </c>
      <c r="K20" s="10">
        <f>Table1[[#This Row],[Car Purchase Amount]]/Table1[[#This Row],[Annual Salary]]</f>
        <v>1.0361645877661543</v>
      </c>
      <c r="L20" s="11" t="str">
        <f>IF(E20&lt;=17, "Children", IF(E20&lt;=34, "Young Adults", IF(E20&lt;=54, "Adults", "Seniors")))</f>
        <v>Seniors</v>
      </c>
      <c r="M20" s="11" t="str">
        <f>IF(G20&gt;10000, "High", "Low")</f>
        <v>High</v>
      </c>
      <c r="N20" s="11" t="str">
        <f>IF(J20&gt;50%,"Fail","Pass")</f>
        <v>Pass</v>
      </c>
      <c r="O20" s="11" t="str">
        <f t="shared" si="0"/>
        <v>No</v>
      </c>
    </row>
    <row r="21" spans="1:15" x14ac:dyDescent="0.2">
      <c r="A21" s="1" t="s">
        <v>161</v>
      </c>
      <c r="B21" s="1" t="s">
        <v>162</v>
      </c>
      <c r="C21" s="1" t="s">
        <v>163</v>
      </c>
      <c r="D21" t="s">
        <v>1233</v>
      </c>
      <c r="E21" s="3">
        <v>55.782422990000001</v>
      </c>
      <c r="F21" s="11">
        <v>64616.688099999999</v>
      </c>
      <c r="G21" s="11">
        <v>12378.54089</v>
      </c>
      <c r="H21" s="11">
        <v>779925.7892</v>
      </c>
      <c r="I21" s="11">
        <v>63738.390650000001</v>
      </c>
      <c r="J21" s="9">
        <f>Table1[[#This Row],[Credit Card Debt]]/Table1[[#This Row],[Annual Salary]]</f>
        <v>0.19156879211827016</v>
      </c>
      <c r="K21" s="10">
        <f>Table1[[#This Row],[Car Purchase Amount]]/Table1[[#This Row],[Annual Salary]]</f>
        <v>0.98640757556870207</v>
      </c>
      <c r="L21" s="11" t="str">
        <f>IF(E21&lt;=17, "Children", IF(E21&lt;=34, "Young Adults", IF(E21&lt;=54, "Adults", "Seniors")))</f>
        <v>Seniors</v>
      </c>
      <c r="M21" s="11" t="str">
        <f>IF(G21&gt;10000, "High", "Low")</f>
        <v>High</v>
      </c>
      <c r="N21" s="11" t="str">
        <f>IF(J21&gt;50%,"Fail","Pass")</f>
        <v>Pass</v>
      </c>
      <c r="O21" s="11" t="str">
        <f t="shared" si="0"/>
        <v>No</v>
      </c>
    </row>
    <row r="22" spans="1:15" x14ac:dyDescent="0.2">
      <c r="A22" s="1" t="s">
        <v>780</v>
      </c>
      <c r="B22" s="1" t="s">
        <v>781</v>
      </c>
      <c r="C22" s="1" t="s">
        <v>360</v>
      </c>
      <c r="D22" t="s">
        <v>1233</v>
      </c>
      <c r="E22" s="3">
        <v>50.506487389999997</v>
      </c>
      <c r="F22" s="11">
        <v>82094.107120000001</v>
      </c>
      <c r="G22" s="11">
        <v>1065.607589</v>
      </c>
      <c r="H22" s="11">
        <v>577272.68050000002</v>
      </c>
      <c r="I22" s="11">
        <v>63248.761879999998</v>
      </c>
      <c r="J22" s="9">
        <f>Table1[[#This Row],[Credit Card Debt]]/Table1[[#This Row],[Annual Salary]]</f>
        <v>1.2980317666922935E-2</v>
      </c>
      <c r="K22" s="10">
        <f>Table1[[#This Row],[Car Purchase Amount]]/Table1[[#This Row],[Annual Salary]]</f>
        <v>0.77044216812720723</v>
      </c>
      <c r="L22" s="11" t="str">
        <f>IF(E22&lt;=17, "Children", IF(E22&lt;=34, "Young Adults", IF(E22&lt;=54, "Adults", "Seniors")))</f>
        <v>Adults</v>
      </c>
      <c r="M22" s="11" t="str">
        <f>IF(G22&gt;10000, "High", "Low")</f>
        <v>Low</v>
      </c>
      <c r="N22" s="11" t="str">
        <f>IF(J22&gt;50%,"Fail","Pass")</f>
        <v>Pass</v>
      </c>
      <c r="O22" s="11" t="str">
        <f t="shared" si="0"/>
        <v>No</v>
      </c>
    </row>
    <row r="23" spans="1:15" x14ac:dyDescent="0.2">
      <c r="A23" s="1" t="s">
        <v>994</v>
      </c>
      <c r="B23" s="1" t="s">
        <v>995</v>
      </c>
      <c r="C23" s="1" t="s">
        <v>1219</v>
      </c>
      <c r="D23" t="s">
        <v>1233</v>
      </c>
      <c r="E23" s="3">
        <v>61.034245030000001</v>
      </c>
      <c r="F23" s="11">
        <v>61824.879800000002</v>
      </c>
      <c r="G23" s="11">
        <v>11211.99502</v>
      </c>
      <c r="H23" s="11">
        <v>660897.01459999999</v>
      </c>
      <c r="I23" s="11">
        <v>63140.050819999997</v>
      </c>
      <c r="J23" s="9">
        <f>Table1[[#This Row],[Credit Card Debt]]/Table1[[#This Row],[Annual Salary]]</f>
        <v>0.18135085836430531</v>
      </c>
      <c r="K23" s="10">
        <f>Table1[[#This Row],[Car Purchase Amount]]/Table1[[#This Row],[Annual Salary]]</f>
        <v>1.0212725204521949</v>
      </c>
      <c r="L23" s="11" t="str">
        <f>IF(E23&lt;=17, "Children", IF(E23&lt;=34, "Young Adults", IF(E23&lt;=54, "Adults", "Seniors")))</f>
        <v>Seniors</v>
      </c>
      <c r="M23" s="11" t="str">
        <f>IF(G23&gt;10000, "High", "Low")</f>
        <v>High</v>
      </c>
      <c r="N23" s="11" t="str">
        <f>IF(J23&gt;50%,"Fail","Pass")</f>
        <v>Pass</v>
      </c>
      <c r="O23" s="11" t="str">
        <f t="shared" si="0"/>
        <v>No</v>
      </c>
    </row>
    <row r="24" spans="1:15" x14ac:dyDescent="0.2">
      <c r="A24" s="1" t="s">
        <v>949</v>
      </c>
      <c r="B24" s="1" t="s">
        <v>950</v>
      </c>
      <c r="C24" s="1" t="s">
        <v>931</v>
      </c>
      <c r="D24" t="s">
        <v>1234</v>
      </c>
      <c r="E24" s="3">
        <v>57.134575910000002</v>
      </c>
      <c r="F24" s="11">
        <v>67752.383289999998</v>
      </c>
      <c r="G24" s="11">
        <v>13851.92122</v>
      </c>
      <c r="H24" s="11">
        <v>657178.41350000002</v>
      </c>
      <c r="I24" s="11">
        <v>63079.843289999997</v>
      </c>
      <c r="J24" s="9">
        <f>Table1[[#This Row],[Credit Card Debt]]/Table1[[#This Row],[Annual Salary]]</f>
        <v>0.2044492097157635</v>
      </c>
      <c r="K24" s="10">
        <f>Table1[[#This Row],[Car Purchase Amount]]/Table1[[#This Row],[Annual Salary]]</f>
        <v>0.9310350459555029</v>
      </c>
      <c r="L24" s="11" t="str">
        <f>IF(E24&lt;=17, "Children", IF(E24&lt;=34, "Young Adults", IF(E24&lt;=54, "Adults", "Seniors")))</f>
        <v>Seniors</v>
      </c>
      <c r="M24" s="11" t="str">
        <f>IF(G24&gt;10000, "High", "Low")</f>
        <v>High</v>
      </c>
      <c r="N24" s="11" t="str">
        <f>IF(J24&gt;50%,"Fail","Pass")</f>
        <v>Pass</v>
      </c>
      <c r="O24" s="11" t="str">
        <f t="shared" si="0"/>
        <v>No</v>
      </c>
    </row>
    <row r="25" spans="1:15" x14ac:dyDescent="0.2">
      <c r="A25" s="1" t="s">
        <v>778</v>
      </c>
      <c r="B25" s="1" t="s">
        <v>779</v>
      </c>
      <c r="C25" s="1" t="s">
        <v>157</v>
      </c>
      <c r="D25" t="s">
        <v>1234</v>
      </c>
      <c r="E25" s="3">
        <v>46.342741089999997</v>
      </c>
      <c r="F25" s="11">
        <v>82425.646789999999</v>
      </c>
      <c r="G25" s="11">
        <v>7525.2521040000001</v>
      </c>
      <c r="H25" s="11">
        <v>684273.59129999997</v>
      </c>
      <c r="I25" s="11">
        <v>63038.20422</v>
      </c>
      <c r="J25" s="9">
        <f>Table1[[#This Row],[Credit Card Debt]]/Table1[[#This Row],[Annual Salary]]</f>
        <v>9.1297458947121962E-2</v>
      </c>
      <c r="K25" s="10">
        <f>Table1[[#This Row],[Car Purchase Amount]]/Table1[[#This Row],[Annual Salary]]</f>
        <v>0.76478871170529761</v>
      </c>
      <c r="L25" s="11" t="str">
        <f>IF(E25&lt;=17, "Children", IF(E25&lt;=34, "Young Adults", IF(E25&lt;=54, "Adults", "Seniors")))</f>
        <v>Adults</v>
      </c>
      <c r="M25" s="11" t="str">
        <f>IF(G25&gt;10000, "High", "Low")</f>
        <v>Low</v>
      </c>
      <c r="N25" s="11" t="str">
        <f>IF(J25&gt;50%,"Fail","Pass")</f>
        <v>Pass</v>
      </c>
      <c r="O25" s="11" t="str">
        <f t="shared" si="0"/>
        <v>No</v>
      </c>
    </row>
    <row r="26" spans="1:15" x14ac:dyDescent="0.2">
      <c r="A26" s="1" t="s">
        <v>402</v>
      </c>
      <c r="B26" s="1" t="s">
        <v>403</v>
      </c>
      <c r="C26" s="1" t="s">
        <v>325</v>
      </c>
      <c r="D26" t="s">
        <v>1233</v>
      </c>
      <c r="E26" s="3">
        <v>61.630483599999998</v>
      </c>
      <c r="F26" s="11">
        <v>65617.291750000004</v>
      </c>
      <c r="G26" s="11">
        <v>14392.288329999999</v>
      </c>
      <c r="H26" s="11">
        <v>560593.41599999997</v>
      </c>
      <c r="I26" s="11">
        <v>62864.430110000001</v>
      </c>
      <c r="J26" s="9">
        <f>Table1[[#This Row],[Credit Card Debt]]/Table1[[#This Row],[Annual Salary]]</f>
        <v>0.21933682336104643</v>
      </c>
      <c r="K26" s="10">
        <f>Table1[[#This Row],[Car Purchase Amount]]/Table1[[#This Row],[Annual Salary]]</f>
        <v>0.95804670435823036</v>
      </c>
      <c r="L26" s="11" t="str">
        <f>IF(E26&lt;=17, "Children", IF(E26&lt;=34, "Young Adults", IF(E26&lt;=54, "Adults", "Seniors")))</f>
        <v>Seniors</v>
      </c>
      <c r="M26" s="11" t="str">
        <f>IF(G26&gt;10000, "High", "Low")</f>
        <v>High</v>
      </c>
      <c r="N26" s="11" t="str">
        <f>IF(J26&gt;50%,"Fail","Pass")</f>
        <v>Pass</v>
      </c>
      <c r="O26" s="11" t="str">
        <f t="shared" si="0"/>
        <v>No</v>
      </c>
    </row>
    <row r="27" spans="1:15" x14ac:dyDescent="0.2">
      <c r="A27" s="1" t="s">
        <v>1049</v>
      </c>
      <c r="B27" s="1" t="s">
        <v>1050</v>
      </c>
      <c r="C27" s="1" t="s">
        <v>692</v>
      </c>
      <c r="D27" t="s">
        <v>1233</v>
      </c>
      <c r="E27" s="3">
        <v>55.303946789999998</v>
      </c>
      <c r="F27" s="11">
        <v>63186.127829999998</v>
      </c>
      <c r="G27" s="11">
        <v>7122.1638629999998</v>
      </c>
      <c r="H27" s="11">
        <v>762601.08360000001</v>
      </c>
      <c r="I27" s="11">
        <v>62028.711920000002</v>
      </c>
      <c r="J27" s="9">
        <f>Table1[[#This Row],[Credit Card Debt]]/Table1[[#This Row],[Annual Salary]]</f>
        <v>0.11271720720348501</v>
      </c>
      <c r="K27" s="10">
        <f>Table1[[#This Row],[Car Purchase Amount]]/Table1[[#This Row],[Annual Salary]]</f>
        <v>0.98168243648172293</v>
      </c>
      <c r="L27" s="11" t="str">
        <f>IF(E27&lt;=17, "Children", IF(E27&lt;=34, "Young Adults", IF(E27&lt;=54, "Adults", "Seniors")))</f>
        <v>Seniors</v>
      </c>
      <c r="M27" s="11" t="str">
        <f>IF(G27&gt;10000, "High", "Low")</f>
        <v>Low</v>
      </c>
      <c r="N27" s="11" t="str">
        <f>IF(J27&gt;50%,"Fail","Pass")</f>
        <v>Pass</v>
      </c>
      <c r="O27" s="11" t="str">
        <f t="shared" si="0"/>
        <v>No</v>
      </c>
    </row>
    <row r="28" spans="1:15" x14ac:dyDescent="0.2">
      <c r="A28" s="1" t="s">
        <v>1026</v>
      </c>
      <c r="B28" s="1" t="s">
        <v>1027</v>
      </c>
      <c r="C28" s="1" t="s">
        <v>484</v>
      </c>
      <c r="D28" t="s">
        <v>1234</v>
      </c>
      <c r="E28" s="3">
        <v>62.75948863</v>
      </c>
      <c r="F28" s="11">
        <v>71948.805290000004</v>
      </c>
      <c r="G28" s="11">
        <v>8061.9684870000001</v>
      </c>
      <c r="H28" s="11">
        <v>365862.7818</v>
      </c>
      <c r="I28" s="11">
        <v>61731.714260000001</v>
      </c>
      <c r="J28" s="9">
        <f>Table1[[#This Row],[Credit Card Debt]]/Table1[[#This Row],[Annual Salary]]</f>
        <v>0.11205145734533155</v>
      </c>
      <c r="K28" s="10">
        <f>Table1[[#This Row],[Car Purchase Amount]]/Table1[[#This Row],[Annual Salary]]</f>
        <v>0.85799498700751808</v>
      </c>
      <c r="L28" s="11" t="str">
        <f>IF(E28&lt;=17, "Children", IF(E28&lt;=34, "Young Adults", IF(E28&lt;=54, "Adults", "Seniors")))</f>
        <v>Seniors</v>
      </c>
      <c r="M28" s="11" t="str">
        <f>IF(G28&gt;10000, "High", "Low")</f>
        <v>Low</v>
      </c>
      <c r="N28" s="11" t="str">
        <f>IF(J28&gt;50%,"Fail","Pass")</f>
        <v>Pass</v>
      </c>
      <c r="O28" s="11" t="str">
        <f t="shared" si="0"/>
        <v>No</v>
      </c>
    </row>
    <row r="29" spans="1:15" x14ac:dyDescent="0.2">
      <c r="A29" s="1" t="s">
        <v>290</v>
      </c>
      <c r="B29" s="1" t="s">
        <v>291</v>
      </c>
      <c r="C29" s="1" t="s">
        <v>292</v>
      </c>
      <c r="D29" t="s">
        <v>1233</v>
      </c>
      <c r="E29" s="3">
        <v>46.245735240000002</v>
      </c>
      <c r="F29" s="11">
        <v>90556.626860000004</v>
      </c>
      <c r="G29" s="11">
        <v>13872.566699999999</v>
      </c>
      <c r="H29" s="11">
        <v>479586.9387</v>
      </c>
      <c r="I29" s="11">
        <v>61593.520579999997</v>
      </c>
      <c r="J29" s="9">
        <f>Table1[[#This Row],[Credit Card Debt]]/Table1[[#This Row],[Annual Salary]]</f>
        <v>0.15319217578020991</v>
      </c>
      <c r="K29" s="10">
        <f>Table1[[#This Row],[Car Purchase Amount]]/Table1[[#This Row],[Annual Salary]]</f>
        <v>0.68016580029226581</v>
      </c>
      <c r="L29" s="11" t="str">
        <f>IF(E29&lt;=17, "Children", IF(E29&lt;=34, "Young Adults", IF(E29&lt;=54, "Adults", "Seniors")))</f>
        <v>Adults</v>
      </c>
      <c r="M29" s="11" t="str">
        <f>IF(G29&gt;10000, "High", "Low")</f>
        <v>High</v>
      </c>
      <c r="N29" s="11" t="str">
        <f>IF(J29&gt;50%,"Fail","Pass")</f>
        <v>Pass</v>
      </c>
      <c r="O29" s="11" t="str">
        <f t="shared" si="0"/>
        <v>No</v>
      </c>
    </row>
    <row r="30" spans="1:15" x14ac:dyDescent="0.2">
      <c r="A30" s="1" t="s">
        <v>1144</v>
      </c>
      <c r="B30" s="1" t="s">
        <v>1145</v>
      </c>
      <c r="C30" s="1" t="s">
        <v>1146</v>
      </c>
      <c r="D30" t="s">
        <v>1233</v>
      </c>
      <c r="E30" s="3">
        <v>51.441981249999998</v>
      </c>
      <c r="F30" s="11">
        <v>92455.728069999997</v>
      </c>
      <c r="G30" s="11">
        <v>9877.1693660000001</v>
      </c>
      <c r="H30" s="11">
        <v>285326.35440000001</v>
      </c>
      <c r="I30" s="11">
        <v>61404.225780000001</v>
      </c>
      <c r="J30" s="9">
        <f>Table1[[#This Row],[Credit Card Debt]]/Table1[[#This Row],[Annual Salary]]</f>
        <v>0.10683134049327703</v>
      </c>
      <c r="K30" s="10">
        <f>Table1[[#This Row],[Car Purchase Amount]]/Table1[[#This Row],[Annual Salary]]</f>
        <v>0.66414733907573242</v>
      </c>
      <c r="L30" s="11" t="str">
        <f>IF(E30&lt;=17, "Children", IF(E30&lt;=34, "Young Adults", IF(E30&lt;=54, "Adults", "Seniors")))</f>
        <v>Adults</v>
      </c>
      <c r="M30" s="11" t="str">
        <f>IF(G30&gt;10000, "High", "Low")</f>
        <v>Low</v>
      </c>
      <c r="N30" s="11" t="str">
        <f>IF(J30&gt;50%,"Fail","Pass")</f>
        <v>Pass</v>
      </c>
      <c r="O30" s="11" t="str">
        <f t="shared" si="0"/>
        <v>No</v>
      </c>
    </row>
    <row r="31" spans="1:15" x14ac:dyDescent="0.2">
      <c r="A31" s="1" t="s">
        <v>603</v>
      </c>
      <c r="B31" s="1" t="s">
        <v>604</v>
      </c>
      <c r="C31" s="1" t="s">
        <v>313</v>
      </c>
      <c r="D31" t="s">
        <v>1234</v>
      </c>
      <c r="E31" s="3">
        <v>59.399024910000001</v>
      </c>
      <c r="F31" s="11">
        <v>77662.1109</v>
      </c>
      <c r="G31" s="11">
        <v>13444.89631</v>
      </c>
      <c r="H31" s="11">
        <v>331460.47269999998</v>
      </c>
      <c r="I31" s="11">
        <v>61118.469469999996</v>
      </c>
      <c r="J31" s="9">
        <f>Table1[[#This Row],[Credit Card Debt]]/Table1[[#This Row],[Annual Salary]]</f>
        <v>0.17312040780493387</v>
      </c>
      <c r="K31" s="10">
        <f>Table1[[#This Row],[Car Purchase Amount]]/Table1[[#This Row],[Annual Salary]]</f>
        <v>0.78697924588603985</v>
      </c>
      <c r="L31" s="11" t="str">
        <f>IF(E31&lt;=17, "Children", IF(E31&lt;=34, "Young Adults", IF(E31&lt;=54, "Adults", "Seniors")))</f>
        <v>Seniors</v>
      </c>
      <c r="M31" s="11" t="str">
        <f>IF(G31&gt;10000, "High", "Low")</f>
        <v>High</v>
      </c>
      <c r="N31" s="11" t="str">
        <f>IF(J31&gt;50%,"Fail","Pass")</f>
        <v>Pass</v>
      </c>
      <c r="O31" s="11" t="str">
        <f t="shared" si="0"/>
        <v>No</v>
      </c>
    </row>
    <row r="32" spans="1:15" x14ac:dyDescent="0.2">
      <c r="A32" s="1" t="s">
        <v>941</v>
      </c>
      <c r="B32" s="1" t="s">
        <v>942</v>
      </c>
      <c r="C32" s="1" t="s">
        <v>239</v>
      </c>
      <c r="D32" t="s">
        <v>1234</v>
      </c>
      <c r="E32" s="3">
        <v>48.308672639999998</v>
      </c>
      <c r="F32" s="11">
        <v>91083.739180000004</v>
      </c>
      <c r="G32" s="11">
        <v>13148.855970000001</v>
      </c>
      <c r="H32" s="11">
        <v>387538.2487</v>
      </c>
      <c r="I32" s="11">
        <v>60960.834280000003</v>
      </c>
      <c r="J32" s="9">
        <f>Table1[[#This Row],[Credit Card Debt]]/Table1[[#This Row],[Annual Salary]]</f>
        <v>0.14436008104602716</v>
      </c>
      <c r="K32" s="10">
        <f>Table1[[#This Row],[Car Purchase Amount]]/Table1[[#This Row],[Annual Salary]]</f>
        <v>0.66928339601351883</v>
      </c>
      <c r="L32" s="11" t="str">
        <f>IF(E32&lt;=17, "Children", IF(E32&lt;=34, "Young Adults", IF(E32&lt;=54, "Adults", "Seniors")))</f>
        <v>Adults</v>
      </c>
      <c r="M32" s="11" t="str">
        <f>IF(G32&gt;10000, "High", "Low")</f>
        <v>High</v>
      </c>
      <c r="N32" s="11" t="str">
        <f>IF(J32&gt;50%,"Fail","Pass")</f>
        <v>Pass</v>
      </c>
      <c r="O32" s="11" t="str">
        <f t="shared" si="0"/>
        <v>No</v>
      </c>
    </row>
    <row r="33" spans="1:15" x14ac:dyDescent="0.2">
      <c r="A33" s="1" t="s">
        <v>527</v>
      </c>
      <c r="B33" s="1" t="s">
        <v>528</v>
      </c>
      <c r="C33" s="1" t="s">
        <v>529</v>
      </c>
      <c r="D33" t="s">
        <v>1234</v>
      </c>
      <c r="E33" s="3">
        <v>52.689040439999999</v>
      </c>
      <c r="F33" s="11">
        <v>72226.560299999997</v>
      </c>
      <c r="G33" s="11">
        <v>5817.1538540000001</v>
      </c>
      <c r="H33" s="11">
        <v>623033.48199999996</v>
      </c>
      <c r="I33" s="11">
        <v>60865.763959999997</v>
      </c>
      <c r="J33" s="9">
        <f>Table1[[#This Row],[Credit Card Debt]]/Table1[[#This Row],[Annual Salary]]</f>
        <v>8.0540369496178266E-2</v>
      </c>
      <c r="K33" s="10">
        <f>Table1[[#This Row],[Car Purchase Amount]]/Table1[[#This Row],[Annual Salary]]</f>
        <v>0.84270611402769513</v>
      </c>
      <c r="L33" s="11" t="str">
        <f>IF(E33&lt;=17, "Children", IF(E33&lt;=34, "Young Adults", IF(E33&lt;=54, "Adults", "Seniors")))</f>
        <v>Adults</v>
      </c>
      <c r="M33" s="11" t="str">
        <f>IF(G33&gt;10000, "High", "Low")</f>
        <v>Low</v>
      </c>
      <c r="N33" s="11" t="str">
        <f>IF(J33&gt;50%,"Fail","Pass")</f>
        <v>Pass</v>
      </c>
      <c r="O33" s="11" t="str">
        <f t="shared" si="0"/>
        <v>No</v>
      </c>
    </row>
    <row r="34" spans="1:15" x14ac:dyDescent="0.2">
      <c r="A34" s="1" t="s">
        <v>660</v>
      </c>
      <c r="B34" s="1" t="s">
        <v>661</v>
      </c>
      <c r="C34" s="1" t="s">
        <v>245</v>
      </c>
      <c r="D34" t="s">
        <v>1234</v>
      </c>
      <c r="E34" s="3">
        <v>65.224881170000003</v>
      </c>
      <c r="F34" s="11">
        <v>70703.850130000006</v>
      </c>
      <c r="G34" s="11">
        <v>5025.3655179999996</v>
      </c>
      <c r="H34" s="11">
        <v>284991.7415</v>
      </c>
      <c r="I34" s="11">
        <v>60763.247309999999</v>
      </c>
      <c r="J34" s="9">
        <f>Table1[[#This Row],[Credit Card Debt]]/Table1[[#This Row],[Annual Salary]]</f>
        <v>7.1076264004860903E-2</v>
      </c>
      <c r="K34" s="10">
        <f>Table1[[#This Row],[Car Purchase Amount]]/Table1[[#This Row],[Annual Salary]]</f>
        <v>0.85940507056231497</v>
      </c>
      <c r="L34" s="11" t="str">
        <f>IF(E34&lt;=17, "Children", IF(E34&lt;=34, "Young Adults", IF(E34&lt;=54, "Adults", "Seniors")))</f>
        <v>Seniors</v>
      </c>
      <c r="M34" s="11" t="str">
        <f>IF(G34&gt;10000, "High", "Low")</f>
        <v>Low</v>
      </c>
      <c r="N34" s="11" t="str">
        <f>IF(J34&gt;50%,"Fail","Pass")</f>
        <v>Pass</v>
      </c>
      <c r="O34" s="11" t="str">
        <f t="shared" si="0"/>
        <v>No</v>
      </c>
    </row>
    <row r="35" spans="1:15" x14ac:dyDescent="0.2">
      <c r="A35" s="1" t="s">
        <v>282</v>
      </c>
      <c r="B35" s="1" t="s">
        <v>283</v>
      </c>
      <c r="C35" s="1" t="s">
        <v>284</v>
      </c>
      <c r="D35" t="s">
        <v>1233</v>
      </c>
      <c r="E35" s="3">
        <v>49.532161330000001</v>
      </c>
      <c r="F35" s="11">
        <v>75958.283490000002</v>
      </c>
      <c r="G35" s="11">
        <v>10562.903770000001</v>
      </c>
      <c r="H35" s="11">
        <v>635512.36060000001</v>
      </c>
      <c r="I35" s="11">
        <v>60670.336719999999</v>
      </c>
      <c r="J35" s="9">
        <f>Table1[[#This Row],[Credit Card Debt]]/Table1[[#This Row],[Annual Salary]]</f>
        <v>0.13906190720319028</v>
      </c>
      <c r="K35" s="10">
        <f>Table1[[#This Row],[Car Purchase Amount]]/Table1[[#This Row],[Annual Salary]]</f>
        <v>0.79873232954227202</v>
      </c>
      <c r="L35" s="11" t="str">
        <f>IF(E35&lt;=17, "Children", IF(E35&lt;=34, "Young Adults", IF(E35&lt;=54, "Adults", "Seniors")))</f>
        <v>Adults</v>
      </c>
      <c r="M35" s="11" t="str">
        <f>IF(G35&gt;10000, "High", "Low")</f>
        <v>High</v>
      </c>
      <c r="N35" s="11" t="str">
        <f>IF(J35&gt;50%,"Fail","Pass")</f>
        <v>Pass</v>
      </c>
      <c r="O35" s="11" t="str">
        <f t="shared" si="0"/>
        <v>No</v>
      </c>
    </row>
    <row r="36" spans="1:15" x14ac:dyDescent="0.2">
      <c r="A36" s="1" t="s">
        <v>966</v>
      </c>
      <c r="B36" s="1" t="s">
        <v>967</v>
      </c>
      <c r="C36" s="1" t="s">
        <v>968</v>
      </c>
      <c r="D36" t="s">
        <v>1234</v>
      </c>
      <c r="E36" s="3">
        <v>52.907934619999999</v>
      </c>
      <c r="F36" s="11">
        <v>75381.075710000005</v>
      </c>
      <c r="G36" s="11">
        <v>7925.0595890000004</v>
      </c>
      <c r="H36" s="11">
        <v>545125.95920000004</v>
      </c>
      <c r="I36" s="11">
        <v>60567.188370000003</v>
      </c>
      <c r="J36" s="9">
        <f>Table1[[#This Row],[Credit Card Debt]]/Table1[[#This Row],[Annual Salary]]</f>
        <v>0.1051332780058572</v>
      </c>
      <c r="K36" s="10">
        <f>Table1[[#This Row],[Car Purchase Amount]]/Table1[[#This Row],[Annual Salary]]</f>
        <v>0.80348002200193069</v>
      </c>
      <c r="L36" s="11" t="str">
        <f>IF(E36&lt;=17, "Children", IF(E36&lt;=34, "Young Adults", IF(E36&lt;=54, "Adults", "Seniors")))</f>
        <v>Adults</v>
      </c>
      <c r="M36" s="11" t="str">
        <f>IF(G36&gt;10000, "High", "Low")</f>
        <v>Low</v>
      </c>
      <c r="N36" s="11" t="str">
        <f>IF(J36&gt;50%,"Fail","Pass")</f>
        <v>Pass</v>
      </c>
      <c r="O36" s="11" t="str">
        <f t="shared" si="0"/>
        <v>No</v>
      </c>
    </row>
    <row r="37" spans="1:15" x14ac:dyDescent="0.2">
      <c r="A37" s="1" t="s">
        <v>816</v>
      </c>
      <c r="B37" s="1" t="s">
        <v>817</v>
      </c>
      <c r="C37" s="1" t="s">
        <v>1229</v>
      </c>
      <c r="D37" t="s">
        <v>1233</v>
      </c>
      <c r="E37" s="3">
        <v>46.520641849999997</v>
      </c>
      <c r="F37" s="11">
        <v>73502.124580000003</v>
      </c>
      <c r="G37" s="11">
        <v>11132.39299</v>
      </c>
      <c r="H37" s="11">
        <v>765711.60250000004</v>
      </c>
      <c r="I37" s="11">
        <v>60526.977879999999</v>
      </c>
      <c r="J37" s="9">
        <f>Table1[[#This Row],[Credit Card Debt]]/Table1[[#This Row],[Annual Salary]]</f>
        <v>0.15145675112946511</v>
      </c>
      <c r="K37" s="10">
        <f>Table1[[#This Row],[Car Purchase Amount]]/Table1[[#This Row],[Annual Salary]]</f>
        <v>0.82347249451438909</v>
      </c>
      <c r="L37" s="11" t="str">
        <f>IF(E37&lt;=17, "Children", IF(E37&lt;=34, "Young Adults", IF(E37&lt;=54, "Adults", "Seniors")))</f>
        <v>Adults</v>
      </c>
      <c r="M37" s="11" t="str">
        <f>IF(G37&gt;10000, "High", "Low")</f>
        <v>High</v>
      </c>
      <c r="N37" s="11" t="str">
        <f>IF(J37&gt;50%,"Fail","Pass")</f>
        <v>Pass</v>
      </c>
      <c r="O37" s="11" t="str">
        <f t="shared" si="0"/>
        <v>No</v>
      </c>
    </row>
    <row r="38" spans="1:15" x14ac:dyDescent="0.2">
      <c r="A38" s="1" t="s">
        <v>308</v>
      </c>
      <c r="B38" s="1" t="s">
        <v>309</v>
      </c>
      <c r="C38" s="1" t="s">
        <v>310</v>
      </c>
      <c r="D38" t="s">
        <v>1233</v>
      </c>
      <c r="E38" s="3">
        <v>48.476395949999997</v>
      </c>
      <c r="F38" s="11">
        <v>63975.060899999997</v>
      </c>
      <c r="G38" s="11">
        <v>10614.85449</v>
      </c>
      <c r="H38" s="11">
        <v>891439.87609999999</v>
      </c>
      <c r="I38" s="11">
        <v>60461.242680000003</v>
      </c>
      <c r="J38" s="9">
        <f>Table1[[#This Row],[Credit Card Debt]]/Table1[[#This Row],[Annual Salary]]</f>
        <v>0.16592175670754228</v>
      </c>
      <c r="K38" s="10">
        <f>Table1[[#This Row],[Car Purchase Amount]]/Table1[[#This Row],[Annual Salary]]</f>
        <v>0.94507518757203723</v>
      </c>
      <c r="L38" s="11" t="str">
        <f>IF(E38&lt;=17, "Children", IF(E38&lt;=34, "Young Adults", IF(E38&lt;=54, "Adults", "Seniors")))</f>
        <v>Adults</v>
      </c>
      <c r="M38" s="11" t="str">
        <f>IF(G38&gt;10000, "High", "Low")</f>
        <v>High</v>
      </c>
      <c r="N38" s="11" t="str">
        <f>IF(J38&gt;50%,"Fail","Pass")</f>
        <v>Pass</v>
      </c>
      <c r="O38" s="11" t="str">
        <f t="shared" si="0"/>
        <v>No</v>
      </c>
    </row>
    <row r="39" spans="1:15" x14ac:dyDescent="0.2">
      <c r="A39" s="1" t="s">
        <v>898</v>
      </c>
      <c r="B39" s="1" t="s">
        <v>899</v>
      </c>
      <c r="C39" s="1" t="s">
        <v>35</v>
      </c>
      <c r="D39" t="s">
        <v>1234</v>
      </c>
      <c r="E39" s="3">
        <v>62.46308509</v>
      </c>
      <c r="F39" s="11">
        <v>68149.630560000005</v>
      </c>
      <c r="G39" s="11">
        <v>9560.4482040000003</v>
      </c>
      <c r="H39" s="11">
        <v>401916.0981</v>
      </c>
      <c r="I39" s="11">
        <v>60390.066160000002</v>
      </c>
      <c r="J39" s="9">
        <f>Table1[[#This Row],[Credit Card Debt]]/Table1[[#This Row],[Annual Salary]]</f>
        <v>0.14028613398839823</v>
      </c>
      <c r="K39" s="10">
        <f>Table1[[#This Row],[Car Purchase Amount]]/Table1[[#This Row],[Annual Salary]]</f>
        <v>0.88613930352610848</v>
      </c>
      <c r="L39" s="11" t="str">
        <f>IF(E39&lt;=17, "Children", IF(E39&lt;=34, "Young Adults", IF(E39&lt;=54, "Adults", "Seniors")))</f>
        <v>Seniors</v>
      </c>
      <c r="M39" s="11" t="str">
        <f>IF(G39&gt;10000, "High", "Low")</f>
        <v>Low</v>
      </c>
      <c r="N39" s="11" t="str">
        <f>IF(J39&gt;50%,"Fail","Pass")</f>
        <v>Pass</v>
      </c>
      <c r="O39" s="11" t="str">
        <f t="shared" si="0"/>
        <v>No</v>
      </c>
    </row>
    <row r="40" spans="1:15" x14ac:dyDescent="0.2">
      <c r="A40" s="1" t="s">
        <v>424</v>
      </c>
      <c r="B40" s="1" t="s">
        <v>425</v>
      </c>
      <c r="C40" s="1" t="s">
        <v>83</v>
      </c>
      <c r="D40" t="s">
        <v>1234</v>
      </c>
      <c r="E40" s="3">
        <v>49.61576865</v>
      </c>
      <c r="F40" s="11">
        <v>88292.732050000006</v>
      </c>
      <c r="G40" s="11">
        <v>10799.1381</v>
      </c>
      <c r="H40" s="11">
        <v>378357.93849999999</v>
      </c>
      <c r="I40" s="11">
        <v>60222.226719999999</v>
      </c>
      <c r="J40" s="9">
        <f>Table1[[#This Row],[Credit Card Debt]]/Table1[[#This Row],[Annual Salary]]</f>
        <v>0.1223106120884839</v>
      </c>
      <c r="K40" s="10">
        <f>Table1[[#This Row],[Car Purchase Amount]]/Table1[[#This Row],[Annual Salary]]</f>
        <v>0.68207456402975808</v>
      </c>
      <c r="L40" s="11" t="str">
        <f>IF(E40&lt;=17, "Children", IF(E40&lt;=34, "Young Adults", IF(E40&lt;=54, "Adults", "Seniors")))</f>
        <v>Adults</v>
      </c>
      <c r="M40" s="11" t="str">
        <f>IF(G40&gt;10000, "High", "Low")</f>
        <v>High</v>
      </c>
      <c r="N40" s="11" t="str">
        <f>IF(J40&gt;50%,"Fail","Pass")</f>
        <v>Pass</v>
      </c>
      <c r="O40" s="11" t="str">
        <f t="shared" si="0"/>
        <v>No</v>
      </c>
    </row>
    <row r="41" spans="1:15" x14ac:dyDescent="0.2">
      <c r="A41" s="1" t="s">
        <v>1201</v>
      </c>
      <c r="B41" s="1" t="s">
        <v>1202</v>
      </c>
      <c r="C41" s="1" t="s">
        <v>487</v>
      </c>
      <c r="D41" t="s">
        <v>1233</v>
      </c>
      <c r="E41" s="3">
        <v>55.087720310000002</v>
      </c>
      <c r="F41" s="11">
        <v>72424.801120000004</v>
      </c>
      <c r="G41" s="11">
        <v>9831.184792</v>
      </c>
      <c r="H41" s="11">
        <v>523680.76990000001</v>
      </c>
      <c r="I41" s="11">
        <v>60117.67886</v>
      </c>
      <c r="J41" s="9">
        <f>Table1[[#This Row],[Credit Card Debt]]/Table1[[#This Row],[Annual Salary]]</f>
        <v>0.1357433453729586</v>
      </c>
      <c r="K41" s="10">
        <f>Table1[[#This Row],[Car Purchase Amount]]/Table1[[#This Row],[Annual Salary]]</f>
        <v>0.83007033406127761</v>
      </c>
      <c r="L41" s="11" t="str">
        <f>IF(E41&lt;=17, "Children", IF(E41&lt;=34, "Young Adults", IF(E41&lt;=54, "Adults", "Seniors")))</f>
        <v>Seniors</v>
      </c>
      <c r="M41" s="11" t="str">
        <f>IF(G41&gt;10000, "High", "Low")</f>
        <v>Low</v>
      </c>
      <c r="N41" s="11" t="str">
        <f>IF(J41&gt;50%,"Fail","Pass")</f>
        <v>Pass</v>
      </c>
      <c r="O41" s="11" t="str">
        <f t="shared" si="0"/>
        <v>No</v>
      </c>
    </row>
    <row r="42" spans="1:15" x14ac:dyDescent="0.2">
      <c r="A42" s="1" t="s">
        <v>1114</v>
      </c>
      <c r="B42" s="1" t="s">
        <v>1115</v>
      </c>
      <c r="C42" s="1" t="s">
        <v>682</v>
      </c>
      <c r="D42" t="s">
        <v>1234</v>
      </c>
      <c r="E42" s="3">
        <v>55.521925160000002</v>
      </c>
      <c r="F42" s="11">
        <v>66505.381240000002</v>
      </c>
      <c r="G42" s="11">
        <v>3942.7676200000001</v>
      </c>
      <c r="H42" s="11">
        <v>621309.58629999997</v>
      </c>
      <c r="I42" s="11">
        <v>59984.163610000003</v>
      </c>
      <c r="J42" s="9">
        <f>Table1[[#This Row],[Credit Card Debt]]/Table1[[#This Row],[Annual Salary]]</f>
        <v>5.9284941255679957E-2</v>
      </c>
      <c r="K42" s="10">
        <f>Table1[[#This Row],[Car Purchase Amount]]/Table1[[#This Row],[Annual Salary]]</f>
        <v>0.90194451173106305</v>
      </c>
      <c r="L42" s="11" t="str">
        <f>IF(E42&lt;=17, "Children", IF(E42&lt;=34, "Young Adults", IF(E42&lt;=54, "Adults", "Seniors")))</f>
        <v>Seniors</v>
      </c>
      <c r="M42" s="11" t="str">
        <f>IF(G42&gt;10000, "High", "Low")</f>
        <v>Low</v>
      </c>
      <c r="N42" s="11" t="str">
        <f>IF(J42&gt;50%,"Fail","Pass")</f>
        <v>Pass</v>
      </c>
      <c r="O42" s="11" t="str">
        <f t="shared" si="0"/>
        <v>No</v>
      </c>
    </row>
    <row r="43" spans="1:15" x14ac:dyDescent="0.2">
      <c r="A43" s="1" t="s">
        <v>819</v>
      </c>
      <c r="B43" s="1" t="s">
        <v>820</v>
      </c>
      <c r="C43" s="1" t="s">
        <v>821</v>
      </c>
      <c r="D43" t="s">
        <v>1234</v>
      </c>
      <c r="E43" s="3">
        <v>44.744407610000003</v>
      </c>
      <c r="F43" s="11">
        <v>88816.026949999999</v>
      </c>
      <c r="G43" s="11">
        <v>9317.2219499999992</v>
      </c>
      <c r="H43" s="11">
        <v>493592.1764</v>
      </c>
      <c r="I43" s="11">
        <v>59758.732470000003</v>
      </c>
      <c r="J43" s="9">
        <f>Table1[[#This Row],[Credit Card Debt]]/Table1[[#This Row],[Annual Salary]]</f>
        <v>0.1049047370160482</v>
      </c>
      <c r="K43" s="10">
        <f>Table1[[#This Row],[Car Purchase Amount]]/Table1[[#This Row],[Annual Salary]]</f>
        <v>0.67283726284718715</v>
      </c>
      <c r="L43" s="11" t="str">
        <f>IF(E43&lt;=17, "Children", IF(E43&lt;=34, "Young Adults", IF(E43&lt;=54, "Adults", "Seniors")))</f>
        <v>Adults</v>
      </c>
      <c r="M43" s="11" t="str">
        <f>IF(G43&gt;10000, "High", "Low")</f>
        <v>Low</v>
      </c>
      <c r="N43" s="11" t="str">
        <f>IF(J43&gt;50%,"Fail","Pass")</f>
        <v>Pass</v>
      </c>
      <c r="O43" s="11" t="str">
        <f t="shared" si="0"/>
        <v>No</v>
      </c>
    </row>
    <row r="44" spans="1:15" x14ac:dyDescent="0.2">
      <c r="A44" s="1" t="s">
        <v>830</v>
      </c>
      <c r="B44" s="1" t="s">
        <v>831</v>
      </c>
      <c r="C44" s="1" t="s">
        <v>432</v>
      </c>
      <c r="D44" t="s">
        <v>1233</v>
      </c>
      <c r="E44" s="3">
        <v>60.180118909999997</v>
      </c>
      <c r="F44" s="11">
        <v>58837.970880000001</v>
      </c>
      <c r="G44" s="11">
        <v>12788.81573</v>
      </c>
      <c r="H44" s="11">
        <v>622324.74990000005</v>
      </c>
      <c r="I44" s="11">
        <v>59625.026180000001</v>
      </c>
      <c r="J44" s="9">
        <f>Table1[[#This Row],[Credit Card Debt]]/Table1[[#This Row],[Annual Salary]]</f>
        <v>0.21735650530985817</v>
      </c>
      <c r="K44" s="10">
        <f>Table1[[#This Row],[Car Purchase Amount]]/Table1[[#This Row],[Annual Salary]]</f>
        <v>1.0133766560645878</v>
      </c>
      <c r="L44" s="11" t="str">
        <f>IF(E44&lt;=17, "Children", IF(E44&lt;=34, "Young Adults", IF(E44&lt;=54, "Adults", "Seniors")))</f>
        <v>Seniors</v>
      </c>
      <c r="M44" s="11" t="str">
        <f>IF(G44&gt;10000, "High", "Low")</f>
        <v>High</v>
      </c>
      <c r="N44" s="11" t="str">
        <f>IF(J44&gt;50%,"Fail","Pass")</f>
        <v>Pass</v>
      </c>
      <c r="O44" s="11" t="str">
        <f t="shared" si="0"/>
        <v>No</v>
      </c>
    </row>
    <row r="45" spans="1:15" x14ac:dyDescent="0.2">
      <c r="A45" s="1" t="s">
        <v>1195</v>
      </c>
      <c r="B45" s="1" t="s">
        <v>1196</v>
      </c>
      <c r="C45" s="1" t="s">
        <v>216</v>
      </c>
      <c r="D45" t="s">
        <v>1233</v>
      </c>
      <c r="E45" s="3">
        <v>54.879544670000001</v>
      </c>
      <c r="F45" s="11">
        <v>64430.073980000001</v>
      </c>
      <c r="G45" s="11">
        <v>6924.1068329999998</v>
      </c>
      <c r="H45" s="11">
        <v>664862.01020000002</v>
      </c>
      <c r="I45" s="11">
        <v>59538.403270000003</v>
      </c>
      <c r="J45" s="9">
        <f>Table1[[#This Row],[Credit Card Debt]]/Table1[[#This Row],[Annual Salary]]</f>
        <v>0.10746700112666857</v>
      </c>
      <c r="K45" s="10">
        <f>Table1[[#This Row],[Car Purchase Amount]]/Table1[[#This Row],[Annual Salary]]</f>
        <v>0.9240778349638642</v>
      </c>
      <c r="L45" s="11" t="str">
        <f>IF(E45&lt;=17, "Children", IF(E45&lt;=34, "Young Adults", IF(E45&lt;=54, "Adults", "Seniors")))</f>
        <v>Seniors</v>
      </c>
      <c r="M45" s="11" t="str">
        <f>IF(G45&gt;10000, "High", "Low")</f>
        <v>Low</v>
      </c>
      <c r="N45" s="11" t="str">
        <f>IF(J45&gt;50%,"Fail","Pass")</f>
        <v>Pass</v>
      </c>
      <c r="O45" s="11" t="str">
        <f t="shared" si="0"/>
        <v>No</v>
      </c>
    </row>
    <row r="46" spans="1:15" x14ac:dyDescent="0.2">
      <c r="A46" s="1" t="s">
        <v>730</v>
      </c>
      <c r="B46" s="1" t="s">
        <v>731</v>
      </c>
      <c r="C46" s="1" t="s">
        <v>151</v>
      </c>
      <c r="D46" t="s">
        <v>1233</v>
      </c>
      <c r="E46" s="3">
        <v>54.164553089999998</v>
      </c>
      <c r="F46" s="11">
        <v>79173.076700000005</v>
      </c>
      <c r="G46" s="11">
        <v>6913.0568300000004</v>
      </c>
      <c r="H46" s="11">
        <v>397700.14039999997</v>
      </c>
      <c r="I46" s="11">
        <v>59483.911829999997</v>
      </c>
      <c r="J46" s="9">
        <f>Table1[[#This Row],[Credit Card Debt]]/Table1[[#This Row],[Annual Salary]]</f>
        <v>8.7315753260350432E-2</v>
      </c>
      <c r="K46" s="10">
        <f>Table1[[#This Row],[Car Purchase Amount]]/Table1[[#This Row],[Annual Salary]]</f>
        <v>0.75131489528181983</v>
      </c>
      <c r="L46" s="11" t="str">
        <f>IF(E46&lt;=17, "Children", IF(E46&lt;=34, "Young Adults", IF(E46&lt;=54, "Adults", "Seniors")))</f>
        <v>Seniors</v>
      </c>
      <c r="M46" s="11" t="str">
        <f>IF(G46&gt;10000, "High", "Low")</f>
        <v>Low</v>
      </c>
      <c r="N46" s="11" t="str">
        <f>IF(J46&gt;50%,"Fail","Pass")</f>
        <v>Pass</v>
      </c>
      <c r="O46" s="11" t="str">
        <f t="shared" si="0"/>
        <v>No</v>
      </c>
    </row>
    <row r="47" spans="1:15" x14ac:dyDescent="0.2">
      <c r="A47" s="1" t="s">
        <v>358</v>
      </c>
      <c r="B47" s="1" t="s">
        <v>359</v>
      </c>
      <c r="C47" s="1" t="s">
        <v>360</v>
      </c>
      <c r="D47" t="s">
        <v>1234</v>
      </c>
      <c r="E47" s="3">
        <v>52.864267730000002</v>
      </c>
      <c r="F47" s="11">
        <v>65809.107820000005</v>
      </c>
      <c r="G47" s="11">
        <v>4820.8394449999996</v>
      </c>
      <c r="H47" s="11">
        <v>692401.46680000005</v>
      </c>
      <c r="I47" s="11">
        <v>59416.18101</v>
      </c>
      <c r="J47" s="9">
        <f>Table1[[#This Row],[Credit Card Debt]]/Table1[[#This Row],[Annual Salary]]</f>
        <v>7.3254897455620901E-2</v>
      </c>
      <c r="K47" s="10">
        <f>Table1[[#This Row],[Car Purchase Amount]]/Table1[[#This Row],[Annual Salary]]</f>
        <v>0.90285650388262617</v>
      </c>
      <c r="L47" s="11" t="str">
        <f>IF(E47&lt;=17, "Children", IF(E47&lt;=34, "Young Adults", IF(E47&lt;=54, "Adults", "Seniors")))</f>
        <v>Adults</v>
      </c>
      <c r="M47" s="11" t="str">
        <f>IF(G47&gt;10000, "High", "Low")</f>
        <v>Low</v>
      </c>
      <c r="N47" s="11" t="str">
        <f>IF(J47&gt;50%,"Fail","Pass")</f>
        <v>Pass</v>
      </c>
      <c r="O47" s="11" t="str">
        <f t="shared" si="0"/>
        <v>No</v>
      </c>
    </row>
    <row r="48" spans="1:15" x14ac:dyDescent="0.2">
      <c r="A48" s="1" t="s">
        <v>874</v>
      </c>
      <c r="B48" s="1" t="s">
        <v>875</v>
      </c>
      <c r="C48" s="1" t="s">
        <v>876</v>
      </c>
      <c r="D48" t="s">
        <v>1233</v>
      </c>
      <c r="E48" s="3">
        <v>40.752194830000001</v>
      </c>
      <c r="F48" s="11">
        <v>92471.176120000004</v>
      </c>
      <c r="G48" s="11">
        <v>5404.3976439999997</v>
      </c>
      <c r="H48" s="11">
        <v>515717.7476</v>
      </c>
      <c r="I48" s="11">
        <v>59096.269780000002</v>
      </c>
      <c r="J48" s="9">
        <f>Table1[[#This Row],[Credit Card Debt]]/Table1[[#This Row],[Annual Salary]]</f>
        <v>5.844413222328549E-2</v>
      </c>
      <c r="K48" s="10">
        <f>Table1[[#This Row],[Car Purchase Amount]]/Table1[[#This Row],[Annual Salary]]</f>
        <v>0.63907773491829145</v>
      </c>
      <c r="L48" s="11" t="str">
        <f>IF(E48&lt;=17, "Children", IF(E48&lt;=34, "Young Adults", IF(E48&lt;=54, "Adults", "Seniors")))</f>
        <v>Adults</v>
      </c>
      <c r="M48" s="11" t="str">
        <f>IF(G48&gt;10000, "High", "Low")</f>
        <v>Low</v>
      </c>
      <c r="N48" s="11" t="str">
        <f>IF(J48&gt;50%,"Fail","Pass")</f>
        <v>Pass</v>
      </c>
      <c r="O48" s="11" t="str">
        <f t="shared" si="0"/>
        <v>No</v>
      </c>
    </row>
    <row r="49" spans="1:15" x14ac:dyDescent="0.2">
      <c r="A49" s="1" t="s">
        <v>39</v>
      </c>
      <c r="B49" s="1" t="s">
        <v>40</v>
      </c>
      <c r="C49" s="1" t="s">
        <v>41</v>
      </c>
      <c r="D49" t="s">
        <v>1234</v>
      </c>
      <c r="E49" s="3">
        <v>50.129922749999999</v>
      </c>
      <c r="F49" s="11">
        <v>73348.707450000002</v>
      </c>
      <c r="G49" s="11">
        <v>8270.707359</v>
      </c>
      <c r="H49" s="11">
        <v>612738.61710000003</v>
      </c>
      <c r="I49" s="11">
        <v>59045.51309</v>
      </c>
      <c r="J49" s="9">
        <f>Table1[[#This Row],[Credit Card Debt]]/Table1[[#This Row],[Annual Salary]]</f>
        <v>0.11275873354193647</v>
      </c>
      <c r="K49" s="10">
        <f>Table1[[#This Row],[Car Purchase Amount]]/Table1[[#This Row],[Annual Salary]]</f>
        <v>0.80499732228069409</v>
      </c>
      <c r="L49" s="11" t="str">
        <f>IF(E49&lt;=17, "Children", IF(E49&lt;=34, "Young Adults", IF(E49&lt;=54, "Adults", "Seniors")))</f>
        <v>Adults</v>
      </c>
      <c r="M49" s="11" t="str">
        <f>IF(G49&gt;10000, "High", "Low")</f>
        <v>Low</v>
      </c>
      <c r="N49" s="11" t="str">
        <f>IF(J49&gt;50%,"Fail","Pass")</f>
        <v>Pass</v>
      </c>
      <c r="O49" s="11" t="str">
        <f t="shared" si="0"/>
        <v>No</v>
      </c>
    </row>
    <row r="50" spans="1:15" x14ac:dyDescent="0.2">
      <c r="A50" s="1" t="s">
        <v>329</v>
      </c>
      <c r="B50" s="1" t="s">
        <v>330</v>
      </c>
      <c r="C50" s="1" t="s">
        <v>166</v>
      </c>
      <c r="D50" t="s">
        <v>1234</v>
      </c>
      <c r="E50" s="3">
        <v>55.156972750000001</v>
      </c>
      <c r="F50" s="11">
        <v>75571.201879999993</v>
      </c>
      <c r="G50" s="11">
        <v>12887.548989999999</v>
      </c>
      <c r="H50" s="11">
        <v>416540.299</v>
      </c>
      <c r="I50" s="11">
        <v>58840.539640000003</v>
      </c>
      <c r="J50" s="9">
        <f>Table1[[#This Row],[Credit Card Debt]]/Table1[[#This Row],[Annual Salary]]</f>
        <v>0.17053518627987713</v>
      </c>
      <c r="K50" s="10">
        <f>Table1[[#This Row],[Car Purchase Amount]]/Table1[[#This Row],[Annual Salary]]</f>
        <v>0.77861061060578718</v>
      </c>
      <c r="L50" s="11" t="str">
        <f>IF(E50&lt;=17, "Children", IF(E50&lt;=34, "Young Adults", IF(E50&lt;=54, "Adults", "Seniors")))</f>
        <v>Seniors</v>
      </c>
      <c r="M50" s="11" t="str">
        <f>IF(G50&gt;10000, "High", "Low")</f>
        <v>High</v>
      </c>
      <c r="N50" s="11" t="str">
        <f>IF(J50&gt;50%,"Fail","Pass")</f>
        <v>Pass</v>
      </c>
      <c r="O50" s="11" t="str">
        <f t="shared" si="0"/>
        <v>No</v>
      </c>
    </row>
    <row r="51" spans="1:15" x14ac:dyDescent="0.2">
      <c r="A51" s="1" t="s">
        <v>905</v>
      </c>
      <c r="B51" s="1" t="s">
        <v>906</v>
      </c>
      <c r="C51" s="1" t="s">
        <v>487</v>
      </c>
      <c r="D51" t="s">
        <v>1234</v>
      </c>
      <c r="E51" s="3">
        <v>62.62575416</v>
      </c>
      <c r="F51" s="11">
        <v>64494.395349999999</v>
      </c>
      <c r="G51" s="11">
        <v>8765.6241090000003</v>
      </c>
      <c r="H51" s="11">
        <v>408679.85960000003</v>
      </c>
      <c r="I51" s="11">
        <v>58667.068650000001</v>
      </c>
      <c r="J51" s="9">
        <f>Table1[[#This Row],[Credit Card Debt]]/Table1[[#This Row],[Annual Salary]]</f>
        <v>0.13591295897000763</v>
      </c>
      <c r="K51" s="10">
        <f>Table1[[#This Row],[Car Purchase Amount]]/Table1[[#This Row],[Annual Salary]]</f>
        <v>0.90964599840999982</v>
      </c>
      <c r="L51" s="11" t="str">
        <f>IF(E51&lt;=17, "Children", IF(E51&lt;=34, "Young Adults", IF(E51&lt;=54, "Adults", "Seniors")))</f>
        <v>Seniors</v>
      </c>
      <c r="M51" s="11" t="str">
        <f>IF(G51&gt;10000, "High", "Low")</f>
        <v>Low</v>
      </c>
      <c r="N51" s="11" t="str">
        <f>IF(J51&gt;50%,"Fail","Pass")</f>
        <v>Pass</v>
      </c>
      <c r="O51" s="11" t="str">
        <f t="shared" si="0"/>
        <v>No</v>
      </c>
    </row>
    <row r="52" spans="1:15" x14ac:dyDescent="0.2">
      <c r="A52" s="1" t="s">
        <v>824</v>
      </c>
      <c r="B52" s="1" t="s">
        <v>825</v>
      </c>
      <c r="C52" s="1" t="s">
        <v>17</v>
      </c>
      <c r="D52" t="s">
        <v>1234</v>
      </c>
      <c r="E52" s="3">
        <v>47.424529049999997</v>
      </c>
      <c r="F52" s="11">
        <v>67647.747640000001</v>
      </c>
      <c r="G52" s="11">
        <v>8767.7835470000009</v>
      </c>
      <c r="H52" s="11">
        <v>787984.28819999995</v>
      </c>
      <c r="I52" s="11">
        <v>58641.710509999997</v>
      </c>
      <c r="J52" s="9">
        <f>Table1[[#This Row],[Credit Card Debt]]/Table1[[#This Row],[Annual Salary]]</f>
        <v>0.12960939355526488</v>
      </c>
      <c r="K52" s="10">
        <f>Table1[[#This Row],[Car Purchase Amount]]/Table1[[#This Row],[Annual Salary]]</f>
        <v>0.86686863281942073</v>
      </c>
      <c r="L52" s="11" t="str">
        <f>IF(E52&lt;=17, "Children", IF(E52&lt;=34, "Young Adults", IF(E52&lt;=54, "Adults", "Seniors")))</f>
        <v>Adults</v>
      </c>
      <c r="M52" s="11" t="str">
        <f>IF(G52&gt;10000, "High", "Low")</f>
        <v>Low</v>
      </c>
      <c r="N52" s="11" t="str">
        <f>IF(J52&gt;50%,"Fail","Pass")</f>
        <v>Pass</v>
      </c>
      <c r="O52" s="11" t="str">
        <f t="shared" si="0"/>
        <v>No</v>
      </c>
    </row>
    <row r="53" spans="1:15" x14ac:dyDescent="0.2">
      <c r="A53" s="1" t="s">
        <v>93</v>
      </c>
      <c r="B53" s="1" t="s">
        <v>94</v>
      </c>
      <c r="C53" s="1" t="s">
        <v>95</v>
      </c>
      <c r="D53" t="s">
        <v>1234</v>
      </c>
      <c r="E53" s="3">
        <v>46.12403587</v>
      </c>
      <c r="F53" s="11">
        <v>100000</v>
      </c>
      <c r="G53" s="11">
        <v>17452.92179</v>
      </c>
      <c r="H53" s="11">
        <v>188032.0778</v>
      </c>
      <c r="I53" s="11">
        <v>58350.318090000001</v>
      </c>
      <c r="J53" s="9">
        <f>Table1[[#This Row],[Credit Card Debt]]/Table1[[#This Row],[Annual Salary]]</f>
        <v>0.17452921790000001</v>
      </c>
      <c r="K53" s="10">
        <f>Table1[[#This Row],[Car Purchase Amount]]/Table1[[#This Row],[Annual Salary]]</f>
        <v>0.58350318089999997</v>
      </c>
      <c r="L53" s="11" t="str">
        <f>IF(E53&lt;=17, "Children", IF(E53&lt;=34, "Young Adults", IF(E53&lt;=54, "Adults", "Seniors")))</f>
        <v>Adults</v>
      </c>
      <c r="M53" s="11" t="str">
        <f>IF(G53&gt;10000, "High", "Low")</f>
        <v>High</v>
      </c>
      <c r="N53" s="11" t="str">
        <f>IF(J53&gt;50%,"Fail","Pass")</f>
        <v>Pass</v>
      </c>
      <c r="O53" s="11" t="str">
        <f t="shared" si="0"/>
        <v>No</v>
      </c>
    </row>
    <row r="54" spans="1:15" x14ac:dyDescent="0.2">
      <c r="A54" s="1" t="s">
        <v>631</v>
      </c>
      <c r="B54" s="1" t="s">
        <v>632</v>
      </c>
      <c r="C54" s="1" t="s">
        <v>349</v>
      </c>
      <c r="D54" t="s">
        <v>1234</v>
      </c>
      <c r="E54" s="3">
        <v>53.141192070000002</v>
      </c>
      <c r="F54" s="11">
        <v>70842.835179999995</v>
      </c>
      <c r="G54" s="11">
        <v>9536.8996889999999</v>
      </c>
      <c r="H54" s="11">
        <v>545946.99959999998</v>
      </c>
      <c r="I54" s="11">
        <v>58235.414539999998</v>
      </c>
      <c r="J54" s="9">
        <f>Table1[[#This Row],[Credit Card Debt]]/Table1[[#This Row],[Annual Salary]]</f>
        <v>0.13462052534696425</v>
      </c>
      <c r="K54" s="10">
        <f>Table1[[#This Row],[Car Purchase Amount]]/Table1[[#This Row],[Annual Salary]]</f>
        <v>0.82203675773327511</v>
      </c>
      <c r="L54" s="11" t="str">
        <f>IF(E54&lt;=17, "Children", IF(E54&lt;=34, "Young Adults", IF(E54&lt;=54, "Adults", "Seniors")))</f>
        <v>Adults</v>
      </c>
      <c r="M54" s="11" t="str">
        <f>IF(G54&gt;10000, "High", "Low")</f>
        <v>Low</v>
      </c>
      <c r="N54" s="11" t="str">
        <f>IF(J54&gt;50%,"Fail","Pass")</f>
        <v>Pass</v>
      </c>
      <c r="O54" s="11" t="str">
        <f t="shared" si="0"/>
        <v>No</v>
      </c>
    </row>
    <row r="55" spans="1:15" x14ac:dyDescent="0.2">
      <c r="A55" s="1" t="s">
        <v>514</v>
      </c>
      <c r="B55" s="1" t="s">
        <v>515</v>
      </c>
      <c r="C55" s="1" t="s">
        <v>1222</v>
      </c>
      <c r="D55" t="s">
        <v>1234</v>
      </c>
      <c r="E55" s="3">
        <v>56.074962790000001</v>
      </c>
      <c r="F55" s="11">
        <v>62645.955159999998</v>
      </c>
      <c r="G55" s="11">
        <v>11431.229660000001</v>
      </c>
      <c r="H55" s="11">
        <v>613242.16680000001</v>
      </c>
      <c r="I55" s="11">
        <v>58045.562570000002</v>
      </c>
      <c r="J55" s="9">
        <f>Table1[[#This Row],[Credit Card Debt]]/Table1[[#This Row],[Annual Salary]]</f>
        <v>0.18247354726740511</v>
      </c>
      <c r="K55" s="10">
        <f>Table1[[#This Row],[Car Purchase Amount]]/Table1[[#This Row],[Annual Salary]]</f>
        <v>0.92656520954544586</v>
      </c>
      <c r="L55" s="11" t="str">
        <f>IF(E55&lt;=17, "Children", IF(E55&lt;=34, "Young Adults", IF(E55&lt;=54, "Adults", "Seniors")))</f>
        <v>Seniors</v>
      </c>
      <c r="M55" s="11" t="str">
        <f>IF(G55&gt;10000, "High", "Low")</f>
        <v>High</v>
      </c>
      <c r="N55" s="11" t="str">
        <f>IF(J55&gt;50%,"Fail","Pass")</f>
        <v>Pass</v>
      </c>
      <c r="O55" s="11" t="str">
        <f t="shared" si="0"/>
        <v>No</v>
      </c>
    </row>
    <row r="56" spans="1:15" x14ac:dyDescent="0.2">
      <c r="A56" s="1" t="s">
        <v>747</v>
      </c>
      <c r="B56" s="1" t="s">
        <v>748</v>
      </c>
      <c r="C56" s="1" t="s">
        <v>248</v>
      </c>
      <c r="D56" t="s">
        <v>1234</v>
      </c>
      <c r="E56" s="3">
        <v>53.055013090000003</v>
      </c>
      <c r="F56" s="11">
        <v>62713.781490000001</v>
      </c>
      <c r="G56" s="11">
        <v>11498.039930000001</v>
      </c>
      <c r="H56" s="11">
        <v>679435.17449999996</v>
      </c>
      <c r="I56" s="11">
        <v>57461.511579999999</v>
      </c>
      <c r="J56" s="9">
        <f>Table1[[#This Row],[Credit Card Debt]]/Table1[[#This Row],[Annual Salary]]</f>
        <v>0.18334151851189862</v>
      </c>
      <c r="K56" s="10">
        <f>Table1[[#This Row],[Car Purchase Amount]]/Table1[[#This Row],[Annual Salary]]</f>
        <v>0.916250148129921</v>
      </c>
      <c r="L56" s="11" t="str">
        <f>IF(E56&lt;=17, "Children", IF(E56&lt;=34, "Young Adults", IF(E56&lt;=54, "Adults", "Seniors")))</f>
        <v>Adults</v>
      </c>
      <c r="M56" s="11" t="str">
        <f>IF(G56&gt;10000, "High", "Low")</f>
        <v>High</v>
      </c>
      <c r="N56" s="11" t="str">
        <f>IF(J56&gt;50%,"Fail","Pass")</f>
        <v>Pass</v>
      </c>
      <c r="O56" s="11" t="str">
        <f t="shared" si="0"/>
        <v>No</v>
      </c>
    </row>
    <row r="57" spans="1:15" x14ac:dyDescent="0.2">
      <c r="A57" s="1" t="s">
        <v>299</v>
      </c>
      <c r="B57" s="1" t="s">
        <v>300</v>
      </c>
      <c r="C57" s="1" t="s">
        <v>92</v>
      </c>
      <c r="D57" t="s">
        <v>1234</v>
      </c>
      <c r="E57" s="3">
        <v>52.656680219999998</v>
      </c>
      <c r="F57" s="11">
        <v>61858.190770000001</v>
      </c>
      <c r="G57" s="11">
        <v>5189.0835639999996</v>
      </c>
      <c r="H57" s="11">
        <v>706977.05299999996</v>
      </c>
      <c r="I57" s="11">
        <v>57441.44414</v>
      </c>
      <c r="J57" s="9">
        <f>Table1[[#This Row],[Credit Card Debt]]/Table1[[#This Row],[Annual Salary]]</f>
        <v>8.3886765833387458E-2</v>
      </c>
      <c r="K57" s="10">
        <f>Table1[[#This Row],[Car Purchase Amount]]/Table1[[#This Row],[Annual Salary]]</f>
        <v>0.9285988391347838</v>
      </c>
      <c r="L57" s="11" t="str">
        <f>IF(E57&lt;=17, "Children", IF(E57&lt;=34, "Young Adults", IF(E57&lt;=54, "Adults", "Seniors")))</f>
        <v>Adults</v>
      </c>
      <c r="M57" s="11" t="str">
        <f>IF(G57&gt;10000, "High", "Low")</f>
        <v>Low</v>
      </c>
      <c r="N57" s="11" t="str">
        <f>IF(J57&gt;50%,"Fail","Pass")</f>
        <v>Pass</v>
      </c>
      <c r="O57" s="11" t="str">
        <f t="shared" si="0"/>
        <v>No</v>
      </c>
    </row>
    <row r="58" spans="1:15" x14ac:dyDescent="0.2">
      <c r="A58" s="1" t="s">
        <v>488</v>
      </c>
      <c r="B58" s="1" t="s">
        <v>489</v>
      </c>
      <c r="C58" s="1" t="s">
        <v>490</v>
      </c>
      <c r="D58" t="s">
        <v>1234</v>
      </c>
      <c r="E58" s="3">
        <v>54.11381978</v>
      </c>
      <c r="F58" s="11">
        <v>81757.668560000006</v>
      </c>
      <c r="G58" s="11">
        <v>7500.7784140000003</v>
      </c>
      <c r="H58" s="11">
        <v>278181.83539999998</v>
      </c>
      <c r="I58" s="11">
        <v>57430.769030000003</v>
      </c>
      <c r="J58" s="9">
        <f>Table1[[#This Row],[Credit Card Debt]]/Table1[[#This Row],[Annual Salary]]</f>
        <v>9.1744035099231791E-2</v>
      </c>
      <c r="K58" s="10">
        <f>Table1[[#This Row],[Car Purchase Amount]]/Table1[[#This Row],[Annual Salary]]</f>
        <v>0.70245115891303733</v>
      </c>
      <c r="L58" s="11" t="str">
        <f>IF(E58&lt;=17, "Children", IF(E58&lt;=34, "Young Adults", IF(E58&lt;=54, "Adults", "Seniors")))</f>
        <v>Seniors</v>
      </c>
      <c r="M58" s="11" t="str">
        <f>IF(G58&gt;10000, "High", "Low")</f>
        <v>Low</v>
      </c>
      <c r="N58" s="11" t="str">
        <f>IF(J58&gt;50%,"Fail","Pass")</f>
        <v>Pass</v>
      </c>
      <c r="O58" s="11" t="str">
        <f t="shared" si="0"/>
        <v>No</v>
      </c>
    </row>
    <row r="59" spans="1:15" x14ac:dyDescent="0.2">
      <c r="A59" s="1" t="s">
        <v>331</v>
      </c>
      <c r="B59" s="1" t="s">
        <v>332</v>
      </c>
      <c r="C59" s="1" t="s">
        <v>53</v>
      </c>
      <c r="D59" t="s">
        <v>1233</v>
      </c>
      <c r="E59" s="3">
        <v>43.626063340000002</v>
      </c>
      <c r="F59" s="11">
        <v>82573.011320000005</v>
      </c>
      <c r="G59" s="11">
        <v>1696.9897639999999</v>
      </c>
      <c r="H59" s="11">
        <v>562605.06550000003</v>
      </c>
      <c r="I59" s="11">
        <v>57306.328659999999</v>
      </c>
      <c r="J59" s="9">
        <f>Table1[[#This Row],[Credit Card Debt]]/Table1[[#This Row],[Annual Salary]]</f>
        <v>2.0551385215001505E-2</v>
      </c>
      <c r="K59" s="10">
        <f>Table1[[#This Row],[Car Purchase Amount]]/Table1[[#This Row],[Annual Salary]]</f>
        <v>0.69400797844125417</v>
      </c>
      <c r="L59" s="11" t="str">
        <f>IF(E59&lt;=17, "Children", IF(E59&lt;=34, "Young Adults", IF(E59&lt;=54, "Adults", "Seniors")))</f>
        <v>Adults</v>
      </c>
      <c r="M59" s="11" t="str">
        <f>IF(G59&gt;10000, "High", "Low")</f>
        <v>Low</v>
      </c>
      <c r="N59" s="11" t="str">
        <f>IF(J59&gt;50%,"Fail","Pass")</f>
        <v>Pass</v>
      </c>
      <c r="O59" s="11" t="str">
        <f t="shared" si="0"/>
        <v>No</v>
      </c>
    </row>
    <row r="60" spans="1:15" x14ac:dyDescent="0.2">
      <c r="A60" s="1" t="s">
        <v>971</v>
      </c>
      <c r="B60" s="1" t="s">
        <v>972</v>
      </c>
      <c r="C60" s="1" t="s">
        <v>1225</v>
      </c>
      <c r="D60" t="s">
        <v>1233</v>
      </c>
      <c r="E60" s="3">
        <v>44.006033430000002</v>
      </c>
      <c r="F60" s="11">
        <v>76245.243400000007</v>
      </c>
      <c r="G60" s="11">
        <v>6139.387823</v>
      </c>
      <c r="H60" s="11">
        <v>674190.6949</v>
      </c>
      <c r="I60" s="11">
        <v>57303.871310000002</v>
      </c>
      <c r="J60" s="9">
        <f>Table1[[#This Row],[Credit Card Debt]]/Table1[[#This Row],[Annual Salary]]</f>
        <v>8.052158468156978E-2</v>
      </c>
      <c r="K60" s="10">
        <f>Table1[[#This Row],[Car Purchase Amount]]/Table1[[#This Row],[Annual Salary]]</f>
        <v>0.7515730654746654</v>
      </c>
      <c r="L60" s="11" t="str">
        <f>IF(E60&lt;=17, "Children", IF(E60&lt;=34, "Young Adults", IF(E60&lt;=54, "Adults", "Seniors")))</f>
        <v>Adults</v>
      </c>
      <c r="M60" s="11" t="str">
        <f>IF(G60&gt;10000, "High", "Low")</f>
        <v>Low</v>
      </c>
      <c r="N60" s="11" t="str">
        <f>IF(J60&gt;50%,"Fail","Pass")</f>
        <v>Pass</v>
      </c>
      <c r="O60" s="11" t="str">
        <f t="shared" si="0"/>
        <v>No</v>
      </c>
    </row>
    <row r="61" spans="1:15" x14ac:dyDescent="0.2">
      <c r="A61" s="1" t="s">
        <v>454</v>
      </c>
      <c r="B61" s="1" t="s">
        <v>455</v>
      </c>
      <c r="C61" s="1" t="s">
        <v>398</v>
      </c>
      <c r="D61" t="s">
        <v>1234</v>
      </c>
      <c r="E61" s="3">
        <v>57.284823920000001</v>
      </c>
      <c r="F61" s="11">
        <v>72637.844819999998</v>
      </c>
      <c r="G61" s="11">
        <v>14938.50613</v>
      </c>
      <c r="H61" s="11">
        <v>352507.90120000002</v>
      </c>
      <c r="I61" s="11">
        <v>57125.415410000001</v>
      </c>
      <c r="J61" s="9">
        <f>Table1[[#This Row],[Credit Card Debt]]/Table1[[#This Row],[Annual Salary]]</f>
        <v>0.20565734249162157</v>
      </c>
      <c r="K61" s="10">
        <f>Table1[[#This Row],[Car Purchase Amount]]/Table1[[#This Row],[Annual Salary]]</f>
        <v>0.78644149687479681</v>
      </c>
      <c r="L61" s="11" t="str">
        <f>IF(E61&lt;=17, "Children", IF(E61&lt;=34, "Young Adults", IF(E61&lt;=54, "Adults", "Seniors")))</f>
        <v>Seniors</v>
      </c>
      <c r="M61" s="11" t="str">
        <f>IF(G61&gt;10000, "High", "Low")</f>
        <v>High</v>
      </c>
      <c r="N61" s="11" t="str">
        <f>IF(J61&gt;50%,"Fail","Pass")</f>
        <v>Pass</v>
      </c>
      <c r="O61" s="11" t="str">
        <f t="shared" si="0"/>
        <v>No</v>
      </c>
    </row>
    <row r="62" spans="1:15" x14ac:dyDescent="0.2">
      <c r="A62" s="1" t="s">
        <v>668</v>
      </c>
      <c r="B62" s="1" t="s">
        <v>669</v>
      </c>
      <c r="C62" s="1" t="s">
        <v>184</v>
      </c>
      <c r="D62" t="s">
        <v>1233</v>
      </c>
      <c r="E62" s="3">
        <v>56.772947539999997</v>
      </c>
      <c r="F62" s="11">
        <v>59168.007510000003</v>
      </c>
      <c r="G62" s="11">
        <v>10474.441870000001</v>
      </c>
      <c r="H62" s="11">
        <v>623487.59519999998</v>
      </c>
      <c r="I62" s="11">
        <v>56973.181049999999</v>
      </c>
      <c r="J62" s="9">
        <f>Table1[[#This Row],[Credit Card Debt]]/Table1[[#This Row],[Annual Salary]]</f>
        <v>0.17702880848623662</v>
      </c>
      <c r="K62" s="10">
        <f>Table1[[#This Row],[Car Purchase Amount]]/Table1[[#This Row],[Annual Salary]]</f>
        <v>0.96290518216911303</v>
      </c>
      <c r="L62" s="11" t="str">
        <f>IF(E62&lt;=17, "Children", IF(E62&lt;=34, "Young Adults", IF(E62&lt;=54, "Adults", "Seniors")))</f>
        <v>Seniors</v>
      </c>
      <c r="M62" s="11" t="str">
        <f>IF(G62&gt;10000, "High", "Low")</f>
        <v>High</v>
      </c>
      <c r="N62" s="11" t="str">
        <f>IF(J62&gt;50%,"Fail","Pass")</f>
        <v>Pass</v>
      </c>
      <c r="O62" s="11" t="str">
        <f t="shared" si="0"/>
        <v>No</v>
      </c>
    </row>
    <row r="63" spans="1:15" x14ac:dyDescent="0.2">
      <c r="A63" s="1" t="s">
        <v>947</v>
      </c>
      <c r="B63" s="1" t="s">
        <v>948</v>
      </c>
      <c r="C63" s="1" t="s">
        <v>445</v>
      </c>
      <c r="D63" t="s">
        <v>1233</v>
      </c>
      <c r="E63" s="3">
        <v>43.000717979999997</v>
      </c>
      <c r="F63" s="11">
        <v>74834.571169999996</v>
      </c>
      <c r="G63" s="11">
        <v>9366.0275610000008</v>
      </c>
      <c r="H63" s="11">
        <v>712233.82409999997</v>
      </c>
      <c r="I63" s="11">
        <v>56764.44728</v>
      </c>
      <c r="J63" s="9">
        <f>Table1[[#This Row],[Credit Card Debt]]/Table1[[#This Row],[Annual Salary]]</f>
        <v>0.12515642723098405</v>
      </c>
      <c r="K63" s="10">
        <f>Table1[[#This Row],[Car Purchase Amount]]/Table1[[#This Row],[Annual Salary]]</f>
        <v>0.75853240544466405</v>
      </c>
      <c r="L63" s="11" t="str">
        <f>IF(E63&lt;=17, "Children", IF(E63&lt;=34, "Young Adults", IF(E63&lt;=54, "Adults", "Seniors")))</f>
        <v>Adults</v>
      </c>
      <c r="M63" s="11" t="str">
        <f>IF(G63&gt;10000, "High", "Low")</f>
        <v>Low</v>
      </c>
      <c r="N63" s="11" t="str">
        <f>IF(J63&gt;50%,"Fail","Pass")</f>
        <v>Pass</v>
      </c>
      <c r="O63" s="11" t="str">
        <f t="shared" si="0"/>
        <v>No</v>
      </c>
    </row>
    <row r="64" spans="1:15" x14ac:dyDescent="0.2">
      <c r="A64" s="1" t="s">
        <v>24</v>
      </c>
      <c r="B64" s="1" t="s">
        <v>25</v>
      </c>
      <c r="C64" s="1" t="s">
        <v>26</v>
      </c>
      <c r="D64" t="s">
        <v>1234</v>
      </c>
      <c r="E64" s="3">
        <v>56.824893119999999</v>
      </c>
      <c r="F64" s="11">
        <v>68499.851620000001</v>
      </c>
      <c r="G64" s="11">
        <v>14179.47244</v>
      </c>
      <c r="H64" s="11">
        <v>428485.36040000001</v>
      </c>
      <c r="I64" s="11">
        <v>56611.997840000004</v>
      </c>
      <c r="J64" s="9">
        <f>Table1[[#This Row],[Credit Card Debt]]/Table1[[#This Row],[Annual Salary]]</f>
        <v>0.2070000460535304</v>
      </c>
      <c r="K64" s="10">
        <f>Table1[[#This Row],[Car Purchase Amount]]/Table1[[#This Row],[Annual Salary]]</f>
        <v>0.82645431342030695</v>
      </c>
      <c r="L64" s="11" t="str">
        <f>IF(E64&lt;=17, "Children", IF(E64&lt;=34, "Young Adults", IF(E64&lt;=54, "Adults", "Seniors")))</f>
        <v>Seniors</v>
      </c>
      <c r="M64" s="11" t="str">
        <f>IF(G64&gt;10000, "High", "Low")</f>
        <v>High</v>
      </c>
      <c r="N64" s="11" t="str">
        <f>IF(J64&gt;50%,"Fail","Pass")</f>
        <v>Pass</v>
      </c>
      <c r="O64" s="11" t="str">
        <f t="shared" si="0"/>
        <v>No</v>
      </c>
    </row>
    <row r="65" spans="1:15" x14ac:dyDescent="0.2">
      <c r="A65" s="1" t="s">
        <v>532</v>
      </c>
      <c r="B65" s="1" t="s">
        <v>533</v>
      </c>
      <c r="C65" s="1" t="s">
        <v>534</v>
      </c>
      <c r="D65" t="s">
        <v>1234</v>
      </c>
      <c r="E65" s="3">
        <v>48.248846639999996</v>
      </c>
      <c r="F65" s="11">
        <v>86067.835269999996</v>
      </c>
      <c r="G65" s="11">
        <v>9181.0674299999991</v>
      </c>
      <c r="H65" s="11">
        <v>335652.62339999998</v>
      </c>
      <c r="I65" s="11">
        <v>56579.903380000003</v>
      </c>
      <c r="J65" s="9">
        <f>Table1[[#This Row],[Credit Card Debt]]/Table1[[#This Row],[Annual Salary]]</f>
        <v>0.10667245668719838</v>
      </c>
      <c r="K65" s="10">
        <f>Table1[[#This Row],[Car Purchase Amount]]/Table1[[#This Row],[Annual Salary]]</f>
        <v>0.65738731783488491</v>
      </c>
      <c r="L65" s="11" t="str">
        <f>IF(E65&lt;=17, "Children", IF(E65&lt;=34, "Young Adults", IF(E65&lt;=54, "Adults", "Seniors")))</f>
        <v>Adults</v>
      </c>
      <c r="M65" s="11" t="str">
        <f>IF(G65&gt;10000, "High", "Low")</f>
        <v>Low</v>
      </c>
      <c r="N65" s="11" t="str">
        <f>IF(J65&gt;50%,"Fail","Pass")</f>
        <v>Pass</v>
      </c>
      <c r="O65" s="11" t="str">
        <f t="shared" si="0"/>
        <v>No</v>
      </c>
    </row>
    <row r="66" spans="1:15" x14ac:dyDescent="0.2">
      <c r="A66" s="1" t="s">
        <v>599</v>
      </c>
      <c r="B66" s="1" t="s">
        <v>600</v>
      </c>
      <c r="C66" s="1" t="s">
        <v>245</v>
      </c>
      <c r="D66" t="s">
        <v>1233</v>
      </c>
      <c r="E66" s="3">
        <v>47.056915709999998</v>
      </c>
      <c r="F66" s="11">
        <v>62311.116410000002</v>
      </c>
      <c r="G66" s="11">
        <v>9832.0573100000001</v>
      </c>
      <c r="H66" s="11">
        <v>830430.36919999996</v>
      </c>
      <c r="I66" s="11">
        <v>56563.986749999996</v>
      </c>
      <c r="J66" s="9">
        <f>Table1[[#This Row],[Credit Card Debt]]/Table1[[#This Row],[Annual Salary]]</f>
        <v>0.15778977935985275</v>
      </c>
      <c r="K66" s="10">
        <f>Table1[[#This Row],[Car Purchase Amount]]/Table1[[#This Row],[Annual Salary]]</f>
        <v>0.9077671851971878</v>
      </c>
      <c r="L66" s="11" t="str">
        <f>IF(E66&lt;=17, "Children", IF(E66&lt;=34, "Young Adults", IF(E66&lt;=54, "Adults", "Seniors")))</f>
        <v>Adults</v>
      </c>
      <c r="M66" s="11" t="str">
        <f>IF(G66&gt;10000, "High", "Low")</f>
        <v>Low</v>
      </c>
      <c r="N66" s="11" t="str">
        <f>IF(J66&gt;50%,"Fail","Pass")</f>
        <v>Pass</v>
      </c>
      <c r="O66" s="11" t="str">
        <f t="shared" ref="O66:O129" si="1">IF(J66&gt; 0.5, "Yes", "No")</f>
        <v>No</v>
      </c>
    </row>
    <row r="67" spans="1:15" x14ac:dyDescent="0.2">
      <c r="A67" s="1" t="s">
        <v>1184</v>
      </c>
      <c r="B67" s="1" t="s">
        <v>1185</v>
      </c>
      <c r="C67" s="1" t="s">
        <v>110</v>
      </c>
      <c r="D67" t="s">
        <v>1233</v>
      </c>
      <c r="E67" s="3">
        <v>62.070842140000003</v>
      </c>
      <c r="F67" s="11">
        <v>63956.161800000002</v>
      </c>
      <c r="G67" s="11">
        <v>16978.527450000001</v>
      </c>
      <c r="H67" s="11">
        <v>360787.64010000002</v>
      </c>
      <c r="I67" s="11">
        <v>56510.132940000003</v>
      </c>
      <c r="J67" s="9">
        <f>Table1[[#This Row],[Credit Card Debt]]/Table1[[#This Row],[Annual Salary]]</f>
        <v>0.26547133180215327</v>
      </c>
      <c r="K67" s="10">
        <f>Table1[[#This Row],[Car Purchase Amount]]/Table1[[#This Row],[Annual Salary]]</f>
        <v>0.88357605193249733</v>
      </c>
      <c r="L67" s="11" t="str">
        <f>IF(E67&lt;=17, "Children", IF(E67&lt;=34, "Young Adults", IF(E67&lt;=54, "Adults", "Seniors")))</f>
        <v>Seniors</v>
      </c>
      <c r="M67" s="11" t="str">
        <f>IF(G67&gt;10000, "High", "Low")</f>
        <v>High</v>
      </c>
      <c r="N67" s="11" t="str">
        <f>IF(J67&gt;50%,"Fail","Pass")</f>
        <v>Pass</v>
      </c>
      <c r="O67" s="11" t="str">
        <f t="shared" si="1"/>
        <v>No</v>
      </c>
    </row>
    <row r="68" spans="1:15" x14ac:dyDescent="0.2">
      <c r="A68" s="1" t="s">
        <v>651</v>
      </c>
      <c r="B68" s="1" t="s">
        <v>652</v>
      </c>
      <c r="C68" s="1" t="s">
        <v>653</v>
      </c>
      <c r="D68" t="s">
        <v>1233</v>
      </c>
      <c r="E68" s="3">
        <v>47.792163879999997</v>
      </c>
      <c r="F68" s="11">
        <v>86706.333329999994</v>
      </c>
      <c r="G68" s="11">
        <v>9653.2649799999999</v>
      </c>
      <c r="H68" s="11">
        <v>333543.69300000003</v>
      </c>
      <c r="I68" s="11">
        <v>56499.102019999998</v>
      </c>
      <c r="J68" s="9">
        <f>Table1[[#This Row],[Credit Card Debt]]/Table1[[#This Row],[Annual Salary]]</f>
        <v>0.11133287049816942</v>
      </c>
      <c r="K68" s="10">
        <f>Table1[[#This Row],[Car Purchase Amount]]/Table1[[#This Row],[Annual Salary]]</f>
        <v>0.651614476706877</v>
      </c>
      <c r="L68" s="11" t="str">
        <f>IF(E68&lt;=17, "Children", IF(E68&lt;=34, "Young Adults", IF(E68&lt;=54, "Adults", "Seniors")))</f>
        <v>Adults</v>
      </c>
      <c r="M68" s="11" t="str">
        <f>IF(G68&gt;10000, "High", "Low")</f>
        <v>Low</v>
      </c>
      <c r="N68" s="11" t="str">
        <f>IF(J68&gt;50%,"Fail","Pass")</f>
        <v>Pass</v>
      </c>
      <c r="O68" s="11" t="str">
        <f t="shared" si="1"/>
        <v>No</v>
      </c>
    </row>
    <row r="69" spans="1:15" x14ac:dyDescent="0.2">
      <c r="A69" s="1" t="s">
        <v>609</v>
      </c>
      <c r="B69" s="1" t="s">
        <v>610</v>
      </c>
      <c r="C69" s="1" t="s">
        <v>611</v>
      </c>
      <c r="D69" t="s">
        <v>1234</v>
      </c>
      <c r="E69" s="3">
        <v>37.893648599999999</v>
      </c>
      <c r="F69" s="11">
        <v>79368.917409999995</v>
      </c>
      <c r="G69" s="11">
        <v>13501.926589999999</v>
      </c>
      <c r="H69" s="11">
        <v>761935.51769999997</v>
      </c>
      <c r="I69" s="11">
        <v>56457.740380000003</v>
      </c>
      <c r="J69" s="9">
        <f>Table1[[#This Row],[Credit Card Debt]]/Table1[[#This Row],[Annual Salary]]</f>
        <v>0.17011604832975635</v>
      </c>
      <c r="K69" s="10">
        <f>Table1[[#This Row],[Car Purchase Amount]]/Table1[[#This Row],[Annual Salary]]</f>
        <v>0.71133312916885871</v>
      </c>
      <c r="L69" s="11" t="str">
        <f>IF(E69&lt;=17, "Children", IF(E69&lt;=34, "Young Adults", IF(E69&lt;=54, "Adults", "Seniors")))</f>
        <v>Adults</v>
      </c>
      <c r="M69" s="11" t="str">
        <f>IF(G69&gt;10000, "High", "Low")</f>
        <v>High</v>
      </c>
      <c r="N69" s="11" t="str">
        <f>IF(J69&gt;50%,"Fail","Pass")</f>
        <v>Pass</v>
      </c>
      <c r="O69" s="11" t="str">
        <f t="shared" si="1"/>
        <v>No</v>
      </c>
    </row>
    <row r="70" spans="1:15" x14ac:dyDescent="0.2">
      <c r="A70" s="1" t="s">
        <v>543</v>
      </c>
      <c r="B70" s="1" t="s">
        <v>544</v>
      </c>
      <c r="C70" s="1" t="s">
        <v>545</v>
      </c>
      <c r="D70" t="s">
        <v>1233</v>
      </c>
      <c r="E70" s="3">
        <v>70</v>
      </c>
      <c r="F70" s="11">
        <v>52323.2448</v>
      </c>
      <c r="G70" s="11">
        <v>12438.85648</v>
      </c>
      <c r="H70" s="11">
        <v>346555.1716</v>
      </c>
      <c r="I70" s="11">
        <v>56229.412700000001</v>
      </c>
      <c r="J70" s="9">
        <f>Table1[[#This Row],[Credit Card Debt]]/Table1[[#This Row],[Annual Salary]]</f>
        <v>0.23773098414569274</v>
      </c>
      <c r="K70" s="10">
        <f>Table1[[#This Row],[Car Purchase Amount]]/Table1[[#This Row],[Annual Salary]]</f>
        <v>1.0746545424491716</v>
      </c>
      <c r="L70" s="11" t="str">
        <f>IF(E70&lt;=17, "Children", IF(E70&lt;=34, "Young Adults", IF(E70&lt;=54, "Adults", "Seniors")))</f>
        <v>Seniors</v>
      </c>
      <c r="M70" s="11" t="str">
        <f>IF(G70&gt;10000, "High", "Low")</f>
        <v>High</v>
      </c>
      <c r="N70" s="11" t="str">
        <f>IF(J70&gt;50%,"Fail","Pass")</f>
        <v>Pass</v>
      </c>
      <c r="O70" s="11" t="str">
        <f t="shared" si="1"/>
        <v>No</v>
      </c>
    </row>
    <row r="71" spans="1:15" x14ac:dyDescent="0.2">
      <c r="A71" s="1" t="s">
        <v>795</v>
      </c>
      <c r="B71" s="1" t="s">
        <v>796</v>
      </c>
      <c r="C71" s="1" t="s">
        <v>68</v>
      </c>
      <c r="D71" t="s">
        <v>1233</v>
      </c>
      <c r="E71" s="3">
        <v>50.696286550000004</v>
      </c>
      <c r="F71" s="11">
        <v>74418.55717</v>
      </c>
      <c r="G71" s="11">
        <v>8632.6990069999993</v>
      </c>
      <c r="H71" s="11">
        <v>472761.62079999998</v>
      </c>
      <c r="I71" s="11">
        <v>56071.613770000004</v>
      </c>
      <c r="J71" s="9">
        <f>Table1[[#This Row],[Credit Card Debt]]/Table1[[#This Row],[Annual Salary]]</f>
        <v>0.11600196691907994</v>
      </c>
      <c r="K71" s="10">
        <f>Table1[[#This Row],[Car Purchase Amount]]/Table1[[#This Row],[Annual Salary]]</f>
        <v>0.7534627907648267</v>
      </c>
      <c r="L71" s="11" t="str">
        <f>IF(E71&lt;=17, "Children", IF(E71&lt;=34, "Young Adults", IF(E71&lt;=54, "Adults", "Seniors")))</f>
        <v>Adults</v>
      </c>
      <c r="M71" s="11" t="str">
        <f>IF(G71&gt;10000, "High", "Low")</f>
        <v>Low</v>
      </c>
      <c r="N71" s="11" t="str">
        <f>IF(J71&gt;50%,"Fail","Pass")</f>
        <v>Pass</v>
      </c>
      <c r="O71" s="11" t="str">
        <f t="shared" si="1"/>
        <v>No</v>
      </c>
    </row>
    <row r="72" spans="1:15" x14ac:dyDescent="0.2">
      <c r="A72" s="1" t="s">
        <v>21</v>
      </c>
      <c r="B72" s="1" t="s">
        <v>22</v>
      </c>
      <c r="C72" s="1" t="s">
        <v>23</v>
      </c>
      <c r="D72" t="s">
        <v>1234</v>
      </c>
      <c r="E72" s="3">
        <v>57.313749450000003</v>
      </c>
      <c r="F72" s="11">
        <v>59729.151299999998</v>
      </c>
      <c r="G72" s="11">
        <v>5358.7121770000003</v>
      </c>
      <c r="H72" s="11">
        <v>560304.06709999999</v>
      </c>
      <c r="I72" s="11">
        <v>55915.462480000002</v>
      </c>
      <c r="J72" s="9">
        <f>Table1[[#This Row],[Credit Card Debt]]/Table1[[#This Row],[Annual Salary]]</f>
        <v>8.9716864552200667E-2</v>
      </c>
      <c r="K72" s="10">
        <f>Table1[[#This Row],[Car Purchase Amount]]/Table1[[#This Row],[Annual Salary]]</f>
        <v>0.93615029283029516</v>
      </c>
      <c r="L72" s="11" t="str">
        <f>IF(E72&lt;=17, "Children", IF(E72&lt;=34, "Young Adults", IF(E72&lt;=54, "Adults", "Seniors")))</f>
        <v>Seniors</v>
      </c>
      <c r="M72" s="11" t="str">
        <f>IF(G72&gt;10000, "High", "Low")</f>
        <v>Low</v>
      </c>
      <c r="N72" s="11" t="str">
        <f>IF(J72&gt;50%,"Fail","Pass")</f>
        <v>Pass</v>
      </c>
      <c r="O72" s="11" t="str">
        <f t="shared" si="1"/>
        <v>No</v>
      </c>
    </row>
    <row r="73" spans="1:15" x14ac:dyDescent="0.2">
      <c r="A73" s="1" t="s">
        <v>951</v>
      </c>
      <c r="B73" s="1" t="s">
        <v>952</v>
      </c>
      <c r="C73" s="1" t="s">
        <v>1225</v>
      </c>
      <c r="D73" t="s">
        <v>1234</v>
      </c>
      <c r="E73" s="3">
        <v>47.217951329999998</v>
      </c>
      <c r="F73" s="11">
        <v>59205.890350000001</v>
      </c>
      <c r="G73" s="11">
        <v>2689.3179530000002</v>
      </c>
      <c r="H73" s="11">
        <v>856287.15220000001</v>
      </c>
      <c r="I73" s="11">
        <v>55700.833890000002</v>
      </c>
      <c r="J73" s="9">
        <f>Table1[[#This Row],[Credit Card Debt]]/Table1[[#This Row],[Annual Salary]]</f>
        <v>4.5423148560082421E-2</v>
      </c>
      <c r="K73" s="10">
        <f>Table1[[#This Row],[Car Purchase Amount]]/Table1[[#This Row],[Annual Salary]]</f>
        <v>0.94079885566656296</v>
      </c>
      <c r="L73" s="11" t="str">
        <f>IF(E73&lt;=17, "Children", IF(E73&lt;=34, "Young Adults", IF(E73&lt;=54, "Adults", "Seniors")))</f>
        <v>Adults</v>
      </c>
      <c r="M73" s="11" t="str">
        <f>IF(G73&gt;10000, "High", "Low")</f>
        <v>Low</v>
      </c>
      <c r="N73" s="11" t="str">
        <f>IF(J73&gt;50%,"Fail","Pass")</f>
        <v>Pass</v>
      </c>
      <c r="O73" s="11" t="str">
        <f t="shared" si="1"/>
        <v>No</v>
      </c>
    </row>
    <row r="74" spans="1:15" x14ac:dyDescent="0.2">
      <c r="A74" s="1" t="s">
        <v>461</v>
      </c>
      <c r="B74" s="1" t="s">
        <v>462</v>
      </c>
      <c r="C74" s="1" t="s">
        <v>463</v>
      </c>
      <c r="D74" t="s">
        <v>1233</v>
      </c>
      <c r="E74" s="3">
        <v>50.414327370000002</v>
      </c>
      <c r="F74" s="11">
        <v>71693.447419999997</v>
      </c>
      <c r="G74" s="11">
        <v>14421.482980000001</v>
      </c>
      <c r="H74" s="11">
        <v>517480.09370000003</v>
      </c>
      <c r="I74" s="11">
        <v>55592.703829999999</v>
      </c>
      <c r="J74" s="9">
        <f>Table1[[#This Row],[Credit Card Debt]]/Table1[[#This Row],[Annual Salary]]</f>
        <v>0.20115482654244501</v>
      </c>
      <c r="K74" s="10">
        <f>Table1[[#This Row],[Car Purchase Amount]]/Table1[[#This Row],[Annual Salary]]</f>
        <v>0.77542238280609666</v>
      </c>
      <c r="L74" s="11" t="str">
        <f>IF(E74&lt;=17, "Children", IF(E74&lt;=34, "Young Adults", IF(E74&lt;=54, "Adults", "Seniors")))</f>
        <v>Adults</v>
      </c>
      <c r="M74" s="11" t="str">
        <f>IF(G74&gt;10000, "High", "Low")</f>
        <v>High</v>
      </c>
      <c r="N74" s="11" t="str">
        <f>IF(J74&gt;50%,"Fail","Pass")</f>
        <v>Pass</v>
      </c>
      <c r="O74" s="11" t="str">
        <f t="shared" si="1"/>
        <v>No</v>
      </c>
    </row>
    <row r="75" spans="1:15" x14ac:dyDescent="0.2">
      <c r="A75" s="1" t="s">
        <v>760</v>
      </c>
      <c r="B75" s="1" t="s">
        <v>761</v>
      </c>
      <c r="C75" s="1" t="s">
        <v>529</v>
      </c>
      <c r="D75" t="s">
        <v>1233</v>
      </c>
      <c r="E75" s="3">
        <v>63.414531150000002</v>
      </c>
      <c r="F75" s="11">
        <v>46549.163289999997</v>
      </c>
      <c r="G75" s="11">
        <v>640.04537800000003</v>
      </c>
      <c r="H75" s="11">
        <v>626163.83200000005</v>
      </c>
      <c r="I75" s="11">
        <v>55543.384969999999</v>
      </c>
      <c r="J75" s="9">
        <f>Table1[[#This Row],[Credit Card Debt]]/Table1[[#This Row],[Annual Salary]]</f>
        <v>1.3749879326778337E-2</v>
      </c>
      <c r="K75" s="10">
        <f>Table1[[#This Row],[Car Purchase Amount]]/Table1[[#This Row],[Annual Salary]]</f>
        <v>1.1932198356384249</v>
      </c>
      <c r="L75" s="11" t="str">
        <f>IF(E75&lt;=17, "Children", IF(E75&lt;=34, "Young Adults", IF(E75&lt;=54, "Adults", "Seniors")))</f>
        <v>Seniors</v>
      </c>
      <c r="M75" s="11" t="str">
        <f>IF(G75&gt;10000, "High", "Low")</f>
        <v>Low</v>
      </c>
      <c r="N75" s="11" t="str">
        <f>IF(J75&gt;50%,"Fail","Pass")</f>
        <v>Pass</v>
      </c>
      <c r="O75" s="11" t="str">
        <f t="shared" si="1"/>
        <v>No</v>
      </c>
    </row>
    <row r="76" spans="1:15" x14ac:dyDescent="0.2">
      <c r="A76" s="1" t="s">
        <v>1078</v>
      </c>
      <c r="B76" s="1" t="s">
        <v>1079</v>
      </c>
      <c r="C76" s="1" t="s">
        <v>1080</v>
      </c>
      <c r="D76" t="s">
        <v>1234</v>
      </c>
      <c r="E76" s="3">
        <v>44.954726569999998</v>
      </c>
      <c r="F76" s="11">
        <v>80015.831149999998</v>
      </c>
      <c r="G76" s="11">
        <v>9064.6186180000004</v>
      </c>
      <c r="H76" s="11">
        <v>508555.15919999999</v>
      </c>
      <c r="I76" s="11">
        <v>55420.566680000004</v>
      </c>
      <c r="J76" s="9">
        <f>Table1[[#This Row],[Credit Card Debt]]/Table1[[#This Row],[Annual Salary]]</f>
        <v>0.11328531476486452</v>
      </c>
      <c r="K76" s="10">
        <f>Table1[[#This Row],[Car Purchase Amount]]/Table1[[#This Row],[Annual Salary]]</f>
        <v>0.69262002135686129</v>
      </c>
      <c r="L76" s="11" t="str">
        <f>IF(E76&lt;=17, "Children", IF(E76&lt;=34, "Young Adults", IF(E76&lt;=54, "Adults", "Seniors")))</f>
        <v>Adults</v>
      </c>
      <c r="M76" s="11" t="str">
        <f>IF(G76&gt;10000, "High", "Low")</f>
        <v>Low</v>
      </c>
      <c r="N76" s="11" t="str">
        <f>IF(J76&gt;50%,"Fail","Pass")</f>
        <v>Pass</v>
      </c>
      <c r="O76" s="11" t="str">
        <f t="shared" si="1"/>
        <v>No</v>
      </c>
    </row>
    <row r="77" spans="1:15" x14ac:dyDescent="0.2">
      <c r="A77" s="1" t="s">
        <v>1182</v>
      </c>
      <c r="B77" s="1" t="s">
        <v>1183</v>
      </c>
      <c r="C77" s="1" t="s">
        <v>349</v>
      </c>
      <c r="D77" t="s">
        <v>1233</v>
      </c>
      <c r="E77" s="3">
        <v>43.386890899999997</v>
      </c>
      <c r="F77" s="11">
        <v>76523.332580000002</v>
      </c>
      <c r="G77" s="11">
        <v>10373.00856</v>
      </c>
      <c r="H77" s="11">
        <v>620355.26580000005</v>
      </c>
      <c r="I77" s="11">
        <v>55377.876969999998</v>
      </c>
      <c r="J77" s="9">
        <f>Table1[[#This Row],[Credit Card Debt]]/Table1[[#This Row],[Annual Salary]]</f>
        <v>0.13555353916605392</v>
      </c>
      <c r="K77" s="10">
        <f>Table1[[#This Row],[Car Purchase Amount]]/Table1[[#This Row],[Annual Salary]]</f>
        <v>0.72367309555038195</v>
      </c>
      <c r="L77" s="11" t="str">
        <f>IF(E77&lt;=17, "Children", IF(E77&lt;=34, "Young Adults", IF(E77&lt;=54, "Adults", "Seniors")))</f>
        <v>Adults</v>
      </c>
      <c r="M77" s="11" t="str">
        <f>IF(G77&gt;10000, "High", "Low")</f>
        <v>High</v>
      </c>
      <c r="N77" s="11" t="str">
        <f>IF(J77&gt;50%,"Fail","Pass")</f>
        <v>Pass</v>
      </c>
      <c r="O77" s="11" t="str">
        <f t="shared" si="1"/>
        <v>No</v>
      </c>
    </row>
    <row r="78" spans="1:15" x14ac:dyDescent="0.2">
      <c r="A78" s="1" t="s">
        <v>979</v>
      </c>
      <c r="B78" s="1" t="s">
        <v>980</v>
      </c>
      <c r="C78" s="1" t="s">
        <v>981</v>
      </c>
      <c r="D78" t="s">
        <v>1234</v>
      </c>
      <c r="E78" s="3">
        <v>40.961674000000002</v>
      </c>
      <c r="F78" s="11">
        <v>79444.013009999995</v>
      </c>
      <c r="G78" s="11">
        <v>11620.107900000001</v>
      </c>
      <c r="H78" s="11">
        <v>627086.65630000003</v>
      </c>
      <c r="I78" s="11">
        <v>55174.989459999997</v>
      </c>
      <c r="J78" s="9">
        <f>Table1[[#This Row],[Credit Card Debt]]/Table1[[#This Row],[Annual Salary]]</f>
        <v>0.14626788677628008</v>
      </c>
      <c r="K78" s="10">
        <f>Table1[[#This Row],[Car Purchase Amount]]/Table1[[#This Row],[Annual Salary]]</f>
        <v>0.69451412849769889</v>
      </c>
      <c r="L78" s="11" t="str">
        <f>IF(E78&lt;=17, "Children", IF(E78&lt;=34, "Young Adults", IF(E78&lt;=54, "Adults", "Seniors")))</f>
        <v>Adults</v>
      </c>
      <c r="M78" s="11" t="str">
        <f>IF(G78&gt;10000, "High", "Low")</f>
        <v>High</v>
      </c>
      <c r="N78" s="11" t="str">
        <f>IF(J78&gt;50%,"Fail","Pass")</f>
        <v>Pass</v>
      </c>
      <c r="O78" s="11" t="str">
        <f t="shared" si="1"/>
        <v>No</v>
      </c>
    </row>
    <row r="79" spans="1:15" x14ac:dyDescent="0.2">
      <c r="A79" s="1" t="s">
        <v>1165</v>
      </c>
      <c r="B79" s="1" t="s">
        <v>1166</v>
      </c>
      <c r="C79" s="1" t="s">
        <v>526</v>
      </c>
      <c r="D79" t="s">
        <v>1234</v>
      </c>
      <c r="E79" s="3">
        <v>52.289799350000003</v>
      </c>
      <c r="F79" s="11">
        <v>66088.023690000002</v>
      </c>
      <c r="G79" s="11">
        <v>6769.1818329999996</v>
      </c>
      <c r="H79" s="11">
        <v>557098.96360000002</v>
      </c>
      <c r="I79" s="11">
        <v>55167.373610000002</v>
      </c>
      <c r="J79" s="9">
        <f>Table1[[#This Row],[Credit Card Debt]]/Table1[[#This Row],[Annual Salary]]</f>
        <v>0.10242675533395118</v>
      </c>
      <c r="K79" s="10">
        <f>Table1[[#This Row],[Car Purchase Amount]]/Table1[[#This Row],[Annual Salary]]</f>
        <v>0.83475598950839203</v>
      </c>
      <c r="L79" s="11" t="str">
        <f>IF(E79&lt;=17, "Children", IF(E79&lt;=34, "Young Adults", IF(E79&lt;=54, "Adults", "Seniors")))</f>
        <v>Adults</v>
      </c>
      <c r="M79" s="11" t="str">
        <f>IF(G79&gt;10000, "High", "Low")</f>
        <v>Low</v>
      </c>
      <c r="N79" s="11" t="str">
        <f>IF(J79&gt;50%,"Fail","Pass")</f>
        <v>Pass</v>
      </c>
      <c r="O79" s="11" t="str">
        <f t="shared" si="1"/>
        <v>No</v>
      </c>
    </row>
    <row r="80" spans="1:15" x14ac:dyDescent="0.2">
      <c r="A80" s="1" t="s">
        <v>580</v>
      </c>
      <c r="B80" s="1" t="s">
        <v>581</v>
      </c>
      <c r="C80" s="1" t="s">
        <v>582</v>
      </c>
      <c r="D80" t="s">
        <v>1233</v>
      </c>
      <c r="E80" s="3">
        <v>64.054194440000003</v>
      </c>
      <c r="F80" s="11">
        <v>61666.285199999998</v>
      </c>
      <c r="G80" s="11">
        <v>11672.723819999999</v>
      </c>
      <c r="H80" s="11">
        <v>299854.21860000002</v>
      </c>
      <c r="I80" s="11">
        <v>55125.932370000002</v>
      </c>
      <c r="J80" s="9">
        <f>Table1[[#This Row],[Credit Card Debt]]/Table1[[#This Row],[Annual Salary]]</f>
        <v>0.1892885842262475</v>
      </c>
      <c r="K80" s="10">
        <f>Table1[[#This Row],[Car Purchase Amount]]/Table1[[#This Row],[Annual Salary]]</f>
        <v>0.8939395682942809</v>
      </c>
      <c r="L80" s="11" t="str">
        <f>IF(E80&lt;=17, "Children", IF(E80&lt;=34, "Young Adults", IF(E80&lt;=54, "Adults", "Seniors")))</f>
        <v>Seniors</v>
      </c>
      <c r="M80" s="11" t="str">
        <f>IF(G80&gt;10000, "High", "Low")</f>
        <v>High</v>
      </c>
      <c r="N80" s="11" t="str">
        <f>IF(J80&gt;50%,"Fail","Pass")</f>
        <v>Pass</v>
      </c>
      <c r="O80" s="11" t="str">
        <f t="shared" si="1"/>
        <v>No</v>
      </c>
    </row>
    <row r="81" spans="1:15" x14ac:dyDescent="0.2">
      <c r="A81" s="1" t="s">
        <v>323</v>
      </c>
      <c r="B81" s="1" t="s">
        <v>324</v>
      </c>
      <c r="C81" s="1" t="s">
        <v>325</v>
      </c>
      <c r="D81" t="s">
        <v>1234</v>
      </c>
      <c r="E81" s="3">
        <v>41.854953629999997</v>
      </c>
      <c r="F81" s="11">
        <v>69946.939240000007</v>
      </c>
      <c r="G81" s="11">
        <v>9010.6486330000007</v>
      </c>
      <c r="H81" s="11">
        <v>778537.2095</v>
      </c>
      <c r="I81" s="11">
        <v>54973.024949999999</v>
      </c>
      <c r="J81" s="9">
        <f>Table1[[#This Row],[Credit Card Debt]]/Table1[[#This Row],[Annual Salary]]</f>
        <v>0.12882119976805434</v>
      </c>
      <c r="K81" s="10">
        <f>Table1[[#This Row],[Car Purchase Amount]]/Table1[[#This Row],[Annual Salary]]</f>
        <v>0.78592466728784338</v>
      </c>
      <c r="L81" s="11" t="str">
        <f>IF(E81&lt;=17, "Children", IF(E81&lt;=34, "Young Adults", IF(E81&lt;=54, "Adults", "Seniors")))</f>
        <v>Adults</v>
      </c>
      <c r="M81" s="11" t="str">
        <f>IF(G81&gt;10000, "High", "Low")</f>
        <v>Low</v>
      </c>
      <c r="N81" s="11" t="str">
        <f>IF(J81&gt;50%,"Fail","Pass")</f>
        <v>Pass</v>
      </c>
      <c r="O81" s="11" t="str">
        <f t="shared" si="1"/>
        <v>No</v>
      </c>
    </row>
    <row r="82" spans="1:15" x14ac:dyDescent="0.2">
      <c r="A82" s="1" t="s">
        <v>573</v>
      </c>
      <c r="B82" s="1" t="s">
        <v>574</v>
      </c>
      <c r="C82" s="1" t="s">
        <v>575</v>
      </c>
      <c r="D82" t="s">
        <v>1233</v>
      </c>
      <c r="E82" s="3">
        <v>51.841669289999999</v>
      </c>
      <c r="F82" s="11">
        <v>65446.656869999999</v>
      </c>
      <c r="G82" s="11">
        <v>8491.5861540000005</v>
      </c>
      <c r="H82" s="11">
        <v>571564.79009999998</v>
      </c>
      <c r="I82" s="11">
        <v>54850.387419999999</v>
      </c>
      <c r="J82" s="9">
        <f>Table1[[#This Row],[Credit Card Debt]]/Table1[[#This Row],[Annual Salary]]</f>
        <v>0.12974820350055874</v>
      </c>
      <c r="K82" s="10">
        <f>Table1[[#This Row],[Car Purchase Amount]]/Table1[[#This Row],[Annual Salary]]</f>
        <v>0.83809303703552185</v>
      </c>
      <c r="L82" s="11" t="str">
        <f>IF(E82&lt;=17, "Children", IF(E82&lt;=34, "Young Adults", IF(E82&lt;=54, "Adults", "Seniors")))</f>
        <v>Adults</v>
      </c>
      <c r="M82" s="11" t="str">
        <f>IF(G82&gt;10000, "High", "Low")</f>
        <v>Low</v>
      </c>
      <c r="N82" s="11" t="str">
        <f>IF(J82&gt;50%,"Fail","Pass")</f>
        <v>Pass</v>
      </c>
      <c r="O82" s="11" t="str">
        <f t="shared" si="1"/>
        <v>No</v>
      </c>
    </row>
    <row r="83" spans="1:15" x14ac:dyDescent="0.2">
      <c r="A83" s="1" t="s">
        <v>66</v>
      </c>
      <c r="B83" s="1" t="s">
        <v>67</v>
      </c>
      <c r="C83" s="1" t="s">
        <v>68</v>
      </c>
      <c r="D83" t="s">
        <v>1233</v>
      </c>
      <c r="E83" s="3">
        <v>58.741842230000003</v>
      </c>
      <c r="F83" s="11">
        <v>55368.237159999997</v>
      </c>
      <c r="G83" s="11">
        <v>13272.946470000001</v>
      </c>
      <c r="H83" s="11">
        <v>566022.13060000003</v>
      </c>
      <c r="I83" s="11">
        <v>54827.52403</v>
      </c>
      <c r="J83" s="9">
        <f>Table1[[#This Row],[Credit Card Debt]]/Table1[[#This Row],[Annual Salary]]</f>
        <v>0.23972131226870366</v>
      </c>
      <c r="K83" s="10">
        <f>Table1[[#This Row],[Car Purchase Amount]]/Table1[[#This Row],[Annual Salary]]</f>
        <v>0.99023423613004913</v>
      </c>
      <c r="L83" s="11" t="str">
        <f>IF(E83&lt;=17, "Children", IF(E83&lt;=34, "Young Adults", IF(E83&lt;=54, "Adults", "Seniors")))</f>
        <v>Seniors</v>
      </c>
      <c r="M83" s="11" t="str">
        <f>IF(G83&gt;10000, "High", "Low")</f>
        <v>High</v>
      </c>
      <c r="N83" s="11" t="str">
        <f>IF(J83&gt;50%,"Fail","Pass")</f>
        <v>Pass</v>
      </c>
      <c r="O83" s="11" t="str">
        <f t="shared" si="1"/>
        <v>No</v>
      </c>
    </row>
    <row r="84" spans="1:15" x14ac:dyDescent="0.2">
      <c r="A84" s="1" t="s">
        <v>126</v>
      </c>
      <c r="B84" s="1" t="s">
        <v>127</v>
      </c>
      <c r="C84" s="1" t="s">
        <v>128</v>
      </c>
      <c r="D84" t="s">
        <v>1234</v>
      </c>
      <c r="E84" s="3">
        <v>48.047295890000001</v>
      </c>
      <c r="F84" s="11">
        <v>80959.533100000001</v>
      </c>
      <c r="G84" s="11">
        <v>4499.921096</v>
      </c>
      <c r="H84" s="11">
        <v>379749.91519999999</v>
      </c>
      <c r="I84" s="11">
        <v>54823.192210000001</v>
      </c>
      <c r="J84" s="9">
        <f>Table1[[#This Row],[Credit Card Debt]]/Table1[[#This Row],[Annual Salary]]</f>
        <v>5.5582349893764392E-2</v>
      </c>
      <c r="K84" s="10">
        <f>Table1[[#This Row],[Car Purchase Amount]]/Table1[[#This Row],[Annual Salary]]</f>
        <v>0.67716784065791502</v>
      </c>
      <c r="L84" s="11" t="str">
        <f>IF(E84&lt;=17, "Children", IF(E84&lt;=34, "Young Adults", IF(E84&lt;=54, "Adults", "Seniors")))</f>
        <v>Adults</v>
      </c>
      <c r="M84" s="11" t="str">
        <f>IF(G84&gt;10000, "High", "Low")</f>
        <v>Low</v>
      </c>
      <c r="N84" s="11" t="str">
        <f>IF(J84&gt;50%,"Fail","Pass")</f>
        <v>Pass</v>
      </c>
      <c r="O84" s="11" t="str">
        <f t="shared" si="1"/>
        <v>No</v>
      </c>
    </row>
    <row r="85" spans="1:15" x14ac:dyDescent="0.2">
      <c r="A85" s="1" t="s">
        <v>363</v>
      </c>
      <c r="B85" s="1" t="s">
        <v>364</v>
      </c>
      <c r="C85" s="1" t="s">
        <v>184</v>
      </c>
      <c r="D85" t="s">
        <v>1233</v>
      </c>
      <c r="E85" s="3">
        <v>54.199455460000003</v>
      </c>
      <c r="F85" s="11">
        <v>60991.824430000001</v>
      </c>
      <c r="G85" s="11">
        <v>7329.2285099999999</v>
      </c>
      <c r="H85" s="11">
        <v>586368.92929999996</v>
      </c>
      <c r="I85" s="11">
        <v>54755.420380000003</v>
      </c>
      <c r="J85" s="9">
        <f>Table1[[#This Row],[Credit Card Debt]]/Table1[[#This Row],[Annual Salary]]</f>
        <v>0.12016739257261795</v>
      </c>
      <c r="K85" s="10">
        <f>Table1[[#This Row],[Car Purchase Amount]]/Table1[[#This Row],[Annual Salary]]</f>
        <v>0.89775016392307649</v>
      </c>
      <c r="L85" s="11" t="str">
        <f>IF(E85&lt;=17, "Children", IF(E85&lt;=34, "Young Adults", IF(E85&lt;=54, "Adults", "Seniors")))</f>
        <v>Seniors</v>
      </c>
      <c r="M85" s="11" t="str">
        <f>IF(G85&gt;10000, "High", "Low")</f>
        <v>Low</v>
      </c>
      <c r="N85" s="11" t="str">
        <f>IF(J85&gt;50%,"Fail","Pass")</f>
        <v>Pass</v>
      </c>
      <c r="O85" s="11" t="str">
        <f t="shared" si="1"/>
        <v>No</v>
      </c>
    </row>
    <row r="86" spans="1:15" x14ac:dyDescent="0.2">
      <c r="A86" s="1" t="s">
        <v>912</v>
      </c>
      <c r="B86" s="1" t="s">
        <v>913</v>
      </c>
      <c r="C86" s="1" t="s">
        <v>113</v>
      </c>
      <c r="D86" t="s">
        <v>1233</v>
      </c>
      <c r="E86" s="3">
        <v>57.70495365</v>
      </c>
      <c r="F86" s="11">
        <v>73512.412689999997</v>
      </c>
      <c r="G86" s="11">
        <v>11054.27478</v>
      </c>
      <c r="H86" s="11">
        <v>236420.96950000001</v>
      </c>
      <c r="I86" s="11">
        <v>54606.187689999999</v>
      </c>
      <c r="J86" s="9">
        <f>Table1[[#This Row],[Credit Card Debt]]/Table1[[#This Row],[Annual Salary]]</f>
        <v>0.15037290133049502</v>
      </c>
      <c r="K86" s="10">
        <f>Table1[[#This Row],[Car Purchase Amount]]/Table1[[#This Row],[Annual Salary]]</f>
        <v>0.74281588226838535</v>
      </c>
      <c r="L86" s="11" t="str">
        <f>IF(E86&lt;=17, "Children", IF(E86&lt;=34, "Young Adults", IF(E86&lt;=54, "Adults", "Seniors")))</f>
        <v>Seniors</v>
      </c>
      <c r="M86" s="11" t="str">
        <f>IF(G86&gt;10000, "High", "Low")</f>
        <v>High</v>
      </c>
      <c r="N86" s="11" t="str">
        <f>IF(J86&gt;50%,"Fail","Pass")</f>
        <v>Pass</v>
      </c>
      <c r="O86" s="11" t="str">
        <f t="shared" si="1"/>
        <v>No</v>
      </c>
    </row>
    <row r="87" spans="1:15" x14ac:dyDescent="0.2">
      <c r="A87" s="1" t="s">
        <v>516</v>
      </c>
      <c r="B87" s="1" t="s">
        <v>517</v>
      </c>
      <c r="C87" s="1" t="s">
        <v>518</v>
      </c>
      <c r="D87" t="s">
        <v>1233</v>
      </c>
      <c r="E87" s="3">
        <v>56.689086140000001</v>
      </c>
      <c r="F87" s="11">
        <v>68782.157179999995</v>
      </c>
      <c r="G87" s="11">
        <v>9810.7526899999993</v>
      </c>
      <c r="H87" s="11">
        <v>350157.8394</v>
      </c>
      <c r="I87" s="11">
        <v>54387.277269999999</v>
      </c>
      <c r="J87" s="9">
        <f>Table1[[#This Row],[Credit Card Debt]]/Table1[[#This Row],[Annual Salary]]</f>
        <v>0.14263514103411551</v>
      </c>
      <c r="K87" s="10">
        <f>Table1[[#This Row],[Car Purchase Amount]]/Table1[[#This Row],[Annual Salary]]</f>
        <v>0.79071781839686706</v>
      </c>
      <c r="L87" s="11" t="str">
        <f>IF(E87&lt;=17, "Children", IF(E87&lt;=34, "Young Adults", IF(E87&lt;=54, "Adults", "Seniors")))</f>
        <v>Seniors</v>
      </c>
      <c r="M87" s="11" t="str">
        <f>IF(G87&gt;10000, "High", "Low")</f>
        <v>Low</v>
      </c>
      <c r="N87" s="11" t="str">
        <f>IF(J87&gt;50%,"Fail","Pass")</f>
        <v>Pass</v>
      </c>
      <c r="O87" s="11" t="str">
        <f t="shared" si="1"/>
        <v>No</v>
      </c>
    </row>
    <row r="88" spans="1:15" x14ac:dyDescent="0.2">
      <c r="A88" s="1" t="s">
        <v>285</v>
      </c>
      <c r="B88" s="1" t="s">
        <v>286</v>
      </c>
      <c r="C88" s="1" t="s">
        <v>113</v>
      </c>
      <c r="D88" t="s">
        <v>1234</v>
      </c>
      <c r="E88" s="3">
        <v>53.229848629999999</v>
      </c>
      <c r="F88" s="11">
        <v>70896.728529999993</v>
      </c>
      <c r="G88" s="11">
        <v>11794.73914</v>
      </c>
      <c r="H88" s="11">
        <v>398746.84580000001</v>
      </c>
      <c r="I88" s="11">
        <v>54075.120640000001</v>
      </c>
      <c r="J88" s="9">
        <f>Table1[[#This Row],[Credit Card Debt]]/Table1[[#This Row],[Annual Salary]]</f>
        <v>0.16636506908790649</v>
      </c>
      <c r="K88" s="10">
        <f>Table1[[#This Row],[Car Purchase Amount]]/Table1[[#This Row],[Annual Salary]]</f>
        <v>0.76273083062102198</v>
      </c>
      <c r="L88" s="11" t="str">
        <f>IF(E88&lt;=17, "Children", IF(E88&lt;=34, "Young Adults", IF(E88&lt;=54, "Adults", "Seniors")))</f>
        <v>Adults</v>
      </c>
      <c r="M88" s="11" t="str">
        <f>IF(G88&gt;10000, "High", "Low")</f>
        <v>High</v>
      </c>
      <c r="N88" s="11" t="str">
        <f>IF(J88&gt;50%,"Fail","Pass")</f>
        <v>Pass</v>
      </c>
      <c r="O88" s="11" t="str">
        <f t="shared" si="1"/>
        <v>No</v>
      </c>
    </row>
    <row r="89" spans="1:15" x14ac:dyDescent="0.2">
      <c r="A89" s="1" t="s">
        <v>701</v>
      </c>
      <c r="B89" s="1" t="s">
        <v>702</v>
      </c>
      <c r="C89" s="1" t="s">
        <v>703</v>
      </c>
      <c r="D89" t="s">
        <v>1233</v>
      </c>
      <c r="E89" s="3">
        <v>45.219378689999999</v>
      </c>
      <c r="F89" s="11">
        <v>72939.831950000007</v>
      </c>
      <c r="G89" s="11">
        <v>7787.2044919999998</v>
      </c>
      <c r="H89" s="11">
        <v>589669.65729999996</v>
      </c>
      <c r="I89" s="11">
        <v>54013.47595</v>
      </c>
      <c r="J89" s="9">
        <f>Table1[[#This Row],[Credit Card Debt]]/Table1[[#This Row],[Annual Salary]]</f>
        <v>0.10676202952233425</v>
      </c>
      <c r="K89" s="10">
        <f>Table1[[#This Row],[Car Purchase Amount]]/Table1[[#This Row],[Annual Salary]]</f>
        <v>0.7405209815540299</v>
      </c>
      <c r="L89" s="11" t="str">
        <f>IF(E89&lt;=17, "Children", IF(E89&lt;=34, "Young Adults", IF(E89&lt;=54, "Adults", "Seniors")))</f>
        <v>Adults</v>
      </c>
      <c r="M89" s="11" t="str">
        <f>IF(G89&gt;10000, "High", "Low")</f>
        <v>Low</v>
      </c>
      <c r="N89" s="11" t="str">
        <f>IF(J89&gt;50%,"Fail","Pass")</f>
        <v>Pass</v>
      </c>
      <c r="O89" s="11" t="str">
        <f t="shared" si="1"/>
        <v>No</v>
      </c>
    </row>
    <row r="90" spans="1:15" x14ac:dyDescent="0.2">
      <c r="A90" s="1" t="s">
        <v>985</v>
      </c>
      <c r="B90" s="1" t="s">
        <v>986</v>
      </c>
      <c r="C90" s="1" t="s">
        <v>256</v>
      </c>
      <c r="D90" t="s">
        <v>1234</v>
      </c>
      <c r="E90" s="3">
        <v>40.397294809999998</v>
      </c>
      <c r="F90" s="11">
        <v>71193.728029999998</v>
      </c>
      <c r="G90" s="11">
        <v>3854.7331770000001</v>
      </c>
      <c r="H90" s="11">
        <v>762832.26060000004</v>
      </c>
      <c r="I90" s="11">
        <v>53993.443220000001</v>
      </c>
      <c r="J90" s="9">
        <f>Table1[[#This Row],[Credit Card Debt]]/Table1[[#This Row],[Annual Salary]]</f>
        <v>5.414428045368929E-2</v>
      </c>
      <c r="K90" s="10">
        <f>Table1[[#This Row],[Car Purchase Amount]]/Table1[[#This Row],[Annual Salary]]</f>
        <v>0.75840168388496176</v>
      </c>
      <c r="L90" s="11" t="str">
        <f>IF(E90&lt;=17, "Children", IF(E90&lt;=34, "Young Adults", IF(E90&lt;=54, "Adults", "Seniors")))</f>
        <v>Adults</v>
      </c>
      <c r="M90" s="11" t="str">
        <f>IF(G90&gt;10000, "High", "Low")</f>
        <v>Low</v>
      </c>
      <c r="N90" s="11" t="str">
        <f>IF(J90&gt;50%,"Fail","Pass")</f>
        <v>Pass</v>
      </c>
      <c r="O90" s="11" t="str">
        <f t="shared" si="1"/>
        <v>No</v>
      </c>
    </row>
    <row r="91" spans="1:15" x14ac:dyDescent="0.2">
      <c r="A91" s="1" t="s">
        <v>762</v>
      </c>
      <c r="B91" s="1" t="s">
        <v>763</v>
      </c>
      <c r="C91" s="1" t="s">
        <v>242</v>
      </c>
      <c r="D91" t="s">
        <v>1234</v>
      </c>
      <c r="E91" s="3">
        <v>58.981594100000002</v>
      </c>
      <c r="F91" s="11">
        <v>70111.539799999999</v>
      </c>
      <c r="G91" s="11">
        <v>7949.4636490000003</v>
      </c>
      <c r="H91" s="11">
        <v>239217.67319999999</v>
      </c>
      <c r="I91" s="11">
        <v>53848.755499999999</v>
      </c>
      <c r="J91" s="9">
        <f>Table1[[#This Row],[Credit Card Debt]]/Table1[[#This Row],[Annual Salary]]</f>
        <v>0.11338309886898248</v>
      </c>
      <c r="K91" s="10">
        <f>Table1[[#This Row],[Car Purchase Amount]]/Table1[[#This Row],[Annual Salary]]</f>
        <v>0.76804411447257936</v>
      </c>
      <c r="L91" s="11" t="str">
        <f>IF(E91&lt;=17, "Children", IF(E91&lt;=34, "Young Adults", IF(E91&lt;=54, "Adults", "Seniors")))</f>
        <v>Seniors</v>
      </c>
      <c r="M91" s="11" t="str">
        <f>IF(G91&gt;10000, "High", "Low")</f>
        <v>Low</v>
      </c>
      <c r="N91" s="11" t="str">
        <f>IF(J91&gt;50%,"Fail","Pass")</f>
        <v>Pass</v>
      </c>
      <c r="O91" s="11" t="str">
        <f t="shared" si="1"/>
        <v>No</v>
      </c>
    </row>
    <row r="92" spans="1:15" x14ac:dyDescent="0.2">
      <c r="A92" s="1" t="s">
        <v>412</v>
      </c>
      <c r="B92" s="1" t="s">
        <v>413</v>
      </c>
      <c r="C92" s="1" t="s">
        <v>1222</v>
      </c>
      <c r="D92" t="s">
        <v>1233</v>
      </c>
      <c r="E92" s="3">
        <v>57.458598129999999</v>
      </c>
      <c r="F92" s="11">
        <v>68090.508700000006</v>
      </c>
      <c r="G92" s="11">
        <v>6181.9709080000002</v>
      </c>
      <c r="H92" s="11">
        <v>316064.03379999998</v>
      </c>
      <c r="I92" s="11">
        <v>53655.538589999996</v>
      </c>
      <c r="J92" s="9">
        <f>Table1[[#This Row],[Credit Card Debt]]/Table1[[#This Row],[Annual Salary]]</f>
        <v>9.0790493800496447E-2</v>
      </c>
      <c r="K92" s="10">
        <f>Table1[[#This Row],[Car Purchase Amount]]/Table1[[#This Row],[Annual Salary]]</f>
        <v>0.78800319772027183</v>
      </c>
      <c r="L92" s="11" t="str">
        <f>IF(E92&lt;=17, "Children", IF(E92&lt;=34, "Young Adults", IF(E92&lt;=54, "Adults", "Seniors")))</f>
        <v>Seniors</v>
      </c>
      <c r="M92" s="11" t="str">
        <f>IF(G92&gt;10000, "High", "Low")</f>
        <v>Low</v>
      </c>
      <c r="N92" s="11" t="str">
        <f>IF(J92&gt;50%,"Fail","Pass")</f>
        <v>Pass</v>
      </c>
      <c r="O92" s="11" t="str">
        <f t="shared" si="1"/>
        <v>No</v>
      </c>
    </row>
    <row r="93" spans="1:15" x14ac:dyDescent="0.2">
      <c r="A93" s="1" t="s">
        <v>721</v>
      </c>
      <c r="B93" s="1" t="s">
        <v>722</v>
      </c>
      <c r="C93" s="1" t="s">
        <v>338</v>
      </c>
      <c r="D93" t="s">
        <v>1233</v>
      </c>
      <c r="E93" s="3">
        <v>49.897689829999997</v>
      </c>
      <c r="F93" s="11">
        <v>53587.12801</v>
      </c>
      <c r="G93" s="11">
        <v>8501.4972799999996</v>
      </c>
      <c r="H93" s="11">
        <v>811594.0392</v>
      </c>
      <c r="I93" s="11">
        <v>53502.977420000003</v>
      </c>
      <c r="J93" s="9">
        <f>Table1[[#This Row],[Credit Card Debt]]/Table1[[#This Row],[Annual Salary]]</f>
        <v>0.15864812307936185</v>
      </c>
      <c r="K93" s="10">
        <f>Table1[[#This Row],[Car Purchase Amount]]/Table1[[#This Row],[Annual Salary]]</f>
        <v>0.99842964918768751</v>
      </c>
      <c r="L93" s="11" t="str">
        <f>IF(E93&lt;=17, "Children", IF(E93&lt;=34, "Young Adults", IF(E93&lt;=54, "Adults", "Seniors")))</f>
        <v>Adults</v>
      </c>
      <c r="M93" s="11" t="str">
        <f>IF(G93&gt;10000, "High", "Low")</f>
        <v>Low</v>
      </c>
      <c r="N93" s="11" t="str">
        <f>IF(J93&gt;50%,"Fail","Pass")</f>
        <v>Pass</v>
      </c>
      <c r="O93" s="11" t="str">
        <f t="shared" si="1"/>
        <v>No</v>
      </c>
    </row>
    <row r="94" spans="1:15" x14ac:dyDescent="0.2">
      <c r="A94" s="1" t="s">
        <v>836</v>
      </c>
      <c r="B94" s="1" t="s">
        <v>837</v>
      </c>
      <c r="C94" s="1" t="s">
        <v>408</v>
      </c>
      <c r="D94" t="s">
        <v>1233</v>
      </c>
      <c r="E94" s="3">
        <v>51.361380699999998</v>
      </c>
      <c r="F94" s="11">
        <v>65245.573790000002</v>
      </c>
      <c r="G94" s="11">
        <v>11554.272300000001</v>
      </c>
      <c r="H94" s="11">
        <v>542777.48919999995</v>
      </c>
      <c r="I94" s="11">
        <v>53496.481829999997</v>
      </c>
      <c r="J94" s="9">
        <f>Table1[[#This Row],[Credit Card Debt]]/Table1[[#This Row],[Annual Salary]]</f>
        <v>0.17708898288163863</v>
      </c>
      <c r="K94" s="10">
        <f>Table1[[#This Row],[Car Purchase Amount]]/Table1[[#This Row],[Annual Salary]]</f>
        <v>0.8199250726521965</v>
      </c>
      <c r="L94" s="11" t="str">
        <f>IF(E94&lt;=17, "Children", IF(E94&lt;=34, "Young Adults", IF(E94&lt;=54, "Adults", "Seniors")))</f>
        <v>Adults</v>
      </c>
      <c r="M94" s="11" t="str">
        <f>IF(G94&gt;10000, "High", "Low")</f>
        <v>High</v>
      </c>
      <c r="N94" s="11" t="str">
        <f>IF(J94&gt;50%,"Fail","Pass")</f>
        <v>Pass</v>
      </c>
      <c r="O94" s="11" t="str">
        <f t="shared" si="1"/>
        <v>No</v>
      </c>
    </row>
    <row r="95" spans="1:15" x14ac:dyDescent="0.2">
      <c r="A95" s="1" t="s">
        <v>108</v>
      </c>
      <c r="B95" s="1" t="s">
        <v>109</v>
      </c>
      <c r="C95" s="1" t="s">
        <v>110</v>
      </c>
      <c r="D95" t="s">
        <v>1233</v>
      </c>
      <c r="E95" s="3">
        <v>51.480508800000003</v>
      </c>
      <c r="F95" s="11">
        <v>67904.398950000003</v>
      </c>
      <c r="G95" s="11">
        <v>11417.309520000001</v>
      </c>
      <c r="H95" s="11">
        <v>487435.96399999998</v>
      </c>
      <c r="I95" s="11">
        <v>53489.462140000003</v>
      </c>
      <c r="J95" s="9">
        <f>Table1[[#This Row],[Credit Card Debt]]/Table1[[#This Row],[Annual Salary]]</f>
        <v>0.16813799542511082</v>
      </c>
      <c r="K95" s="10">
        <f>Table1[[#This Row],[Car Purchase Amount]]/Table1[[#This Row],[Annual Salary]]</f>
        <v>0.78771718720882666</v>
      </c>
      <c r="L95" s="11" t="str">
        <f>IF(E95&lt;=17, "Children", IF(E95&lt;=34, "Young Adults", IF(E95&lt;=54, "Adults", "Seniors")))</f>
        <v>Adults</v>
      </c>
      <c r="M95" s="11" t="str">
        <f>IF(G95&gt;10000, "High", "Low")</f>
        <v>High</v>
      </c>
      <c r="N95" s="11" t="str">
        <f>IF(J95&gt;50%,"Fail","Pass")</f>
        <v>Pass</v>
      </c>
      <c r="O95" s="11" t="str">
        <f t="shared" si="1"/>
        <v>No</v>
      </c>
    </row>
    <row r="96" spans="1:15" x14ac:dyDescent="0.2">
      <c r="A96" s="1" t="s">
        <v>1174</v>
      </c>
      <c r="B96" s="1" t="s">
        <v>1175</v>
      </c>
      <c r="C96" s="1" t="s">
        <v>685</v>
      </c>
      <c r="D96" t="s">
        <v>1233</v>
      </c>
      <c r="E96" s="3">
        <v>57.615456279999997</v>
      </c>
      <c r="F96" s="11">
        <v>61430.934150000001</v>
      </c>
      <c r="G96" s="11">
        <v>11561.07365</v>
      </c>
      <c r="H96" s="11">
        <v>421891.84600000002</v>
      </c>
      <c r="I96" s="11">
        <v>53110.880519999999</v>
      </c>
      <c r="J96" s="9">
        <f>Table1[[#This Row],[Credit Card Debt]]/Table1[[#This Row],[Annual Salary]]</f>
        <v>0.18819628595864352</v>
      </c>
      <c r="K96" s="10">
        <f>Table1[[#This Row],[Car Purchase Amount]]/Table1[[#This Row],[Annual Salary]]</f>
        <v>0.86456247580926615</v>
      </c>
      <c r="L96" s="11" t="str">
        <f>IF(E96&lt;=17, "Children", IF(E96&lt;=34, "Young Adults", IF(E96&lt;=54, "Adults", "Seniors")))</f>
        <v>Seniors</v>
      </c>
      <c r="M96" s="11" t="str">
        <f>IF(G96&gt;10000, "High", "Low")</f>
        <v>High</v>
      </c>
      <c r="N96" s="11" t="str">
        <f>IF(J96&gt;50%,"Fail","Pass")</f>
        <v>Pass</v>
      </c>
      <c r="O96" s="11" t="str">
        <f t="shared" si="1"/>
        <v>No</v>
      </c>
    </row>
    <row r="97" spans="1:15" x14ac:dyDescent="0.2">
      <c r="A97" s="1" t="s">
        <v>1176</v>
      </c>
      <c r="B97" s="1" t="s">
        <v>1177</v>
      </c>
      <c r="C97" s="1" t="s">
        <v>1221</v>
      </c>
      <c r="D97" t="s">
        <v>1233</v>
      </c>
      <c r="E97" s="3">
        <v>50.801934410000001</v>
      </c>
      <c r="F97" s="11">
        <v>65846.509600000005</v>
      </c>
      <c r="G97" s="11">
        <v>9141.6685450000004</v>
      </c>
      <c r="H97" s="11">
        <v>531840.33420000004</v>
      </c>
      <c r="I97" s="11">
        <v>53049.445670000001</v>
      </c>
      <c r="J97" s="9">
        <f>Table1[[#This Row],[Credit Card Debt]]/Table1[[#This Row],[Annual Salary]]</f>
        <v>0.13883300118006558</v>
      </c>
      <c r="K97" s="10">
        <f>Table1[[#This Row],[Car Purchase Amount]]/Table1[[#This Row],[Annual Salary]]</f>
        <v>0.80565311650171356</v>
      </c>
      <c r="L97" s="11" t="str">
        <f>IF(E97&lt;=17, "Children", IF(E97&lt;=34, "Young Adults", IF(E97&lt;=54, "Adults", "Seniors")))</f>
        <v>Adults</v>
      </c>
      <c r="M97" s="11" t="str">
        <f>IF(G97&gt;10000, "High", "Low")</f>
        <v>Low</v>
      </c>
      <c r="N97" s="11" t="str">
        <f>IF(J97&gt;50%,"Fail","Pass")</f>
        <v>Pass</v>
      </c>
      <c r="O97" s="11" t="str">
        <f t="shared" si="1"/>
        <v>No</v>
      </c>
    </row>
    <row r="98" spans="1:15" x14ac:dyDescent="0.2">
      <c r="A98" s="1" t="s">
        <v>739</v>
      </c>
      <c r="B98" s="1" t="s">
        <v>740</v>
      </c>
      <c r="C98" s="1" t="s">
        <v>335</v>
      </c>
      <c r="D98" t="s">
        <v>1233</v>
      </c>
      <c r="E98" s="3">
        <v>54.613858759999999</v>
      </c>
      <c r="F98" s="11">
        <v>62689.539640000003</v>
      </c>
      <c r="G98" s="11">
        <v>8732.1433550000002</v>
      </c>
      <c r="H98" s="11">
        <v>481513.5074</v>
      </c>
      <c r="I98" s="11">
        <v>53021.860739999996</v>
      </c>
      <c r="J98" s="9">
        <f>Table1[[#This Row],[Credit Card Debt]]/Table1[[#This Row],[Annual Salary]]</f>
        <v>0.13929187237847132</v>
      </c>
      <c r="K98" s="10">
        <f>Table1[[#This Row],[Car Purchase Amount]]/Table1[[#This Row],[Annual Salary]]</f>
        <v>0.84578481584778786</v>
      </c>
      <c r="L98" s="11" t="str">
        <f>IF(E98&lt;=17, "Children", IF(E98&lt;=34, "Young Adults", IF(E98&lt;=54, "Adults", "Seniors")))</f>
        <v>Seniors</v>
      </c>
      <c r="M98" s="11" t="str">
        <f>IF(G98&gt;10000, "High", "Low")</f>
        <v>Low</v>
      </c>
      <c r="N98" s="11" t="str">
        <f>IF(J98&gt;50%,"Fail","Pass")</f>
        <v>Pass</v>
      </c>
      <c r="O98" s="11" t="str">
        <f t="shared" si="1"/>
        <v>No</v>
      </c>
    </row>
    <row r="99" spans="1:15" x14ac:dyDescent="0.2">
      <c r="A99" s="1" t="s">
        <v>54</v>
      </c>
      <c r="B99" s="1" t="s">
        <v>55</v>
      </c>
      <c r="C99" s="1" t="s">
        <v>56</v>
      </c>
      <c r="D99" t="s">
        <v>1234</v>
      </c>
      <c r="E99" s="3">
        <v>53.289767879999999</v>
      </c>
      <c r="F99" s="11">
        <v>64662.300609999998</v>
      </c>
      <c r="G99" s="11">
        <v>11326.03434</v>
      </c>
      <c r="H99" s="11">
        <v>481433.43239999999</v>
      </c>
      <c r="I99" s="11">
        <v>53017.267229999998</v>
      </c>
      <c r="J99" s="9">
        <f>Table1[[#This Row],[Credit Card Debt]]/Table1[[#This Row],[Annual Salary]]</f>
        <v>0.1751566868662949</v>
      </c>
      <c r="K99" s="10">
        <f>Table1[[#This Row],[Car Purchase Amount]]/Table1[[#This Row],[Annual Salary]]</f>
        <v>0.81991000520944812</v>
      </c>
      <c r="L99" s="11" t="str">
        <f>IF(E99&lt;=17, "Children", IF(E99&lt;=34, "Young Adults", IF(E99&lt;=54, "Adults", "Seniors")))</f>
        <v>Adults</v>
      </c>
      <c r="M99" s="11" t="str">
        <f>IF(G99&gt;10000, "High", "Low")</f>
        <v>High</v>
      </c>
      <c r="N99" s="11" t="str">
        <f>IF(J99&gt;50%,"Fail","Pass")</f>
        <v>Pass</v>
      </c>
      <c r="O99" s="11" t="str">
        <f t="shared" si="1"/>
        <v>No</v>
      </c>
    </row>
    <row r="100" spans="1:15" x14ac:dyDescent="0.2">
      <c r="A100" s="1" t="s">
        <v>228</v>
      </c>
      <c r="B100" s="1" t="s">
        <v>229</v>
      </c>
      <c r="C100" s="1" t="s">
        <v>230</v>
      </c>
      <c r="D100" t="s">
        <v>1234</v>
      </c>
      <c r="E100" s="3">
        <v>56.041515330000003</v>
      </c>
      <c r="F100" s="11">
        <v>67015.193719999996</v>
      </c>
      <c r="G100" s="11">
        <v>13000.413689999999</v>
      </c>
      <c r="H100" s="11">
        <v>355157.64169999998</v>
      </c>
      <c r="I100" s="11">
        <v>52991.526669999999</v>
      </c>
      <c r="J100" s="9">
        <f>Table1[[#This Row],[Credit Card Debt]]/Table1[[#This Row],[Annual Salary]]</f>
        <v>0.19399203327409259</v>
      </c>
      <c r="K100" s="10">
        <f>Table1[[#This Row],[Car Purchase Amount]]/Table1[[#This Row],[Annual Salary]]</f>
        <v>0.79073899109218304</v>
      </c>
      <c r="L100" s="11" t="str">
        <f>IF(E100&lt;=17, "Children", IF(E100&lt;=34, "Young Adults", IF(E100&lt;=54, "Adults", "Seniors")))</f>
        <v>Seniors</v>
      </c>
      <c r="M100" s="11" t="str">
        <f>IF(G100&gt;10000, "High", "Low")</f>
        <v>High</v>
      </c>
      <c r="N100" s="11" t="str">
        <f>IF(J100&gt;50%,"Fail","Pass")</f>
        <v>Pass</v>
      </c>
      <c r="O100" s="11" t="str">
        <f t="shared" si="1"/>
        <v>No</v>
      </c>
    </row>
    <row r="101" spans="1:15" x14ac:dyDescent="0.2">
      <c r="A101" s="1" t="s">
        <v>826</v>
      </c>
      <c r="B101" s="1" t="s">
        <v>827</v>
      </c>
      <c r="C101" s="1" t="s">
        <v>213</v>
      </c>
      <c r="D101" t="s">
        <v>1233</v>
      </c>
      <c r="E101" s="3">
        <v>45.015620390000002</v>
      </c>
      <c r="F101" s="11">
        <v>79781.901259999999</v>
      </c>
      <c r="G101" s="11">
        <v>11148.10325</v>
      </c>
      <c r="H101" s="11">
        <v>427287.62770000001</v>
      </c>
      <c r="I101" s="11">
        <v>52983.894110000001</v>
      </c>
      <c r="J101" s="9">
        <f>Table1[[#This Row],[Credit Card Debt]]/Table1[[#This Row],[Annual Salary]]</f>
        <v>0.13973223342559385</v>
      </c>
      <c r="K101" s="10">
        <f>Table1[[#This Row],[Car Purchase Amount]]/Table1[[#This Row],[Annual Salary]]</f>
        <v>0.66410919360434406</v>
      </c>
      <c r="L101" s="11" t="str">
        <f>IF(E101&lt;=17, "Children", IF(E101&lt;=34, "Young Adults", IF(E101&lt;=54, "Adults", "Seniors")))</f>
        <v>Adults</v>
      </c>
      <c r="M101" s="11" t="str">
        <f>IF(G101&gt;10000, "High", "Low")</f>
        <v>High</v>
      </c>
      <c r="N101" s="11" t="str">
        <f>IF(J101&gt;50%,"Fail","Pass")</f>
        <v>Pass</v>
      </c>
      <c r="O101" s="11" t="str">
        <f t="shared" si="1"/>
        <v>No</v>
      </c>
    </row>
    <row r="102" spans="1:15" x14ac:dyDescent="0.2">
      <c r="A102" s="1" t="s">
        <v>202</v>
      </c>
      <c r="B102" s="1" t="s">
        <v>203</v>
      </c>
      <c r="C102" s="1" t="s">
        <v>204</v>
      </c>
      <c r="D102" t="s">
        <v>1233</v>
      </c>
      <c r="E102" s="3">
        <v>43.299350250000003</v>
      </c>
      <c r="F102" s="11">
        <v>70187.503280000004</v>
      </c>
      <c r="G102" s="11">
        <v>6841.5405769999998</v>
      </c>
      <c r="H102" s="11">
        <v>662176.48510000005</v>
      </c>
      <c r="I102" s="11">
        <v>52954.931210000002</v>
      </c>
      <c r="J102" s="9">
        <f>Table1[[#This Row],[Credit Card Debt]]/Table1[[#This Row],[Annual Salary]]</f>
        <v>9.7475195117098623E-2</v>
      </c>
      <c r="K102" s="10">
        <f>Table1[[#This Row],[Car Purchase Amount]]/Table1[[#This Row],[Annual Salary]]</f>
        <v>0.75447805856188022</v>
      </c>
      <c r="L102" s="11" t="str">
        <f>IF(E102&lt;=17, "Children", IF(E102&lt;=34, "Young Adults", IF(E102&lt;=54, "Adults", "Seniors")))</f>
        <v>Adults</v>
      </c>
      <c r="M102" s="11" t="str">
        <f>IF(G102&gt;10000, "High", "Low")</f>
        <v>Low</v>
      </c>
      <c r="N102" s="11" t="str">
        <f>IF(J102&gt;50%,"Fail","Pass")</f>
        <v>Pass</v>
      </c>
      <c r="O102" s="11" t="str">
        <f t="shared" si="1"/>
        <v>No</v>
      </c>
    </row>
    <row r="103" spans="1:15" x14ac:dyDescent="0.2">
      <c r="A103" s="1" t="s">
        <v>937</v>
      </c>
      <c r="B103" s="1" t="s">
        <v>938</v>
      </c>
      <c r="C103" s="1" t="s">
        <v>887</v>
      </c>
      <c r="D103" t="s">
        <v>1234</v>
      </c>
      <c r="E103" s="3">
        <v>48.837522010000001</v>
      </c>
      <c r="F103" s="11">
        <v>71150.198940000002</v>
      </c>
      <c r="G103" s="11">
        <v>9848.9978570000003</v>
      </c>
      <c r="H103" s="11">
        <v>480468.24699999997</v>
      </c>
      <c r="I103" s="11">
        <v>52889.562570000002</v>
      </c>
      <c r="J103" s="9">
        <f>Table1[[#This Row],[Credit Card Debt]]/Table1[[#This Row],[Annual Salary]]</f>
        <v>0.13842544369138765</v>
      </c>
      <c r="K103" s="10">
        <f>Table1[[#This Row],[Car Purchase Amount]]/Table1[[#This Row],[Annual Salary]]</f>
        <v>0.74335087403762645</v>
      </c>
      <c r="L103" s="11" t="str">
        <f>IF(E103&lt;=17, "Children", IF(E103&lt;=34, "Young Adults", IF(E103&lt;=54, "Adults", "Seniors")))</f>
        <v>Adults</v>
      </c>
      <c r="M103" s="11" t="str">
        <f>IF(G103&gt;10000, "High", "Low")</f>
        <v>Low</v>
      </c>
      <c r="N103" s="11" t="str">
        <f>IF(J103&gt;50%,"Fail","Pass")</f>
        <v>Pass</v>
      </c>
      <c r="O103" s="11" t="str">
        <f t="shared" si="1"/>
        <v>No</v>
      </c>
    </row>
    <row r="104" spans="1:15" x14ac:dyDescent="0.2">
      <c r="A104" s="1" t="s">
        <v>1199</v>
      </c>
      <c r="B104" s="1" t="s">
        <v>1200</v>
      </c>
      <c r="C104" s="1" t="s">
        <v>178</v>
      </c>
      <c r="D104" t="s">
        <v>1234</v>
      </c>
      <c r="E104" s="3">
        <v>50.197205220000001</v>
      </c>
      <c r="F104" s="11">
        <v>78518.215270000001</v>
      </c>
      <c r="G104" s="11">
        <v>10072.482980000001</v>
      </c>
      <c r="H104" s="11">
        <v>294506.08439999999</v>
      </c>
      <c r="I104" s="11">
        <v>52785.169470000001</v>
      </c>
      <c r="J104" s="9">
        <f>Table1[[#This Row],[Credit Card Debt]]/Table1[[#This Row],[Annual Salary]]</f>
        <v>0.12828211830036926</v>
      </c>
      <c r="K104" s="10">
        <f>Table1[[#This Row],[Car Purchase Amount]]/Table1[[#This Row],[Annual Salary]]</f>
        <v>0.67226654717619383</v>
      </c>
      <c r="L104" s="11" t="str">
        <f>IF(E104&lt;=17, "Children", IF(E104&lt;=34, "Young Adults", IF(E104&lt;=54, "Adults", "Seniors")))</f>
        <v>Adults</v>
      </c>
      <c r="M104" s="11" t="str">
        <f>IF(G104&gt;10000, "High", "Low")</f>
        <v>High</v>
      </c>
      <c r="N104" s="11" t="str">
        <f>IF(J104&gt;50%,"Fail","Pass")</f>
        <v>Pass</v>
      </c>
      <c r="O104" s="11" t="str">
        <f t="shared" si="1"/>
        <v>No</v>
      </c>
    </row>
    <row r="105" spans="1:15" x14ac:dyDescent="0.2">
      <c r="A105" s="1" t="s">
        <v>719</v>
      </c>
      <c r="B105" s="1" t="s">
        <v>720</v>
      </c>
      <c r="C105" s="1" t="s">
        <v>163</v>
      </c>
      <c r="D105" t="s">
        <v>1234</v>
      </c>
      <c r="E105" s="3">
        <v>45.194794360000003</v>
      </c>
      <c r="F105" s="11">
        <v>74173.392389999994</v>
      </c>
      <c r="G105" s="11">
        <v>11315.59626</v>
      </c>
      <c r="H105" s="11">
        <v>521404.23859999998</v>
      </c>
      <c r="I105" s="11">
        <v>52709.081960000003</v>
      </c>
      <c r="J105" s="9">
        <f>Table1[[#This Row],[Credit Card Debt]]/Table1[[#This Row],[Annual Salary]]</f>
        <v>0.15255600283863463</v>
      </c>
      <c r="K105" s="10">
        <f>Table1[[#This Row],[Car Purchase Amount]]/Table1[[#This Row],[Annual Salary]]</f>
        <v>0.71061980936315117</v>
      </c>
      <c r="L105" s="11" t="str">
        <f>IF(E105&lt;=17, "Children", IF(E105&lt;=34, "Young Adults", IF(E105&lt;=54, "Adults", "Seniors")))</f>
        <v>Adults</v>
      </c>
      <c r="M105" s="11" t="str">
        <f>IF(G105&gt;10000, "High", "Low")</f>
        <v>High</v>
      </c>
      <c r="N105" s="11" t="str">
        <f>IF(J105&gt;50%,"Fail","Pass")</f>
        <v>Pass</v>
      </c>
      <c r="O105" s="11" t="str">
        <f t="shared" si="1"/>
        <v>No</v>
      </c>
    </row>
    <row r="106" spans="1:15" x14ac:dyDescent="0.2">
      <c r="A106" s="1" t="s">
        <v>211</v>
      </c>
      <c r="B106" s="1" t="s">
        <v>212</v>
      </c>
      <c r="C106" s="1" t="s">
        <v>213</v>
      </c>
      <c r="D106" t="s">
        <v>1234</v>
      </c>
      <c r="E106" s="3">
        <v>57.347215579999997</v>
      </c>
      <c r="F106" s="11">
        <v>48716.672709999999</v>
      </c>
      <c r="G106" s="11">
        <v>10886.91711</v>
      </c>
      <c r="H106" s="11">
        <v>662382.66229999997</v>
      </c>
      <c r="I106" s="11">
        <v>52707.968159999997</v>
      </c>
      <c r="J106" s="9">
        <f>Table1[[#This Row],[Credit Card Debt]]/Table1[[#This Row],[Annual Salary]]</f>
        <v>0.22347415175103408</v>
      </c>
      <c r="K106" s="10">
        <f>Table1[[#This Row],[Car Purchase Amount]]/Table1[[#This Row],[Annual Salary]]</f>
        <v>1.0819287366721313</v>
      </c>
      <c r="L106" s="11" t="str">
        <f>IF(E106&lt;=17, "Children", IF(E106&lt;=34, "Young Adults", IF(E106&lt;=54, "Adults", "Seniors")))</f>
        <v>Seniors</v>
      </c>
      <c r="M106" s="11" t="str">
        <f>IF(G106&gt;10000, "High", "Low")</f>
        <v>High</v>
      </c>
      <c r="N106" s="11" t="str">
        <f>IF(J106&gt;50%,"Fail","Pass")</f>
        <v>Pass</v>
      </c>
      <c r="O106" s="11" t="str">
        <f t="shared" si="1"/>
        <v>No</v>
      </c>
    </row>
    <row r="107" spans="1:15" x14ac:dyDescent="0.2">
      <c r="A107" s="1" t="s">
        <v>372</v>
      </c>
      <c r="B107" s="1" t="s">
        <v>373</v>
      </c>
      <c r="C107" s="1" t="s">
        <v>193</v>
      </c>
      <c r="D107" t="s">
        <v>1234</v>
      </c>
      <c r="E107" s="3">
        <v>51.031256319999997</v>
      </c>
      <c r="F107" s="11">
        <v>83626.307830000005</v>
      </c>
      <c r="G107" s="11">
        <v>8458.7498190000006</v>
      </c>
      <c r="H107" s="11">
        <v>167031.55540000001</v>
      </c>
      <c r="I107" s="11">
        <v>52665.365109999999</v>
      </c>
      <c r="J107" s="9">
        <f>Table1[[#This Row],[Credit Card Debt]]/Table1[[#This Row],[Annual Salary]]</f>
        <v>0.10114938753717785</v>
      </c>
      <c r="K107" s="10">
        <f>Table1[[#This Row],[Car Purchase Amount]]/Table1[[#This Row],[Annual Salary]]</f>
        <v>0.62977030167421655</v>
      </c>
      <c r="L107" s="11" t="str">
        <f>IF(E107&lt;=17, "Children", IF(E107&lt;=34, "Young Adults", IF(E107&lt;=54, "Adults", "Seniors")))</f>
        <v>Adults</v>
      </c>
      <c r="M107" s="11" t="str">
        <f>IF(G107&gt;10000, "High", "Low")</f>
        <v>Low</v>
      </c>
      <c r="N107" s="11" t="str">
        <f>IF(J107&gt;50%,"Fail","Pass")</f>
        <v>Pass</v>
      </c>
      <c r="O107" s="11" t="str">
        <f t="shared" si="1"/>
        <v>No</v>
      </c>
    </row>
    <row r="108" spans="1:15" x14ac:dyDescent="0.2">
      <c r="A108" s="1" t="s">
        <v>625</v>
      </c>
      <c r="B108" s="1" t="s">
        <v>626</v>
      </c>
      <c r="C108" s="1" t="s">
        <v>44</v>
      </c>
      <c r="D108" t="s">
        <v>1234</v>
      </c>
      <c r="E108" s="3">
        <v>50.694967929999997</v>
      </c>
      <c r="F108" s="11">
        <v>63678.15468</v>
      </c>
      <c r="G108" s="11">
        <v>5011.6151449999998</v>
      </c>
      <c r="H108" s="11">
        <v>563498.66359999997</v>
      </c>
      <c r="I108" s="11">
        <v>52654.404549999999</v>
      </c>
      <c r="J108" s="9">
        <f>Table1[[#This Row],[Credit Card Debt]]/Table1[[#This Row],[Annual Salary]]</f>
        <v>7.8702267208978105E-2</v>
      </c>
      <c r="K108" s="10">
        <f>Table1[[#This Row],[Car Purchase Amount]]/Table1[[#This Row],[Annual Salary]]</f>
        <v>0.82688332937100117</v>
      </c>
      <c r="L108" s="11" t="str">
        <f>IF(E108&lt;=17, "Children", IF(E108&lt;=34, "Young Adults", IF(E108&lt;=54, "Adults", "Seniors")))</f>
        <v>Adults</v>
      </c>
      <c r="M108" s="11" t="str">
        <f>IF(G108&gt;10000, "High", "Low")</f>
        <v>Low</v>
      </c>
      <c r="N108" s="11" t="str">
        <f>IF(J108&gt;50%,"Fail","Pass")</f>
        <v>Pass</v>
      </c>
      <c r="O108" s="11" t="str">
        <f t="shared" si="1"/>
        <v>No</v>
      </c>
    </row>
    <row r="109" spans="1:15" x14ac:dyDescent="0.2">
      <c r="A109" s="1" t="s">
        <v>1142</v>
      </c>
      <c r="B109" s="1" t="s">
        <v>1143</v>
      </c>
      <c r="C109" s="1" t="s">
        <v>743</v>
      </c>
      <c r="D109" t="s">
        <v>1233</v>
      </c>
      <c r="E109" s="3">
        <v>53.371717269999998</v>
      </c>
      <c r="F109" s="11">
        <v>59297.416310000001</v>
      </c>
      <c r="G109" s="11">
        <v>9592.4331469999997</v>
      </c>
      <c r="H109" s="11">
        <v>567842.12670000002</v>
      </c>
      <c r="I109" s="11">
        <v>52570.365169999997</v>
      </c>
      <c r="J109" s="9">
        <f>Table1[[#This Row],[Credit Card Debt]]/Table1[[#This Row],[Annual Salary]]</f>
        <v>0.16176814680848611</v>
      </c>
      <c r="K109" s="10">
        <f>Table1[[#This Row],[Car Purchase Amount]]/Table1[[#This Row],[Annual Salary]]</f>
        <v>0.8865540598795778</v>
      </c>
      <c r="L109" s="11" t="str">
        <f>IF(E109&lt;=17, "Children", IF(E109&lt;=34, "Young Adults", IF(E109&lt;=54, "Adults", "Seniors")))</f>
        <v>Adults</v>
      </c>
      <c r="M109" s="11" t="str">
        <f>IF(G109&gt;10000, "High", "Low")</f>
        <v>Low</v>
      </c>
      <c r="N109" s="11" t="str">
        <f>IF(J109&gt;50%,"Fail","Pass")</f>
        <v>Pass</v>
      </c>
      <c r="O109" s="11" t="str">
        <f t="shared" si="1"/>
        <v>No</v>
      </c>
    </row>
    <row r="110" spans="1:15" x14ac:dyDescent="0.2">
      <c r="A110" s="1" t="s">
        <v>955</v>
      </c>
      <c r="B110" s="1" t="s">
        <v>956</v>
      </c>
      <c r="C110" s="1" t="s">
        <v>267</v>
      </c>
      <c r="D110" t="s">
        <v>1233</v>
      </c>
      <c r="E110" s="3">
        <v>44.34525343</v>
      </c>
      <c r="F110" s="11">
        <v>63305.849629999997</v>
      </c>
      <c r="G110" s="11">
        <v>16146.77016</v>
      </c>
      <c r="H110" s="11">
        <v>749016.56499999994</v>
      </c>
      <c r="I110" s="11">
        <v>52477.834790000001</v>
      </c>
      <c r="J110" s="9">
        <f>Table1[[#This Row],[Credit Card Debt]]/Table1[[#This Row],[Annual Salary]]</f>
        <v>0.25505968649614663</v>
      </c>
      <c r="K110" s="10">
        <f>Table1[[#This Row],[Car Purchase Amount]]/Table1[[#This Row],[Annual Salary]]</f>
        <v>0.82895712002467603</v>
      </c>
      <c r="L110" s="11" t="str">
        <f>IF(E110&lt;=17, "Children", IF(E110&lt;=34, "Young Adults", IF(E110&lt;=54, "Adults", "Seniors")))</f>
        <v>Adults</v>
      </c>
      <c r="M110" s="11" t="str">
        <f>IF(G110&gt;10000, "High", "Low")</f>
        <v>High</v>
      </c>
      <c r="N110" s="11" t="str">
        <f>IF(J110&gt;50%,"Fail","Pass")</f>
        <v>Pass</v>
      </c>
      <c r="O110" s="11" t="str">
        <f t="shared" si="1"/>
        <v>No</v>
      </c>
    </row>
    <row r="111" spans="1:15" x14ac:dyDescent="0.2">
      <c r="A111" s="1" t="s">
        <v>295</v>
      </c>
      <c r="B111" s="1" t="s">
        <v>296</v>
      </c>
      <c r="C111" s="1" t="s">
        <v>178</v>
      </c>
      <c r="D111" t="s">
        <v>1233</v>
      </c>
      <c r="E111" s="3">
        <v>48.921401019999998</v>
      </c>
      <c r="F111" s="11">
        <v>68502.109429999997</v>
      </c>
      <c r="G111" s="11">
        <v>5831.1182449999997</v>
      </c>
      <c r="H111" s="11">
        <v>515084.18910000002</v>
      </c>
      <c r="I111" s="11">
        <v>52474.718390000002</v>
      </c>
      <c r="J111" s="9">
        <f>Table1[[#This Row],[Credit Card Debt]]/Table1[[#This Row],[Annual Salary]]</f>
        <v>8.5123192461082145E-2</v>
      </c>
      <c r="K111" s="10">
        <f>Table1[[#This Row],[Car Purchase Amount]]/Table1[[#This Row],[Annual Salary]]</f>
        <v>0.766030693458019</v>
      </c>
      <c r="L111" s="11" t="str">
        <f>IF(E111&lt;=17, "Children", IF(E111&lt;=34, "Young Adults", IF(E111&lt;=54, "Adults", "Seniors")))</f>
        <v>Adults</v>
      </c>
      <c r="M111" s="11" t="str">
        <f>IF(G111&gt;10000, "High", "Low")</f>
        <v>Low</v>
      </c>
      <c r="N111" s="11" t="str">
        <f>IF(J111&gt;50%,"Fail","Pass")</f>
        <v>Pass</v>
      </c>
      <c r="O111" s="11" t="str">
        <f t="shared" si="1"/>
        <v>No</v>
      </c>
    </row>
    <row r="112" spans="1:15" x14ac:dyDescent="0.2">
      <c r="A112" s="1" t="s">
        <v>656</v>
      </c>
      <c r="B112" s="1" t="s">
        <v>657</v>
      </c>
      <c r="C112" s="1" t="s">
        <v>349</v>
      </c>
      <c r="D112" t="s">
        <v>1234</v>
      </c>
      <c r="E112" s="3">
        <v>46.270844050000001</v>
      </c>
      <c r="F112" s="11">
        <v>77146.275980000006</v>
      </c>
      <c r="G112" s="11">
        <v>7903.3349500000004</v>
      </c>
      <c r="H112" s="11">
        <v>418764.5061</v>
      </c>
      <c r="I112" s="11">
        <v>52313.983919999999</v>
      </c>
      <c r="J112" s="9">
        <f>Table1[[#This Row],[Credit Card Debt]]/Table1[[#This Row],[Annual Salary]]</f>
        <v>0.10244609800800912</v>
      </c>
      <c r="K112" s="10">
        <f>Table1[[#This Row],[Car Purchase Amount]]/Table1[[#This Row],[Annual Salary]]</f>
        <v>0.6781141831598233</v>
      </c>
      <c r="L112" s="11" t="str">
        <f>IF(E112&lt;=17, "Children", IF(E112&lt;=34, "Young Adults", IF(E112&lt;=54, "Adults", "Seniors")))</f>
        <v>Adults</v>
      </c>
      <c r="M112" s="11" t="str">
        <f>IF(G112&gt;10000, "High", "Low")</f>
        <v>Low</v>
      </c>
      <c r="N112" s="11" t="str">
        <f>IF(J112&gt;50%,"Fail","Pass")</f>
        <v>Pass</v>
      </c>
      <c r="O112" s="11" t="str">
        <f t="shared" si="1"/>
        <v>No</v>
      </c>
    </row>
    <row r="113" spans="1:15" x14ac:dyDescent="0.2">
      <c r="A113" s="1" t="s">
        <v>856</v>
      </c>
      <c r="B113" s="1" t="s">
        <v>857</v>
      </c>
      <c r="C113" s="1" t="s">
        <v>582</v>
      </c>
      <c r="D113" t="s">
        <v>1233</v>
      </c>
      <c r="E113" s="3">
        <v>48.701232140000002</v>
      </c>
      <c r="F113" s="11">
        <v>68114.601689999996</v>
      </c>
      <c r="G113" s="11">
        <v>11633.952649999999</v>
      </c>
      <c r="H113" s="11">
        <v>521061.1115</v>
      </c>
      <c r="I113" s="11">
        <v>52240.728660000001</v>
      </c>
      <c r="J113" s="9">
        <f>Table1[[#This Row],[Credit Card Debt]]/Table1[[#This Row],[Annual Salary]]</f>
        <v>0.17079968701788645</v>
      </c>
      <c r="K113" s="10">
        <f>Table1[[#This Row],[Car Purchase Amount]]/Table1[[#This Row],[Annual Salary]]</f>
        <v>0.76695344850955116</v>
      </c>
      <c r="L113" s="11" t="str">
        <f>IF(E113&lt;=17, "Children", IF(E113&lt;=34, "Young Adults", IF(E113&lt;=54, "Adults", "Seniors")))</f>
        <v>Adults</v>
      </c>
      <c r="M113" s="11" t="str">
        <f>IF(G113&gt;10000, "High", "Low")</f>
        <v>High</v>
      </c>
      <c r="N113" s="11" t="str">
        <f>IF(J113&gt;50%,"Fail","Pass")</f>
        <v>Pass</v>
      </c>
      <c r="O113" s="11" t="str">
        <f t="shared" si="1"/>
        <v>No</v>
      </c>
    </row>
    <row r="114" spans="1:15" x14ac:dyDescent="0.2">
      <c r="A114" s="1" t="s">
        <v>1102</v>
      </c>
      <c r="B114" s="1" t="s">
        <v>1103</v>
      </c>
      <c r="C114" s="1" t="s">
        <v>746</v>
      </c>
      <c r="D114" t="s">
        <v>1233</v>
      </c>
      <c r="E114" s="3">
        <v>52.61004535</v>
      </c>
      <c r="F114" s="11">
        <v>76318.878830000001</v>
      </c>
      <c r="G114" s="11">
        <v>6392.2114080000001</v>
      </c>
      <c r="H114" s="11">
        <v>245216.1691</v>
      </c>
      <c r="I114" s="11">
        <v>52150.417860000001</v>
      </c>
      <c r="J114" s="9">
        <f>Table1[[#This Row],[Credit Card Debt]]/Table1[[#This Row],[Annual Salary]]</f>
        <v>8.3756620982845226E-2</v>
      </c>
      <c r="K114" s="10">
        <f>Table1[[#This Row],[Car Purchase Amount]]/Table1[[#This Row],[Annual Salary]]</f>
        <v>0.68332264125846043</v>
      </c>
      <c r="L114" s="11" t="str">
        <f>IF(E114&lt;=17, "Children", IF(E114&lt;=34, "Young Adults", IF(E114&lt;=54, "Adults", "Seniors")))</f>
        <v>Adults</v>
      </c>
      <c r="M114" s="11" t="str">
        <f>IF(G114&gt;10000, "High", "Low")</f>
        <v>Low</v>
      </c>
      <c r="N114" s="11" t="str">
        <f>IF(J114&gt;50%,"Fail","Pass")</f>
        <v>Pass</v>
      </c>
      <c r="O114" s="11" t="str">
        <f t="shared" si="1"/>
        <v>No</v>
      </c>
    </row>
    <row r="115" spans="1:15" x14ac:dyDescent="0.2">
      <c r="A115" s="1" t="s">
        <v>723</v>
      </c>
      <c r="B115" s="1" t="s">
        <v>724</v>
      </c>
      <c r="C115" s="1" t="s">
        <v>68</v>
      </c>
      <c r="D115" t="s">
        <v>1234</v>
      </c>
      <c r="E115" s="3">
        <v>54.222629820000002</v>
      </c>
      <c r="F115" s="11">
        <v>58011.633900000001</v>
      </c>
      <c r="G115" s="11">
        <v>9822.4261920000008</v>
      </c>
      <c r="H115" s="11">
        <v>552454.02630000003</v>
      </c>
      <c r="I115" s="11">
        <v>52116.907910000002</v>
      </c>
      <c r="J115" s="9">
        <f>Table1[[#This Row],[Credit Card Debt]]/Table1[[#This Row],[Annual Salary]]</f>
        <v>0.16931821311793807</v>
      </c>
      <c r="K115" s="10">
        <f>Table1[[#This Row],[Car Purchase Amount]]/Table1[[#This Row],[Annual Salary]]</f>
        <v>0.89838717523175982</v>
      </c>
      <c r="L115" s="11" t="str">
        <f>IF(E115&lt;=17, "Children", IF(E115&lt;=34, "Young Adults", IF(E115&lt;=54, "Adults", "Seniors")))</f>
        <v>Seniors</v>
      </c>
      <c r="M115" s="11" t="str">
        <f>IF(G115&gt;10000, "High", "Low")</f>
        <v>Low</v>
      </c>
      <c r="N115" s="11" t="str">
        <f>IF(J115&gt;50%,"Fail","Pass")</f>
        <v>Pass</v>
      </c>
      <c r="O115" s="11" t="str">
        <f t="shared" si="1"/>
        <v>No</v>
      </c>
    </row>
    <row r="116" spans="1:15" x14ac:dyDescent="0.2">
      <c r="A116" s="1" t="s">
        <v>1039</v>
      </c>
      <c r="B116" s="1" t="s">
        <v>1040</v>
      </c>
      <c r="C116" s="1" t="s">
        <v>17</v>
      </c>
      <c r="D116" t="s">
        <v>1234</v>
      </c>
      <c r="E116" s="3">
        <v>48.98030739</v>
      </c>
      <c r="F116" s="11">
        <v>81997.330709999995</v>
      </c>
      <c r="G116" s="11">
        <v>12616.45622</v>
      </c>
      <c r="H116" s="11">
        <v>237185.17139999999</v>
      </c>
      <c r="I116" s="11">
        <v>52056.414779999999</v>
      </c>
      <c r="J116" s="9">
        <f>Table1[[#This Row],[Credit Card Debt]]/Table1[[#This Row],[Annual Salary]]</f>
        <v>0.15386423083235024</v>
      </c>
      <c r="K116" s="10">
        <f>Table1[[#This Row],[Car Purchase Amount]]/Table1[[#This Row],[Annual Salary]]</f>
        <v>0.63485499258638001</v>
      </c>
      <c r="L116" s="11" t="str">
        <f>IF(E116&lt;=17, "Children", IF(E116&lt;=34, "Young Adults", IF(E116&lt;=54, "Adults", "Seniors")))</f>
        <v>Adults</v>
      </c>
      <c r="M116" s="11" t="str">
        <f>IF(G116&gt;10000, "High", "Low")</f>
        <v>High</v>
      </c>
      <c r="N116" s="11" t="str">
        <f>IF(J116&gt;50%,"Fail","Pass")</f>
        <v>Pass</v>
      </c>
      <c r="O116" s="11" t="str">
        <f t="shared" si="1"/>
        <v>No</v>
      </c>
    </row>
    <row r="117" spans="1:15" x14ac:dyDescent="0.2">
      <c r="A117" s="1" t="s">
        <v>333</v>
      </c>
      <c r="B117" s="1" t="s">
        <v>334</v>
      </c>
      <c r="C117" s="1" t="s">
        <v>335</v>
      </c>
      <c r="D117" t="s">
        <v>1233</v>
      </c>
      <c r="E117" s="3">
        <v>58.466607930000002</v>
      </c>
      <c r="F117" s="11">
        <v>50649.644919999999</v>
      </c>
      <c r="G117" s="11">
        <v>11211.720160000001</v>
      </c>
      <c r="H117" s="11">
        <v>565932.18610000005</v>
      </c>
      <c r="I117" s="11">
        <v>51941.675600000002</v>
      </c>
      <c r="J117" s="9">
        <f>Table1[[#This Row],[Credit Card Debt]]/Table1[[#This Row],[Annual Salary]]</f>
        <v>0.22135831707623355</v>
      </c>
      <c r="K117" s="10">
        <f>Table1[[#This Row],[Car Purchase Amount]]/Table1[[#This Row],[Annual Salary]]</f>
        <v>1.0255091754747885</v>
      </c>
      <c r="L117" s="11" t="str">
        <f>IF(E117&lt;=17, "Children", IF(E117&lt;=34, "Young Adults", IF(E117&lt;=54, "Adults", "Seniors")))</f>
        <v>Seniors</v>
      </c>
      <c r="M117" s="11" t="str">
        <f>IF(G117&gt;10000, "High", "Low")</f>
        <v>High</v>
      </c>
      <c r="N117" s="11" t="str">
        <f>IF(J117&gt;50%,"Fail","Pass")</f>
        <v>Pass</v>
      </c>
      <c r="O117" s="11" t="str">
        <f t="shared" si="1"/>
        <v>No</v>
      </c>
    </row>
    <row r="118" spans="1:15" x14ac:dyDescent="0.2">
      <c r="A118" s="1" t="s">
        <v>973</v>
      </c>
      <c r="B118" s="1" t="s">
        <v>974</v>
      </c>
      <c r="C118" s="1" t="s">
        <v>11</v>
      </c>
      <c r="D118" t="s">
        <v>1234</v>
      </c>
      <c r="E118" s="3">
        <v>62.622135720000003</v>
      </c>
      <c r="F118" s="11">
        <v>60409.757870000001</v>
      </c>
      <c r="G118" s="11">
        <v>9611.317626</v>
      </c>
      <c r="H118" s="11">
        <v>255285.4063</v>
      </c>
      <c r="I118" s="11">
        <v>51922.076910000003</v>
      </c>
      <c r="J118" s="9">
        <f>Table1[[#This Row],[Credit Card Debt]]/Table1[[#This Row],[Annual Salary]]</f>
        <v>0.15910207166668783</v>
      </c>
      <c r="K118" s="10">
        <f>Table1[[#This Row],[Car Purchase Amount]]/Table1[[#This Row],[Annual Salary]]</f>
        <v>0.85949817944535989</v>
      </c>
      <c r="L118" s="11" t="str">
        <f>IF(E118&lt;=17, "Children", IF(E118&lt;=34, "Young Adults", IF(E118&lt;=54, "Adults", "Seniors")))</f>
        <v>Seniors</v>
      </c>
      <c r="M118" s="11" t="str">
        <f>IF(G118&gt;10000, "High", "Low")</f>
        <v>Low</v>
      </c>
      <c r="N118" s="11" t="str">
        <f>IF(J118&gt;50%,"Fail","Pass")</f>
        <v>Pass</v>
      </c>
      <c r="O118" s="11" t="str">
        <f t="shared" si="1"/>
        <v>No</v>
      </c>
    </row>
    <row r="119" spans="1:15" x14ac:dyDescent="0.2">
      <c r="A119" s="1" t="s">
        <v>803</v>
      </c>
      <c r="B119" s="1" t="s">
        <v>804</v>
      </c>
      <c r="C119" s="1" t="s">
        <v>805</v>
      </c>
      <c r="D119" t="s">
        <v>1234</v>
      </c>
      <c r="E119" s="3">
        <v>57.105079369999999</v>
      </c>
      <c r="F119" s="11">
        <v>56066.076849999998</v>
      </c>
      <c r="G119" s="11">
        <v>5235.7599</v>
      </c>
      <c r="H119" s="11">
        <v>497876.24780000001</v>
      </c>
      <c r="I119" s="11">
        <v>51866.48719</v>
      </c>
      <c r="J119" s="9">
        <f>Table1[[#This Row],[Credit Card Debt]]/Table1[[#This Row],[Annual Salary]]</f>
        <v>9.3385522835989193E-2</v>
      </c>
      <c r="K119" s="10">
        <f>Table1[[#This Row],[Car Purchase Amount]]/Table1[[#This Row],[Annual Salary]]</f>
        <v>0.92509571034842264</v>
      </c>
      <c r="L119" s="11" t="str">
        <f>IF(E119&lt;=17, "Children", IF(E119&lt;=34, "Young Adults", IF(E119&lt;=54, "Adults", "Seniors")))</f>
        <v>Seniors</v>
      </c>
      <c r="M119" s="11" t="str">
        <f>IF(G119&gt;10000, "High", "Low")</f>
        <v>Low</v>
      </c>
      <c r="N119" s="11" t="str">
        <f>IF(J119&gt;50%,"Fail","Pass")</f>
        <v>Pass</v>
      </c>
      <c r="O119" s="11" t="str">
        <f t="shared" si="1"/>
        <v>No</v>
      </c>
    </row>
    <row r="120" spans="1:15" x14ac:dyDescent="0.2">
      <c r="A120" s="1" t="s">
        <v>737</v>
      </c>
      <c r="B120" s="1" t="s">
        <v>738</v>
      </c>
      <c r="C120" s="1" t="s">
        <v>408</v>
      </c>
      <c r="D120" t="s">
        <v>1233</v>
      </c>
      <c r="E120" s="3">
        <v>48.936546380000003</v>
      </c>
      <c r="F120" s="11">
        <v>63732.393100000001</v>
      </c>
      <c r="G120" s="11">
        <v>12848.20061</v>
      </c>
      <c r="H120" s="11">
        <v>581620.48239999998</v>
      </c>
      <c r="I120" s="11">
        <v>51730.174339999998</v>
      </c>
      <c r="J120" s="9">
        <f>Table1[[#This Row],[Credit Card Debt]]/Table1[[#This Row],[Annual Salary]]</f>
        <v>0.20159607987480388</v>
      </c>
      <c r="K120" s="10">
        <f>Table1[[#This Row],[Car Purchase Amount]]/Table1[[#This Row],[Annual Salary]]</f>
        <v>0.81167788974803134</v>
      </c>
      <c r="L120" s="11" t="str">
        <f>IF(E120&lt;=17, "Children", IF(E120&lt;=34, "Young Adults", IF(E120&lt;=54, "Adults", "Seniors")))</f>
        <v>Adults</v>
      </c>
      <c r="M120" s="11" t="str">
        <f>IF(G120&gt;10000, "High", "Low")</f>
        <v>High</v>
      </c>
      <c r="N120" s="11" t="str">
        <f>IF(J120&gt;50%,"Fail","Pass")</f>
        <v>Pass</v>
      </c>
      <c r="O120" s="11" t="str">
        <f t="shared" si="1"/>
        <v>No</v>
      </c>
    </row>
    <row r="121" spans="1:15" x14ac:dyDescent="0.2">
      <c r="A121" s="1" t="s">
        <v>564</v>
      </c>
      <c r="B121" s="1" t="s">
        <v>565</v>
      </c>
      <c r="C121" s="1" t="s">
        <v>1223</v>
      </c>
      <c r="D121" t="s">
        <v>1233</v>
      </c>
      <c r="E121" s="3">
        <v>57.006898409999998</v>
      </c>
      <c r="F121" s="11">
        <v>50241.489849999998</v>
      </c>
      <c r="G121" s="11">
        <v>14817.70896</v>
      </c>
      <c r="H121" s="11">
        <v>607395.0183</v>
      </c>
      <c r="I121" s="11">
        <v>51683.608590000003</v>
      </c>
      <c r="J121" s="9">
        <f>Table1[[#This Row],[Credit Card Debt]]/Table1[[#This Row],[Annual Salary]]</f>
        <v>0.29492972848216603</v>
      </c>
      <c r="K121" s="10">
        <f>Table1[[#This Row],[Car Purchase Amount]]/Table1[[#This Row],[Annual Salary]]</f>
        <v>1.0287037415551483</v>
      </c>
      <c r="L121" s="11" t="str">
        <f>IF(E121&lt;=17, "Children", IF(E121&lt;=34, "Young Adults", IF(E121&lt;=54, "Adults", "Seniors")))</f>
        <v>Seniors</v>
      </c>
      <c r="M121" s="11" t="str">
        <f>IF(G121&gt;10000, "High", "Low")</f>
        <v>High</v>
      </c>
      <c r="N121" s="11" t="str">
        <f>IF(J121&gt;50%,"Fail","Pass")</f>
        <v>Pass</v>
      </c>
      <c r="O121" s="11" t="str">
        <f t="shared" si="1"/>
        <v>No</v>
      </c>
    </row>
    <row r="122" spans="1:15" x14ac:dyDescent="0.2">
      <c r="A122" s="1" t="s">
        <v>114</v>
      </c>
      <c r="B122" s="1" t="s">
        <v>115</v>
      </c>
      <c r="C122" s="1" t="s">
        <v>116</v>
      </c>
      <c r="D122" t="s">
        <v>1233</v>
      </c>
      <c r="E122" s="3">
        <v>50.503411149999998</v>
      </c>
      <c r="F122" s="11">
        <v>59593.2624</v>
      </c>
      <c r="G122" s="11">
        <v>12252.730579999999</v>
      </c>
      <c r="H122" s="11">
        <v>612242.77549999999</v>
      </c>
      <c r="I122" s="11">
        <v>51612.143109999997</v>
      </c>
      <c r="J122" s="9">
        <f>Table1[[#This Row],[Credit Card Debt]]/Table1[[#This Row],[Annual Salary]]</f>
        <v>0.20560597098641137</v>
      </c>
      <c r="K122" s="10">
        <f>Table1[[#This Row],[Car Purchase Amount]]/Table1[[#This Row],[Annual Salary]]</f>
        <v>0.86607346252619322</v>
      </c>
      <c r="L122" s="11" t="str">
        <f>IF(E122&lt;=17, "Children", IF(E122&lt;=34, "Young Adults", IF(E122&lt;=54, "Adults", "Seniors")))</f>
        <v>Adults</v>
      </c>
      <c r="M122" s="11" t="str">
        <f>IF(G122&gt;10000, "High", "Low")</f>
        <v>High</v>
      </c>
      <c r="N122" s="11" t="str">
        <f>IF(J122&gt;50%,"Fail","Pass")</f>
        <v>Pass</v>
      </c>
      <c r="O122" s="11" t="str">
        <f t="shared" si="1"/>
        <v>No</v>
      </c>
    </row>
    <row r="123" spans="1:15" x14ac:dyDescent="0.2">
      <c r="A123" s="1" t="s">
        <v>376</v>
      </c>
      <c r="B123" s="1" t="s">
        <v>377</v>
      </c>
      <c r="C123" s="1" t="s">
        <v>181</v>
      </c>
      <c r="D123" t="s">
        <v>1234</v>
      </c>
      <c r="E123" s="3">
        <v>53.380955239999999</v>
      </c>
      <c r="F123" s="11">
        <v>69255.987529999999</v>
      </c>
      <c r="G123" s="11">
        <v>18361.24915</v>
      </c>
      <c r="H123" s="11">
        <v>339207.27740000002</v>
      </c>
      <c r="I123" s="11">
        <v>51551.679969999997</v>
      </c>
      <c r="J123" s="9">
        <f>Table1[[#This Row],[Credit Card Debt]]/Table1[[#This Row],[Annual Salary]]</f>
        <v>0.26512146898557121</v>
      </c>
      <c r="K123" s="10">
        <f>Table1[[#This Row],[Car Purchase Amount]]/Table1[[#This Row],[Annual Salary]]</f>
        <v>0.74436423201198409</v>
      </c>
      <c r="L123" s="11" t="str">
        <f>IF(E123&lt;=17, "Children", IF(E123&lt;=34, "Young Adults", IF(E123&lt;=54, "Adults", "Seniors")))</f>
        <v>Adults</v>
      </c>
      <c r="M123" s="11" t="str">
        <f>IF(G123&gt;10000, "High", "Low")</f>
        <v>High</v>
      </c>
      <c r="N123" s="11" t="str">
        <f>IF(J123&gt;50%,"Fail","Pass")</f>
        <v>Pass</v>
      </c>
      <c r="O123" s="11" t="str">
        <f t="shared" si="1"/>
        <v>No</v>
      </c>
    </row>
    <row r="124" spans="1:15" x14ac:dyDescent="0.2">
      <c r="A124" s="1" t="s">
        <v>693</v>
      </c>
      <c r="B124" s="1" t="s">
        <v>694</v>
      </c>
      <c r="C124" s="1" t="s">
        <v>210</v>
      </c>
      <c r="D124" t="s">
        <v>1233</v>
      </c>
      <c r="E124" s="3">
        <v>51.297716270000002</v>
      </c>
      <c r="F124" s="11">
        <v>74810.894709999993</v>
      </c>
      <c r="G124" s="11">
        <v>13658.34201</v>
      </c>
      <c r="H124" s="11">
        <v>286849.78749999998</v>
      </c>
      <c r="I124" s="11">
        <v>51405.55229</v>
      </c>
      <c r="J124" s="9">
        <f>Table1[[#This Row],[Credit Card Debt]]/Table1[[#This Row],[Annual Salary]]</f>
        <v>0.18257156344601619</v>
      </c>
      <c r="K124" s="10">
        <f>Table1[[#This Row],[Car Purchase Amount]]/Table1[[#This Row],[Annual Salary]]</f>
        <v>0.68713992112072153</v>
      </c>
      <c r="L124" s="11" t="str">
        <f>IF(E124&lt;=17, "Children", IF(E124&lt;=34, "Young Adults", IF(E124&lt;=54, "Adults", "Seniors")))</f>
        <v>Adults</v>
      </c>
      <c r="M124" s="11" t="str">
        <f>IF(G124&gt;10000, "High", "Low")</f>
        <v>High</v>
      </c>
      <c r="N124" s="11" t="str">
        <f>IF(J124&gt;50%,"Fail","Pass")</f>
        <v>Pass</v>
      </c>
      <c r="O124" s="11" t="str">
        <f t="shared" si="1"/>
        <v>No</v>
      </c>
    </row>
    <row r="125" spans="1:15" x14ac:dyDescent="0.2">
      <c r="A125" s="1" t="s">
        <v>361</v>
      </c>
      <c r="B125" s="1" t="s">
        <v>362</v>
      </c>
      <c r="C125" s="1" t="s">
        <v>253</v>
      </c>
      <c r="D125" t="s">
        <v>1233</v>
      </c>
      <c r="E125" s="3">
        <v>47.145466749999997</v>
      </c>
      <c r="F125" s="11">
        <v>65468.144200000002</v>
      </c>
      <c r="G125" s="11">
        <v>7248.5414199999996</v>
      </c>
      <c r="H125" s="11">
        <v>588570.89029999997</v>
      </c>
      <c r="I125" s="11">
        <v>51402.615059999996</v>
      </c>
      <c r="J125" s="9">
        <f>Table1[[#This Row],[Credit Card Debt]]/Table1[[#This Row],[Annual Salary]]</f>
        <v>0.11071860228474292</v>
      </c>
      <c r="K125" s="10">
        <f>Table1[[#This Row],[Car Purchase Amount]]/Table1[[#This Row],[Annual Salary]]</f>
        <v>0.78515460745258137</v>
      </c>
      <c r="L125" s="11" t="str">
        <f>IF(E125&lt;=17, "Children", IF(E125&lt;=34, "Young Adults", IF(E125&lt;=54, "Adults", "Seniors")))</f>
        <v>Adults</v>
      </c>
      <c r="M125" s="11" t="str">
        <f>IF(G125&gt;10000, "High", "Low")</f>
        <v>Low</v>
      </c>
      <c r="N125" s="11" t="str">
        <f>IF(J125&gt;50%,"Fail","Pass")</f>
        <v>Pass</v>
      </c>
      <c r="O125" s="11" t="str">
        <f t="shared" si="1"/>
        <v>No</v>
      </c>
    </row>
    <row r="126" spans="1:15" x14ac:dyDescent="0.2">
      <c r="A126" s="1" t="s">
        <v>621</v>
      </c>
      <c r="B126" s="1" t="s">
        <v>622</v>
      </c>
      <c r="C126" s="1" t="s">
        <v>557</v>
      </c>
      <c r="D126" t="s">
        <v>1234</v>
      </c>
      <c r="E126" s="3">
        <v>54.730456719999999</v>
      </c>
      <c r="F126" s="11">
        <v>72302.032229999997</v>
      </c>
      <c r="G126" s="11">
        <v>10813.75655</v>
      </c>
      <c r="H126" s="11">
        <v>234159.07930000001</v>
      </c>
      <c r="I126" s="11">
        <v>51355.710599999999</v>
      </c>
      <c r="J126" s="9">
        <f>Table1[[#This Row],[Credit Card Debt]]/Table1[[#This Row],[Annual Salary]]</f>
        <v>0.14956365978207029</v>
      </c>
      <c r="K126" s="10">
        <f>Table1[[#This Row],[Car Purchase Amount]]/Table1[[#This Row],[Annual Salary]]</f>
        <v>0.71029415102237159</v>
      </c>
      <c r="L126" s="11" t="str">
        <f>IF(E126&lt;=17, "Children", IF(E126&lt;=34, "Young Adults", IF(E126&lt;=54, "Adults", "Seniors")))</f>
        <v>Seniors</v>
      </c>
      <c r="M126" s="11" t="str">
        <f>IF(G126&gt;10000, "High", "Low")</f>
        <v>High</v>
      </c>
      <c r="N126" s="11" t="str">
        <f>IF(J126&gt;50%,"Fail","Pass")</f>
        <v>Pass</v>
      </c>
      <c r="O126" s="11" t="str">
        <f t="shared" si="1"/>
        <v>No</v>
      </c>
    </row>
    <row r="127" spans="1:15" x14ac:dyDescent="0.2">
      <c r="A127" s="1" t="s">
        <v>276</v>
      </c>
      <c r="B127" s="1" t="s">
        <v>277</v>
      </c>
      <c r="C127" s="1" t="s">
        <v>278</v>
      </c>
      <c r="D127" t="s">
        <v>1234</v>
      </c>
      <c r="E127" s="3">
        <v>58.610733109999998</v>
      </c>
      <c r="F127" s="11">
        <v>50667.697590000003</v>
      </c>
      <c r="G127" s="11">
        <v>9871.4035910000002</v>
      </c>
      <c r="H127" s="11">
        <v>536665.04639999999</v>
      </c>
      <c r="I127" s="11">
        <v>51221.04249</v>
      </c>
      <c r="J127" s="9">
        <f>Table1[[#This Row],[Credit Card Debt]]/Table1[[#This Row],[Annual Salary]]</f>
        <v>0.19482636986742147</v>
      </c>
      <c r="K127" s="10">
        <f>Table1[[#This Row],[Car Purchase Amount]]/Table1[[#This Row],[Annual Salary]]</f>
        <v>1.010921058708403</v>
      </c>
      <c r="L127" s="11" t="str">
        <f>IF(E127&lt;=17, "Children", IF(E127&lt;=34, "Young Adults", IF(E127&lt;=54, "Adults", "Seniors")))</f>
        <v>Seniors</v>
      </c>
      <c r="M127" s="11" t="str">
        <f>IF(G127&gt;10000, "High", "Low")</f>
        <v>Low</v>
      </c>
      <c r="N127" s="11" t="str">
        <f>IF(J127&gt;50%,"Fail","Pass")</f>
        <v>Pass</v>
      </c>
      <c r="O127" s="11" t="str">
        <f t="shared" si="1"/>
        <v>No</v>
      </c>
    </row>
    <row r="128" spans="1:15" x14ac:dyDescent="0.2">
      <c r="A128" s="1" t="s">
        <v>69</v>
      </c>
      <c r="B128" s="1" t="s">
        <v>70</v>
      </c>
      <c r="C128" s="1" t="s">
        <v>71</v>
      </c>
      <c r="D128" t="s">
        <v>1234</v>
      </c>
      <c r="E128" s="3">
        <v>51.900471379999999</v>
      </c>
      <c r="F128" s="11">
        <v>63435.863039999997</v>
      </c>
      <c r="G128" s="11">
        <v>11878.03779</v>
      </c>
      <c r="H128" s="11">
        <v>480588.23450000002</v>
      </c>
      <c r="I128" s="11">
        <v>51130.95379</v>
      </c>
      <c r="J128" s="9">
        <f>Table1[[#This Row],[Credit Card Debt]]/Table1[[#This Row],[Annual Salary]]</f>
        <v>0.18724483629252758</v>
      </c>
      <c r="K128" s="10">
        <f>Table1[[#This Row],[Car Purchase Amount]]/Table1[[#This Row],[Annual Salary]]</f>
        <v>0.80602598182922114</v>
      </c>
      <c r="L128" s="11" t="str">
        <f>IF(E128&lt;=17, "Children", IF(E128&lt;=34, "Young Adults", IF(E128&lt;=54, "Adults", "Seniors")))</f>
        <v>Adults</v>
      </c>
      <c r="M128" s="11" t="str">
        <f>IF(G128&gt;10000, "High", "Low")</f>
        <v>High</v>
      </c>
      <c r="N128" s="11" t="str">
        <f>IF(J128&gt;50%,"Fail","Pass")</f>
        <v>Pass</v>
      </c>
      <c r="O128" s="11" t="str">
        <f t="shared" si="1"/>
        <v>No</v>
      </c>
    </row>
    <row r="129" spans="1:15" x14ac:dyDescent="0.2">
      <c r="A129" s="1" t="s">
        <v>1140</v>
      </c>
      <c r="B129" s="1" t="s">
        <v>1141</v>
      </c>
      <c r="C129" s="1" t="s">
        <v>685</v>
      </c>
      <c r="D129" t="s">
        <v>1234</v>
      </c>
      <c r="E129" s="3">
        <v>53.904948500000003</v>
      </c>
      <c r="F129" s="11">
        <v>75892.305300000007</v>
      </c>
      <c r="G129" s="11">
        <v>8110.9469840000002</v>
      </c>
      <c r="H129" s="11">
        <v>177878.1758</v>
      </c>
      <c r="I129" s="11">
        <v>51046.422259999999</v>
      </c>
      <c r="J129" s="9">
        <f>Table1[[#This Row],[Credit Card Debt]]/Table1[[#This Row],[Annual Salary]]</f>
        <v>0.10687443149786621</v>
      </c>
      <c r="K129" s="10">
        <f>Table1[[#This Row],[Car Purchase Amount]]/Table1[[#This Row],[Annual Salary]]</f>
        <v>0.67261657236810801</v>
      </c>
      <c r="L129" s="11" t="str">
        <f>IF(E129&lt;=17, "Children", IF(E129&lt;=34, "Young Adults", IF(E129&lt;=54, "Adults", "Seniors")))</f>
        <v>Adults</v>
      </c>
      <c r="M129" s="11" t="str">
        <f>IF(G129&gt;10000, "High", "Low")</f>
        <v>Low</v>
      </c>
      <c r="N129" s="11" t="str">
        <f>IF(J129&gt;50%,"Fail","Pass")</f>
        <v>Pass</v>
      </c>
      <c r="O129" s="11" t="str">
        <f t="shared" si="1"/>
        <v>No</v>
      </c>
    </row>
    <row r="130" spans="1:15" x14ac:dyDescent="0.2">
      <c r="A130" s="1" t="s">
        <v>231</v>
      </c>
      <c r="B130" s="1" t="s">
        <v>232</v>
      </c>
      <c r="C130" s="1" t="s">
        <v>233</v>
      </c>
      <c r="D130" t="s">
        <v>1233</v>
      </c>
      <c r="E130" s="3">
        <v>46.96078061</v>
      </c>
      <c r="F130" s="11">
        <v>69157.452099999995</v>
      </c>
      <c r="G130" s="11">
        <v>15791.61176</v>
      </c>
      <c r="H130" s="11">
        <v>506986.98239999998</v>
      </c>
      <c r="I130" s="11">
        <v>50958.081149999998</v>
      </c>
      <c r="J130" s="9">
        <f>Table1[[#This Row],[Credit Card Debt]]/Table1[[#This Row],[Annual Salary]]</f>
        <v>0.22834287962439265</v>
      </c>
      <c r="K130" s="10">
        <f>Table1[[#This Row],[Car Purchase Amount]]/Table1[[#This Row],[Annual Salary]]</f>
        <v>0.73684150590620157</v>
      </c>
      <c r="L130" s="11" t="str">
        <f>IF(E130&lt;=17, "Children", IF(E130&lt;=34, "Young Adults", IF(E130&lt;=54, "Adults", "Seniors")))</f>
        <v>Adults</v>
      </c>
      <c r="M130" s="11" t="str">
        <f>IF(G130&gt;10000, "High", "Low")</f>
        <v>High</v>
      </c>
      <c r="N130" s="11" t="str">
        <f>IF(J130&gt;50%,"Fail","Pass")</f>
        <v>Pass</v>
      </c>
      <c r="O130" s="11" t="str">
        <f t="shared" ref="O130:O193" si="2">IF(J130&gt; 0.5, "Yes", "No")</f>
        <v>No</v>
      </c>
    </row>
    <row r="131" spans="1:15" x14ac:dyDescent="0.2">
      <c r="A131" s="1" t="s">
        <v>268</v>
      </c>
      <c r="B131" s="1" t="s">
        <v>269</v>
      </c>
      <c r="C131" s="1" t="s">
        <v>270</v>
      </c>
      <c r="D131" t="s">
        <v>1234</v>
      </c>
      <c r="E131" s="3">
        <v>58.425732529999998</v>
      </c>
      <c r="F131" s="11">
        <v>58065.256939999999</v>
      </c>
      <c r="G131" s="11">
        <v>4204.9204920000002</v>
      </c>
      <c r="H131" s="11">
        <v>388498.51020000002</v>
      </c>
      <c r="I131" s="11">
        <v>50937.938439999998</v>
      </c>
      <c r="J131" s="9">
        <f>Table1[[#This Row],[Credit Card Debt]]/Table1[[#This Row],[Annual Salary]]</f>
        <v>7.2417151212213343E-2</v>
      </c>
      <c r="K131" s="10">
        <f>Table1[[#This Row],[Car Purchase Amount]]/Table1[[#This Row],[Annual Salary]]</f>
        <v>0.87725330299726734</v>
      </c>
      <c r="L131" s="11" t="str">
        <f>IF(E131&lt;=17, "Children", IF(E131&lt;=34, "Young Adults", IF(E131&lt;=54, "Adults", "Seniors")))</f>
        <v>Seniors</v>
      </c>
      <c r="M131" s="11" t="str">
        <f>IF(G131&gt;10000, "High", "Low")</f>
        <v>Low</v>
      </c>
      <c r="N131" s="11" t="str">
        <f>IF(J131&gt;50%,"Fail","Pass")</f>
        <v>Pass</v>
      </c>
      <c r="O131" s="11" t="str">
        <f t="shared" si="2"/>
        <v>No</v>
      </c>
    </row>
    <row r="132" spans="1:15" x14ac:dyDescent="0.2">
      <c r="A132" s="1" t="s">
        <v>635</v>
      </c>
      <c r="B132" s="1" t="s">
        <v>636</v>
      </c>
      <c r="C132" s="1" t="s">
        <v>1224</v>
      </c>
      <c r="D132" t="s">
        <v>1234</v>
      </c>
      <c r="E132" s="3">
        <v>42.627914869999998</v>
      </c>
      <c r="F132" s="11">
        <v>72002.055200000003</v>
      </c>
      <c r="G132" s="11">
        <v>14709.658240000001</v>
      </c>
      <c r="H132" s="11">
        <v>568947.7487</v>
      </c>
      <c r="I132" s="11">
        <v>50702.18103</v>
      </c>
      <c r="J132" s="9">
        <f>Table1[[#This Row],[Credit Card Debt]]/Table1[[#This Row],[Annual Salary]]</f>
        <v>0.20429497740225616</v>
      </c>
      <c r="K132" s="10">
        <f>Table1[[#This Row],[Car Purchase Amount]]/Table1[[#This Row],[Annual Salary]]</f>
        <v>0.70417685841278599</v>
      </c>
      <c r="L132" s="11" t="str">
        <f>IF(E132&lt;=17, "Children", IF(E132&lt;=34, "Young Adults", IF(E132&lt;=54, "Adults", "Seniors")))</f>
        <v>Adults</v>
      </c>
      <c r="M132" s="11" t="str">
        <f>IF(G132&gt;10000, "High", "Low")</f>
        <v>High</v>
      </c>
      <c r="N132" s="11" t="str">
        <f>IF(J132&gt;50%,"Fail","Pass")</f>
        <v>Pass</v>
      </c>
      <c r="O132" s="11" t="str">
        <f t="shared" si="2"/>
        <v>No</v>
      </c>
    </row>
    <row r="133" spans="1:15" x14ac:dyDescent="0.2">
      <c r="A133" s="1" t="s">
        <v>828</v>
      </c>
      <c r="B133" s="1" t="s">
        <v>829</v>
      </c>
      <c r="C133" s="1" t="s">
        <v>349</v>
      </c>
      <c r="D133" t="s">
        <v>1234</v>
      </c>
      <c r="E133" s="3">
        <v>49.104439560000003</v>
      </c>
      <c r="F133" s="11">
        <v>64665.391219999998</v>
      </c>
      <c r="G133" s="11">
        <v>7404.0807510000004</v>
      </c>
      <c r="H133" s="11">
        <v>521815.7353</v>
      </c>
      <c r="I133" s="11">
        <v>50666.881730000001</v>
      </c>
      <c r="J133" s="9">
        <f>Table1[[#This Row],[Credit Card Debt]]/Table1[[#This Row],[Annual Salary]]</f>
        <v>0.11449835238466838</v>
      </c>
      <c r="K133" s="10">
        <f>Table1[[#This Row],[Car Purchase Amount]]/Table1[[#This Row],[Annual Salary]]</f>
        <v>0.78352393411840249</v>
      </c>
      <c r="L133" s="11" t="str">
        <f>IF(E133&lt;=17, "Children", IF(E133&lt;=34, "Young Adults", IF(E133&lt;=54, "Adults", "Seniors")))</f>
        <v>Adults</v>
      </c>
      <c r="M133" s="11" t="str">
        <f>IF(G133&gt;10000, "High", "Low")</f>
        <v>Low</v>
      </c>
      <c r="N133" s="11" t="str">
        <f>IF(J133&gt;50%,"Fail","Pass")</f>
        <v>Pass</v>
      </c>
      <c r="O133" s="11" t="str">
        <f t="shared" si="2"/>
        <v>No</v>
      </c>
    </row>
    <row r="134" spans="1:15" x14ac:dyDescent="0.2">
      <c r="A134" s="1" t="s">
        <v>1083</v>
      </c>
      <c r="B134" s="1" t="s">
        <v>1084</v>
      </c>
      <c r="C134" s="1" t="s">
        <v>845</v>
      </c>
      <c r="D134" t="s">
        <v>1233</v>
      </c>
      <c r="E134" s="3">
        <v>61.70872559</v>
      </c>
      <c r="F134" s="11">
        <v>40387.920700000002</v>
      </c>
      <c r="G134" s="11">
        <v>5761.4015380000001</v>
      </c>
      <c r="H134" s="11">
        <v>622569.59589999996</v>
      </c>
      <c r="I134" s="11">
        <v>50539.901689999999</v>
      </c>
      <c r="J134" s="9">
        <f>Table1[[#This Row],[Credit Card Debt]]/Table1[[#This Row],[Annual Salary]]</f>
        <v>0.14265160072972016</v>
      </c>
      <c r="K134" s="10">
        <f>Table1[[#This Row],[Car Purchase Amount]]/Table1[[#This Row],[Annual Salary]]</f>
        <v>1.2513618134840003</v>
      </c>
      <c r="L134" s="11" t="str">
        <f>IF(E134&lt;=17, "Children", IF(E134&lt;=34, "Young Adults", IF(E134&lt;=54, "Adults", "Seniors")))</f>
        <v>Seniors</v>
      </c>
      <c r="M134" s="11" t="str">
        <f>IF(G134&gt;10000, "High", "Low")</f>
        <v>Low</v>
      </c>
      <c r="N134" s="11" t="str">
        <f>IF(J134&gt;50%,"Fail","Pass")</f>
        <v>Pass</v>
      </c>
      <c r="O134" s="11" t="str">
        <f t="shared" si="2"/>
        <v>No</v>
      </c>
    </row>
    <row r="135" spans="1:15" x14ac:dyDescent="0.2">
      <c r="A135" s="1" t="s">
        <v>546</v>
      </c>
      <c r="B135" s="1" t="s">
        <v>547</v>
      </c>
      <c r="C135" s="1" t="s">
        <v>518</v>
      </c>
      <c r="D135" t="s">
        <v>1233</v>
      </c>
      <c r="E135" s="3">
        <v>51.220461520000001</v>
      </c>
      <c r="F135" s="11">
        <v>63552.851750000002</v>
      </c>
      <c r="G135" s="11">
        <v>9347.50353</v>
      </c>
      <c r="H135" s="11">
        <v>474763.46960000001</v>
      </c>
      <c r="I135" s="11">
        <v>50455.119350000001</v>
      </c>
      <c r="J135" s="9">
        <f>Table1[[#This Row],[Credit Card Debt]]/Table1[[#This Row],[Annual Salary]]</f>
        <v>0.14708236172895262</v>
      </c>
      <c r="K135" s="10">
        <f>Table1[[#This Row],[Car Purchase Amount]]/Table1[[#This Row],[Annual Salary]]</f>
        <v>0.79390803025609313</v>
      </c>
      <c r="L135" s="11" t="str">
        <f>IF(E135&lt;=17, "Children", IF(E135&lt;=34, "Young Adults", IF(E135&lt;=54, "Adults", "Seniors")))</f>
        <v>Adults</v>
      </c>
      <c r="M135" s="11" t="str">
        <f>IF(G135&gt;10000, "High", "Low")</f>
        <v>Low</v>
      </c>
      <c r="N135" s="11" t="str">
        <f>IF(J135&gt;50%,"Fail","Pass")</f>
        <v>Pass</v>
      </c>
      <c r="O135" s="11" t="str">
        <f t="shared" si="2"/>
        <v>No</v>
      </c>
    </row>
    <row r="136" spans="1:15" x14ac:dyDescent="0.2">
      <c r="A136" s="1" t="s">
        <v>749</v>
      </c>
      <c r="B136" s="1" t="s">
        <v>750</v>
      </c>
      <c r="C136" s="1" t="s">
        <v>411</v>
      </c>
      <c r="D136" t="s">
        <v>1234</v>
      </c>
      <c r="E136" s="3">
        <v>52.775696060000001</v>
      </c>
      <c r="F136" s="11">
        <v>44747.661319999999</v>
      </c>
      <c r="G136" s="11">
        <v>4975.1445590000003</v>
      </c>
      <c r="H136" s="11">
        <v>793986.61549999996</v>
      </c>
      <c r="I136" s="11">
        <v>50441.62427</v>
      </c>
      <c r="J136" s="9">
        <f>Table1[[#This Row],[Credit Card Debt]]/Table1[[#This Row],[Annual Salary]]</f>
        <v>0.1111822252211504</v>
      </c>
      <c r="K136" s="10">
        <f>Table1[[#This Row],[Car Purchase Amount]]/Table1[[#This Row],[Annual Salary]]</f>
        <v>1.127246045537023</v>
      </c>
      <c r="L136" s="11" t="str">
        <f>IF(E136&lt;=17, "Children", IF(E136&lt;=34, "Young Adults", IF(E136&lt;=54, "Adults", "Seniors")))</f>
        <v>Adults</v>
      </c>
      <c r="M136" s="11" t="str">
        <f>IF(G136&gt;10000, "High", "Low")</f>
        <v>Low</v>
      </c>
      <c r="N136" s="11" t="str">
        <f>IF(J136&gt;50%,"Fail","Pass")</f>
        <v>Pass</v>
      </c>
      <c r="O136" s="11" t="str">
        <f t="shared" si="2"/>
        <v>No</v>
      </c>
    </row>
    <row r="137" spans="1:15" x14ac:dyDescent="0.2">
      <c r="A137" s="1" t="s">
        <v>957</v>
      </c>
      <c r="B137" s="1" t="s">
        <v>958</v>
      </c>
      <c r="C137" s="1" t="s">
        <v>923</v>
      </c>
      <c r="D137" t="s">
        <v>1233</v>
      </c>
      <c r="E137" s="3">
        <v>50.274572890000002</v>
      </c>
      <c r="F137" s="11">
        <v>74176.207899999994</v>
      </c>
      <c r="G137" s="11">
        <v>11894.4244</v>
      </c>
      <c r="H137" s="11">
        <v>290608.39769999997</v>
      </c>
      <c r="I137" s="11">
        <v>50296.674959999997</v>
      </c>
      <c r="J137" s="9">
        <f>Table1[[#This Row],[Credit Card Debt]]/Table1[[#This Row],[Annual Salary]]</f>
        <v>0.16035363274481979</v>
      </c>
      <c r="K137" s="10">
        <f>Table1[[#This Row],[Car Purchase Amount]]/Table1[[#This Row],[Annual Salary]]</f>
        <v>0.67807018428074695</v>
      </c>
      <c r="L137" s="11" t="str">
        <f>IF(E137&lt;=17, "Children", IF(E137&lt;=34, "Young Adults", IF(E137&lt;=54, "Adults", "Seniors")))</f>
        <v>Adults</v>
      </c>
      <c r="M137" s="11" t="str">
        <f>IF(G137&gt;10000, "High", "Low")</f>
        <v>High</v>
      </c>
      <c r="N137" s="11" t="str">
        <f>IF(J137&gt;50%,"Fail","Pass")</f>
        <v>Pass</v>
      </c>
      <c r="O137" s="11" t="str">
        <f t="shared" si="2"/>
        <v>No</v>
      </c>
    </row>
    <row r="138" spans="1:15" x14ac:dyDescent="0.2">
      <c r="A138" s="1" t="s">
        <v>877</v>
      </c>
      <c r="B138" s="1" t="s">
        <v>878</v>
      </c>
      <c r="C138" s="1" t="s">
        <v>470</v>
      </c>
      <c r="D138" t="s">
        <v>1233</v>
      </c>
      <c r="E138" s="3">
        <v>43.705396610000001</v>
      </c>
      <c r="F138" s="11">
        <v>70136.82862</v>
      </c>
      <c r="G138" s="11">
        <v>7765.9754830000002</v>
      </c>
      <c r="H138" s="11">
        <v>555993.10809999995</v>
      </c>
      <c r="I138" s="11">
        <v>50188.866119999999</v>
      </c>
      <c r="J138" s="9">
        <f>Table1[[#This Row],[Credit Card Debt]]/Table1[[#This Row],[Annual Salary]]</f>
        <v>0.11072607124961277</v>
      </c>
      <c r="K138" s="10">
        <f>Table1[[#This Row],[Car Purchase Amount]]/Table1[[#This Row],[Annual Salary]]</f>
        <v>0.71558505149872575</v>
      </c>
      <c r="L138" s="11" t="str">
        <f>IF(E138&lt;=17, "Children", IF(E138&lt;=34, "Young Adults", IF(E138&lt;=54, "Adults", "Seniors")))</f>
        <v>Adults</v>
      </c>
      <c r="M138" s="11" t="str">
        <f>IF(G138&gt;10000, "High", "Low")</f>
        <v>Low</v>
      </c>
      <c r="N138" s="11" t="str">
        <f>IF(J138&gt;50%,"Fail","Pass")</f>
        <v>Pass</v>
      </c>
      <c r="O138" s="11" t="str">
        <f t="shared" si="2"/>
        <v>No</v>
      </c>
    </row>
    <row r="139" spans="1:15" x14ac:dyDescent="0.2">
      <c r="A139" s="1" t="s">
        <v>1024</v>
      </c>
      <c r="B139" s="1" t="s">
        <v>1025</v>
      </c>
      <c r="C139" s="1" t="s">
        <v>101</v>
      </c>
      <c r="D139" t="s">
        <v>1233</v>
      </c>
      <c r="E139" s="3">
        <v>48.941267119999999</v>
      </c>
      <c r="F139" s="11">
        <v>76870.00765</v>
      </c>
      <c r="G139" s="11">
        <v>5575.3234160000002</v>
      </c>
      <c r="H139" s="11">
        <v>266531.29690000002</v>
      </c>
      <c r="I139" s="11">
        <v>49991.606970000001</v>
      </c>
      <c r="J139" s="9">
        <f>Table1[[#This Row],[Credit Card Debt]]/Table1[[#This Row],[Annual Salary]]</f>
        <v>7.2529242372203664E-2</v>
      </c>
      <c r="K139" s="10">
        <f>Table1[[#This Row],[Car Purchase Amount]]/Table1[[#This Row],[Annual Salary]]</f>
        <v>0.6503395602302896</v>
      </c>
      <c r="L139" s="11" t="str">
        <f>IF(E139&lt;=17, "Children", IF(E139&lt;=34, "Young Adults", IF(E139&lt;=54, "Adults", "Seniors")))</f>
        <v>Adults</v>
      </c>
      <c r="M139" s="11" t="str">
        <f>IF(G139&gt;10000, "High", "Low")</f>
        <v>Low</v>
      </c>
      <c r="N139" s="11" t="str">
        <f>IF(J139&gt;50%,"Fail","Pass")</f>
        <v>Pass</v>
      </c>
      <c r="O139" s="11" t="str">
        <f t="shared" si="2"/>
        <v>No</v>
      </c>
    </row>
    <row r="140" spans="1:15" x14ac:dyDescent="0.2">
      <c r="A140" s="1" t="s">
        <v>194</v>
      </c>
      <c r="B140" s="1" t="s">
        <v>195</v>
      </c>
      <c r="C140" s="1" t="s">
        <v>196</v>
      </c>
      <c r="D140" t="s">
        <v>1233</v>
      </c>
      <c r="E140" s="3">
        <v>54.558689219999998</v>
      </c>
      <c r="F140" s="11">
        <v>69236.686079999999</v>
      </c>
      <c r="G140" s="11">
        <v>9842.842611</v>
      </c>
      <c r="H140" s="11">
        <v>242495.98860000001</v>
      </c>
      <c r="I140" s="11">
        <v>49730.533389999997</v>
      </c>
      <c r="J140" s="9">
        <f>Table1[[#This Row],[Credit Card Debt]]/Table1[[#This Row],[Annual Salary]]</f>
        <v>0.14216224328857999</v>
      </c>
      <c r="K140" s="10">
        <f>Table1[[#This Row],[Car Purchase Amount]]/Table1[[#This Row],[Annual Salary]]</f>
        <v>0.71826853949275549</v>
      </c>
      <c r="L140" s="11" t="str">
        <f>IF(E140&lt;=17, "Children", IF(E140&lt;=34, "Young Adults", IF(E140&lt;=54, "Adults", "Seniors")))</f>
        <v>Seniors</v>
      </c>
      <c r="M140" s="11" t="str">
        <f>IF(G140&gt;10000, "High", "Low")</f>
        <v>Low</v>
      </c>
      <c r="N140" s="11" t="str">
        <f>IF(J140&gt;50%,"Fail","Pass")</f>
        <v>Pass</v>
      </c>
      <c r="O140" s="11" t="str">
        <f t="shared" si="2"/>
        <v>No</v>
      </c>
    </row>
    <row r="141" spans="1:15" x14ac:dyDescent="0.2">
      <c r="A141" s="1" t="s">
        <v>548</v>
      </c>
      <c r="B141" s="1" t="s">
        <v>549</v>
      </c>
      <c r="C141" s="1" t="s">
        <v>80</v>
      </c>
      <c r="D141" t="s">
        <v>1233</v>
      </c>
      <c r="E141" s="3">
        <v>50.961132069999998</v>
      </c>
      <c r="F141" s="11">
        <v>75116.10613</v>
      </c>
      <c r="G141" s="11">
        <v>5969.6666020000002</v>
      </c>
      <c r="H141" s="11">
        <v>232607.39069999999</v>
      </c>
      <c r="I141" s="11">
        <v>49721.310819999999</v>
      </c>
      <c r="J141" s="9">
        <f>Table1[[#This Row],[Credit Card Debt]]/Table1[[#This Row],[Annual Salary]]</f>
        <v>7.9472524729497715E-2</v>
      </c>
      <c r="K141" s="10">
        <f>Table1[[#This Row],[Car Purchase Amount]]/Table1[[#This Row],[Annual Salary]]</f>
        <v>0.66192609523648105</v>
      </c>
      <c r="L141" s="11" t="str">
        <f>IF(E141&lt;=17, "Children", IF(E141&lt;=34, "Young Adults", IF(E141&lt;=54, "Adults", "Seniors")))</f>
        <v>Adults</v>
      </c>
      <c r="M141" s="11" t="str">
        <f>IF(G141&gt;10000, "High", "Low")</f>
        <v>Low</v>
      </c>
      <c r="N141" s="11" t="str">
        <f>IF(J141&gt;50%,"Fail","Pass")</f>
        <v>Pass</v>
      </c>
      <c r="O141" s="11" t="str">
        <f t="shared" si="2"/>
        <v>No</v>
      </c>
    </row>
    <row r="142" spans="1:15" x14ac:dyDescent="0.2">
      <c r="A142" s="1" t="s">
        <v>1055</v>
      </c>
      <c r="B142" s="1" t="s">
        <v>1056</v>
      </c>
      <c r="C142" s="1" t="s">
        <v>575</v>
      </c>
      <c r="D142" t="s">
        <v>1233</v>
      </c>
      <c r="E142" s="3">
        <v>42.654790640000002</v>
      </c>
      <c r="F142" s="11">
        <v>85475.642019999999</v>
      </c>
      <c r="G142" s="11">
        <v>13786.14942</v>
      </c>
      <c r="H142" s="11">
        <v>267555.11780000001</v>
      </c>
      <c r="I142" s="11">
        <v>49568.476849999999</v>
      </c>
      <c r="J142" s="9">
        <f>Table1[[#This Row],[Credit Card Debt]]/Table1[[#This Row],[Annual Salary]]</f>
        <v>0.16128746265250923</v>
      </c>
      <c r="K142" s="10">
        <f>Table1[[#This Row],[Car Purchase Amount]]/Table1[[#This Row],[Annual Salary]]</f>
        <v>0.57991347802221516</v>
      </c>
      <c r="L142" s="11" t="str">
        <f>IF(E142&lt;=17, "Children", IF(E142&lt;=34, "Young Adults", IF(E142&lt;=54, "Adults", "Seniors")))</f>
        <v>Adults</v>
      </c>
      <c r="M142" s="11" t="str">
        <f>IF(G142&gt;10000, "High", "Low")</f>
        <v>High</v>
      </c>
      <c r="N142" s="11" t="str">
        <f>IF(J142&gt;50%,"Fail","Pass")</f>
        <v>Pass</v>
      </c>
      <c r="O142" s="11" t="str">
        <f t="shared" si="2"/>
        <v>No</v>
      </c>
    </row>
    <row r="143" spans="1:15" x14ac:dyDescent="0.2">
      <c r="A143" s="1" t="s">
        <v>51</v>
      </c>
      <c r="B143" s="1" t="s">
        <v>52</v>
      </c>
      <c r="C143" s="1" t="s">
        <v>53</v>
      </c>
      <c r="D143" t="s">
        <v>1233</v>
      </c>
      <c r="E143" s="3">
        <v>55.244866039999998</v>
      </c>
      <c r="F143" s="11">
        <v>72776.003819999998</v>
      </c>
      <c r="G143" s="11">
        <v>10597.638139999999</v>
      </c>
      <c r="H143" s="11">
        <v>146344.8965</v>
      </c>
      <c r="I143" s="11">
        <v>49510.033560000003</v>
      </c>
      <c r="J143" s="9">
        <f>Table1[[#This Row],[Credit Card Debt]]/Table1[[#This Row],[Annual Salary]]</f>
        <v>0.1456199514088681</v>
      </c>
      <c r="K143" s="10">
        <f>Table1[[#This Row],[Car Purchase Amount]]/Table1[[#This Row],[Annual Salary]]</f>
        <v>0.68030711994650439</v>
      </c>
      <c r="L143" s="11" t="str">
        <f>IF(E143&lt;=17, "Children", IF(E143&lt;=34, "Young Adults", IF(E143&lt;=54, "Adults", "Seniors")))</f>
        <v>Seniors</v>
      </c>
      <c r="M143" s="11" t="str">
        <f>IF(G143&gt;10000, "High", "Low")</f>
        <v>High</v>
      </c>
      <c r="N143" s="11" t="str">
        <f>IF(J143&gt;50%,"Fail","Pass")</f>
        <v>Pass</v>
      </c>
      <c r="O143" s="11" t="str">
        <f t="shared" si="2"/>
        <v>No</v>
      </c>
    </row>
    <row r="144" spans="1:15" x14ac:dyDescent="0.2">
      <c r="A144" s="1" t="s">
        <v>797</v>
      </c>
      <c r="B144" s="1" t="s">
        <v>798</v>
      </c>
      <c r="C144" s="1" t="s">
        <v>175</v>
      </c>
      <c r="D144" t="s">
        <v>1234</v>
      </c>
      <c r="E144" s="3">
        <v>54.409061919999999</v>
      </c>
      <c r="F144" s="11">
        <v>52786.197099999998</v>
      </c>
      <c r="G144" s="11">
        <v>9246.8131589999994</v>
      </c>
      <c r="H144" s="11">
        <v>556014.97039999999</v>
      </c>
      <c r="I144" s="11">
        <v>49442.121070000001</v>
      </c>
      <c r="J144" s="9">
        <f>Table1[[#This Row],[Credit Card Debt]]/Table1[[#This Row],[Annual Salary]]</f>
        <v>0.17517483105446138</v>
      </c>
      <c r="K144" s="10">
        <f>Table1[[#This Row],[Car Purchase Amount]]/Table1[[#This Row],[Annual Salary]]</f>
        <v>0.93664866548986536</v>
      </c>
      <c r="L144" s="11" t="str">
        <f>IF(E144&lt;=17, "Children", IF(E144&lt;=34, "Young Adults", IF(E144&lt;=54, "Adults", "Seniors")))</f>
        <v>Seniors</v>
      </c>
      <c r="M144" s="11" t="str">
        <f>IF(G144&gt;10000, "High", "Low")</f>
        <v>Low</v>
      </c>
      <c r="N144" s="11" t="str">
        <f>IF(J144&gt;50%,"Fail","Pass")</f>
        <v>Pass</v>
      </c>
      <c r="O144" s="11" t="str">
        <f t="shared" si="2"/>
        <v>No</v>
      </c>
    </row>
    <row r="145" spans="1:15" x14ac:dyDescent="0.2">
      <c r="A145" s="1" t="s">
        <v>639</v>
      </c>
      <c r="B145" s="1" t="s">
        <v>640</v>
      </c>
      <c r="C145" s="1" t="s">
        <v>641</v>
      </c>
      <c r="D145" t="s">
        <v>1233</v>
      </c>
      <c r="E145" s="3">
        <v>50.717326370000002</v>
      </c>
      <c r="F145" s="11">
        <v>60404.38394</v>
      </c>
      <c r="G145" s="11">
        <v>4198.8391279999996</v>
      </c>
      <c r="H145" s="11">
        <v>513974.68119999999</v>
      </c>
      <c r="I145" s="11">
        <v>49399.970410000002</v>
      </c>
      <c r="J145" s="9">
        <f>Table1[[#This Row],[Credit Card Debt]]/Table1[[#This Row],[Annual Salary]]</f>
        <v>6.9512158789182071E-2</v>
      </c>
      <c r="K145" s="10">
        <f>Table1[[#This Row],[Car Purchase Amount]]/Table1[[#This Row],[Annual Salary]]</f>
        <v>0.81782094589474263</v>
      </c>
      <c r="L145" s="11" t="str">
        <f>IF(E145&lt;=17, "Children", IF(E145&lt;=34, "Young Adults", IF(E145&lt;=54, "Adults", "Seniors")))</f>
        <v>Adults</v>
      </c>
      <c r="M145" s="11" t="str">
        <f>IF(G145&gt;10000, "High", "Low")</f>
        <v>Low</v>
      </c>
      <c r="N145" s="11" t="str">
        <f>IF(J145&gt;50%,"Fail","Pass")</f>
        <v>Pass</v>
      </c>
      <c r="O145" s="11" t="str">
        <f t="shared" si="2"/>
        <v>No</v>
      </c>
    </row>
    <row r="146" spans="1:15" x14ac:dyDescent="0.2">
      <c r="A146" s="1" t="s">
        <v>214</v>
      </c>
      <c r="B146" s="1" t="s">
        <v>215</v>
      </c>
      <c r="C146" s="1" t="s">
        <v>216</v>
      </c>
      <c r="D146" t="s">
        <v>1234</v>
      </c>
      <c r="E146" s="3">
        <v>52.072277010000001</v>
      </c>
      <c r="F146" s="11">
        <v>66478.009669999999</v>
      </c>
      <c r="G146" s="11">
        <v>13685.88702</v>
      </c>
      <c r="H146" s="11">
        <v>356553.3996</v>
      </c>
      <c r="I146" s="11">
        <v>49392.8897</v>
      </c>
      <c r="J146" s="9">
        <f>Table1[[#This Row],[Credit Card Debt]]/Table1[[#This Row],[Annual Salary]]</f>
        <v>0.20587089005728954</v>
      </c>
      <c r="K146" s="10">
        <f>Table1[[#This Row],[Car Purchase Amount]]/Table1[[#This Row],[Annual Salary]]</f>
        <v>0.74299591617120686</v>
      </c>
      <c r="L146" s="11" t="str">
        <f>IF(E146&lt;=17, "Children", IF(E146&lt;=34, "Young Adults", IF(E146&lt;=54, "Adults", "Seniors")))</f>
        <v>Adults</v>
      </c>
      <c r="M146" s="11" t="str">
        <f>IF(G146&gt;10000, "High", "Low")</f>
        <v>High</v>
      </c>
      <c r="N146" s="11" t="str">
        <f>IF(J146&gt;50%,"Fail","Pass")</f>
        <v>Pass</v>
      </c>
      <c r="O146" s="11" t="str">
        <f t="shared" si="2"/>
        <v>No</v>
      </c>
    </row>
    <row r="147" spans="1:15" x14ac:dyDescent="0.2">
      <c r="A147" s="1" t="s">
        <v>219</v>
      </c>
      <c r="B147" s="1" t="s">
        <v>220</v>
      </c>
      <c r="C147" s="1" t="s">
        <v>221</v>
      </c>
      <c r="D147" t="s">
        <v>1233</v>
      </c>
      <c r="E147" s="3">
        <v>56.215752199999997</v>
      </c>
      <c r="F147" s="11">
        <v>57393.828719999998</v>
      </c>
      <c r="G147" s="11">
        <v>5627.8036540000003</v>
      </c>
      <c r="H147" s="11">
        <v>411831.03710000002</v>
      </c>
      <c r="I147" s="11">
        <v>49373.375549999997</v>
      </c>
      <c r="J147" s="9">
        <f>Table1[[#This Row],[Credit Card Debt]]/Table1[[#This Row],[Annual Salary]]</f>
        <v>9.805590216773398E-2</v>
      </c>
      <c r="K147" s="10">
        <f>Table1[[#This Row],[Car Purchase Amount]]/Table1[[#This Row],[Annual Salary]]</f>
        <v>0.86025582629922859</v>
      </c>
      <c r="L147" s="11" t="str">
        <f>IF(E147&lt;=17, "Children", IF(E147&lt;=34, "Young Adults", IF(E147&lt;=54, "Adults", "Seniors")))</f>
        <v>Seniors</v>
      </c>
      <c r="M147" s="11" t="str">
        <f>IF(G147&gt;10000, "High", "Low")</f>
        <v>Low</v>
      </c>
      <c r="N147" s="11" t="str">
        <f>IF(J147&gt;50%,"Fail","Pass")</f>
        <v>Pass</v>
      </c>
      <c r="O147" s="11" t="str">
        <f t="shared" si="2"/>
        <v>No</v>
      </c>
    </row>
    <row r="148" spans="1:15" x14ac:dyDescent="0.2">
      <c r="A148" s="1" t="s">
        <v>888</v>
      </c>
      <c r="B148" s="1" t="s">
        <v>889</v>
      </c>
      <c r="C148" s="1" t="s">
        <v>204</v>
      </c>
      <c r="D148" t="s">
        <v>1233</v>
      </c>
      <c r="E148" s="3">
        <v>45.305941359999998</v>
      </c>
      <c r="F148" s="11">
        <v>63561.045250000003</v>
      </c>
      <c r="G148" s="11">
        <v>3730.1197200000001</v>
      </c>
      <c r="H148" s="11">
        <v>608019.63080000004</v>
      </c>
      <c r="I148" s="11">
        <v>49348.88394</v>
      </c>
      <c r="J148" s="9">
        <f>Table1[[#This Row],[Credit Card Debt]]/Table1[[#This Row],[Annual Salary]]</f>
        <v>5.8685625847224407E-2</v>
      </c>
      <c r="K148" s="10">
        <f>Table1[[#This Row],[Car Purchase Amount]]/Table1[[#This Row],[Annual Salary]]</f>
        <v>0.77640139091324967</v>
      </c>
      <c r="L148" s="11" t="str">
        <f>IF(E148&lt;=17, "Children", IF(E148&lt;=34, "Young Adults", IF(E148&lt;=54, "Adults", "Seniors")))</f>
        <v>Adults</v>
      </c>
      <c r="M148" s="11" t="str">
        <f>IF(G148&gt;10000, "High", "Low")</f>
        <v>Low</v>
      </c>
      <c r="N148" s="11" t="str">
        <f>IF(J148&gt;50%,"Fail","Pass")</f>
        <v>Pass</v>
      </c>
      <c r="O148" s="11" t="str">
        <f t="shared" si="2"/>
        <v>No</v>
      </c>
    </row>
    <row r="149" spans="1:15" x14ac:dyDescent="0.2">
      <c r="A149" s="1" t="s">
        <v>690</v>
      </c>
      <c r="B149" s="1" t="s">
        <v>691</v>
      </c>
      <c r="C149" s="1" t="s">
        <v>692</v>
      </c>
      <c r="D149" t="s">
        <v>1233</v>
      </c>
      <c r="E149" s="3">
        <v>41.87168381</v>
      </c>
      <c r="F149" s="11">
        <v>70361.015039999998</v>
      </c>
      <c r="G149" s="11">
        <v>12024.725109999999</v>
      </c>
      <c r="H149" s="11">
        <v>575500.76870000002</v>
      </c>
      <c r="I149" s="11">
        <v>49336.116280000002</v>
      </c>
      <c r="J149" s="9">
        <f>Table1[[#This Row],[Credit Card Debt]]/Table1[[#This Row],[Annual Salary]]</f>
        <v>0.1709003928263966</v>
      </c>
      <c r="K149" s="10">
        <f>Table1[[#This Row],[Car Purchase Amount]]/Table1[[#This Row],[Annual Salary]]</f>
        <v>0.70118539722533257</v>
      </c>
      <c r="L149" s="11" t="str">
        <f>IF(E149&lt;=17, "Children", IF(E149&lt;=34, "Young Adults", IF(E149&lt;=54, "Adults", "Seniors")))</f>
        <v>Adults</v>
      </c>
      <c r="M149" s="11" t="str">
        <f>IF(G149&gt;10000, "High", "Low")</f>
        <v>High</v>
      </c>
      <c r="N149" s="11" t="str">
        <f>IF(J149&gt;50%,"Fail","Pass")</f>
        <v>Pass</v>
      </c>
      <c r="O149" s="11" t="str">
        <f t="shared" si="2"/>
        <v>No</v>
      </c>
    </row>
    <row r="150" spans="1:15" x14ac:dyDescent="0.2">
      <c r="A150" s="1" t="s">
        <v>48</v>
      </c>
      <c r="B150" s="1" t="s">
        <v>49</v>
      </c>
      <c r="C150" s="1" t="s">
        <v>1218</v>
      </c>
      <c r="D150" t="s">
        <v>1233</v>
      </c>
      <c r="E150" s="3">
        <v>48.496515039999998</v>
      </c>
      <c r="F150" s="11">
        <v>68304.472980000006</v>
      </c>
      <c r="G150" s="11">
        <v>9466.9951280000005</v>
      </c>
      <c r="H150" s="11">
        <v>420322.07020000002</v>
      </c>
      <c r="I150" s="11">
        <v>49258.87571</v>
      </c>
      <c r="J150" s="9">
        <f>Table1[[#This Row],[Credit Card Debt]]/Table1[[#This Row],[Annual Salary]]</f>
        <v>0.13859992933071891</v>
      </c>
      <c r="K150" s="10">
        <f>Table1[[#This Row],[Car Purchase Amount]]/Table1[[#This Row],[Annual Salary]]</f>
        <v>0.72116617786397852</v>
      </c>
      <c r="L150" s="11" t="str">
        <f>IF(E150&lt;=17, "Children", IF(E150&lt;=34, "Young Adults", IF(E150&lt;=54, "Adults", "Seniors")))</f>
        <v>Adults</v>
      </c>
      <c r="M150" s="11" t="str">
        <f>IF(G150&gt;10000, "High", "Low")</f>
        <v>Low</v>
      </c>
      <c r="N150" s="11" t="str">
        <f>IF(J150&gt;50%,"Fail","Pass")</f>
        <v>Pass</v>
      </c>
      <c r="O150" s="11" t="str">
        <f t="shared" si="2"/>
        <v>No</v>
      </c>
    </row>
    <row r="151" spans="1:15" x14ac:dyDescent="0.2">
      <c r="A151" s="1" t="s">
        <v>1108</v>
      </c>
      <c r="B151" s="1" t="s">
        <v>1109</v>
      </c>
      <c r="C151" s="1" t="s">
        <v>187</v>
      </c>
      <c r="D151" t="s">
        <v>1234</v>
      </c>
      <c r="E151" s="3">
        <v>52.499323029999999</v>
      </c>
      <c r="F151" s="11">
        <v>67729.972500000003</v>
      </c>
      <c r="G151" s="11">
        <v>10279.91264</v>
      </c>
      <c r="H151" s="11">
        <v>314885.13449999999</v>
      </c>
      <c r="I151" s="11">
        <v>49248.105949999997</v>
      </c>
      <c r="J151" s="9">
        <f>Table1[[#This Row],[Credit Card Debt]]/Table1[[#This Row],[Annual Salary]]</f>
        <v>0.15177789478653633</v>
      </c>
      <c r="K151" s="10">
        <f>Table1[[#This Row],[Car Purchase Amount]]/Table1[[#This Row],[Annual Salary]]</f>
        <v>0.72712425728505936</v>
      </c>
      <c r="L151" s="11" t="str">
        <f>IF(E151&lt;=17, "Children", IF(E151&lt;=34, "Young Adults", IF(E151&lt;=54, "Adults", "Seniors")))</f>
        <v>Adults</v>
      </c>
      <c r="M151" s="11" t="str">
        <f>IF(G151&gt;10000, "High", "Low")</f>
        <v>High</v>
      </c>
      <c r="N151" s="11" t="str">
        <f>IF(J151&gt;50%,"Fail","Pass")</f>
        <v>Pass</v>
      </c>
      <c r="O151" s="11" t="str">
        <f t="shared" si="2"/>
        <v>No</v>
      </c>
    </row>
    <row r="152" spans="1:15" x14ac:dyDescent="0.2">
      <c r="A152" s="1" t="s">
        <v>553</v>
      </c>
      <c r="B152" s="1" t="s">
        <v>554</v>
      </c>
      <c r="C152" s="1" t="s">
        <v>210</v>
      </c>
      <c r="D152" t="s">
        <v>1234</v>
      </c>
      <c r="E152" s="3">
        <v>49.931518689999997</v>
      </c>
      <c r="F152" s="11">
        <v>55293.507769999997</v>
      </c>
      <c r="G152" s="11">
        <v>9465.0900980000006</v>
      </c>
      <c r="H152" s="11">
        <v>629764.27430000005</v>
      </c>
      <c r="I152" s="11">
        <v>49220.021800000002</v>
      </c>
      <c r="J152" s="9">
        <f>Table1[[#This Row],[Credit Card Debt]]/Table1[[#This Row],[Annual Salary]]</f>
        <v>0.17117904939891285</v>
      </c>
      <c r="K152" s="10">
        <f>Table1[[#This Row],[Car Purchase Amount]]/Table1[[#This Row],[Annual Salary]]</f>
        <v>0.89015914860631762</v>
      </c>
      <c r="L152" s="11" t="str">
        <f>IF(E152&lt;=17, "Children", IF(E152&lt;=34, "Young Adults", IF(E152&lt;=54, "Adults", "Seniors")))</f>
        <v>Adults</v>
      </c>
      <c r="M152" s="11" t="str">
        <f>IF(G152&gt;10000, "High", "Low")</f>
        <v>Low</v>
      </c>
      <c r="N152" s="11" t="str">
        <f>IF(J152&gt;50%,"Fail","Pass")</f>
        <v>Pass</v>
      </c>
      <c r="O152" s="11" t="str">
        <f t="shared" si="2"/>
        <v>No</v>
      </c>
    </row>
    <row r="153" spans="1:15" x14ac:dyDescent="0.2">
      <c r="A153" s="1" t="s">
        <v>326</v>
      </c>
      <c r="B153" s="1" t="s">
        <v>327</v>
      </c>
      <c r="C153" s="1" t="s">
        <v>328</v>
      </c>
      <c r="D153" t="s">
        <v>1234</v>
      </c>
      <c r="E153" s="3">
        <v>46.07172662</v>
      </c>
      <c r="F153" s="11">
        <v>73476.422489999997</v>
      </c>
      <c r="G153" s="11">
        <v>9656.8061560000006</v>
      </c>
      <c r="H153" s="11">
        <v>386287.0208</v>
      </c>
      <c r="I153" s="11">
        <v>49142.511740000002</v>
      </c>
      <c r="J153" s="9">
        <f>Table1[[#This Row],[Credit Card Debt]]/Table1[[#This Row],[Annual Salary]]</f>
        <v>0.13142727733259296</v>
      </c>
      <c r="K153" s="10">
        <f>Table1[[#This Row],[Car Purchase Amount]]/Table1[[#This Row],[Annual Salary]]</f>
        <v>0.66882014766965836</v>
      </c>
      <c r="L153" s="11" t="str">
        <f>IF(E153&lt;=17, "Children", IF(E153&lt;=34, "Young Adults", IF(E153&lt;=54, "Adults", "Seniors")))</f>
        <v>Adults</v>
      </c>
      <c r="M153" s="11" t="str">
        <f>IF(G153&gt;10000, "High", "Low")</f>
        <v>Low</v>
      </c>
      <c r="N153" s="11" t="str">
        <f>IF(J153&gt;50%,"Fail","Pass")</f>
        <v>Pass</v>
      </c>
      <c r="O153" s="11" t="str">
        <f t="shared" si="2"/>
        <v>No</v>
      </c>
    </row>
    <row r="154" spans="1:15" x14ac:dyDescent="0.2">
      <c r="A154" s="1" t="s">
        <v>90</v>
      </c>
      <c r="B154" s="1" t="s">
        <v>91</v>
      </c>
      <c r="C154" s="1" t="s">
        <v>92</v>
      </c>
      <c r="D154" t="s">
        <v>1233</v>
      </c>
      <c r="E154" s="3">
        <v>55.630316989999997</v>
      </c>
      <c r="F154" s="11">
        <v>61388.627090000002</v>
      </c>
      <c r="G154" s="11">
        <v>14270.007310000001</v>
      </c>
      <c r="H154" s="11">
        <v>341691.93369999999</v>
      </c>
      <c r="I154" s="11">
        <v>49091.971850000002</v>
      </c>
      <c r="J154" s="9">
        <f>Table1[[#This Row],[Credit Card Debt]]/Table1[[#This Row],[Annual Salary]]</f>
        <v>0.23245359908569346</v>
      </c>
      <c r="K154" s="10">
        <f>Table1[[#This Row],[Car Purchase Amount]]/Table1[[#This Row],[Annual Salary]]</f>
        <v>0.79969163959356437</v>
      </c>
      <c r="L154" s="11" t="str">
        <f>IF(E154&lt;=17, "Children", IF(E154&lt;=34, "Young Adults", IF(E154&lt;=54, "Adults", "Seniors")))</f>
        <v>Seniors</v>
      </c>
      <c r="M154" s="11" t="str">
        <f>IF(G154&gt;10000, "High", "Low")</f>
        <v>High</v>
      </c>
      <c r="N154" s="11" t="str">
        <f>IF(J154&gt;50%,"Fail","Pass")</f>
        <v>Pass</v>
      </c>
      <c r="O154" s="11" t="str">
        <f t="shared" si="2"/>
        <v>No</v>
      </c>
    </row>
    <row r="155" spans="1:15" x14ac:dyDescent="0.2">
      <c r="A155" s="1" t="s">
        <v>673</v>
      </c>
      <c r="B155" s="1" t="s">
        <v>674</v>
      </c>
      <c r="C155" s="1" t="s">
        <v>313</v>
      </c>
      <c r="D155" t="s">
        <v>1234</v>
      </c>
      <c r="E155" s="3">
        <v>43.251057580000001</v>
      </c>
      <c r="F155" s="11">
        <v>66013.951740000004</v>
      </c>
      <c r="G155" s="11">
        <v>7039.5400229999996</v>
      </c>
      <c r="H155" s="11">
        <v>610942.14080000005</v>
      </c>
      <c r="I155" s="11">
        <v>49079.619420000003</v>
      </c>
      <c r="J155" s="9">
        <f>Table1[[#This Row],[Credit Card Debt]]/Table1[[#This Row],[Annual Salary]]</f>
        <v>0.10663715528992507</v>
      </c>
      <c r="K155" s="10">
        <f>Table1[[#This Row],[Car Purchase Amount]]/Table1[[#This Row],[Annual Salary]]</f>
        <v>0.74347343442342451</v>
      </c>
      <c r="L155" s="11" t="str">
        <f>IF(E155&lt;=17, "Children", IF(E155&lt;=34, "Young Adults", IF(E155&lt;=54, "Adults", "Seniors")))</f>
        <v>Adults</v>
      </c>
      <c r="M155" s="11" t="str">
        <f>IF(G155&gt;10000, "High", "Low")</f>
        <v>Low</v>
      </c>
      <c r="N155" s="11" t="str">
        <f>IF(J155&gt;50%,"Fail","Pass")</f>
        <v>Pass</v>
      </c>
      <c r="O155" s="11" t="str">
        <f t="shared" si="2"/>
        <v>No</v>
      </c>
    </row>
    <row r="156" spans="1:15" x14ac:dyDescent="0.2">
      <c r="A156" s="1" t="s">
        <v>885</v>
      </c>
      <c r="B156" s="1" t="s">
        <v>886</v>
      </c>
      <c r="C156" s="1" t="s">
        <v>887</v>
      </c>
      <c r="D156" t="s">
        <v>1233</v>
      </c>
      <c r="E156" s="3">
        <v>46.911890530000001</v>
      </c>
      <c r="F156" s="11">
        <v>56692.780440000002</v>
      </c>
      <c r="G156" s="11">
        <v>7946.4359290000002</v>
      </c>
      <c r="H156" s="11">
        <v>685541.65009999997</v>
      </c>
      <c r="I156" s="11">
        <v>49079.294609999997</v>
      </c>
      <c r="J156" s="9">
        <f>Table1[[#This Row],[Credit Card Debt]]/Table1[[#This Row],[Annual Salary]]</f>
        <v>0.14016662910738692</v>
      </c>
      <c r="K156" s="10">
        <f>Table1[[#This Row],[Car Purchase Amount]]/Table1[[#This Row],[Annual Salary]]</f>
        <v>0.86570625446642846</v>
      </c>
      <c r="L156" s="11" t="str">
        <f>IF(E156&lt;=17, "Children", IF(E156&lt;=34, "Young Adults", IF(E156&lt;=54, "Adults", "Seniors")))</f>
        <v>Adults</v>
      </c>
      <c r="M156" s="11" t="str">
        <f>IF(G156&gt;10000, "High", "Low")</f>
        <v>Low</v>
      </c>
      <c r="N156" s="11" t="str">
        <f>IF(J156&gt;50%,"Fail","Pass")</f>
        <v>Pass</v>
      </c>
      <c r="O156" s="11" t="str">
        <f t="shared" si="2"/>
        <v>No</v>
      </c>
    </row>
    <row r="157" spans="1:15" x14ac:dyDescent="0.2">
      <c r="A157" s="1" t="s">
        <v>927</v>
      </c>
      <c r="B157" s="1" t="s">
        <v>928</v>
      </c>
      <c r="C157" s="1" t="s">
        <v>239</v>
      </c>
      <c r="D157" t="s">
        <v>1234</v>
      </c>
      <c r="E157" s="3">
        <v>43.050891880000002</v>
      </c>
      <c r="F157" s="11">
        <v>66813.664000000004</v>
      </c>
      <c r="G157" s="11">
        <v>15458.68867</v>
      </c>
      <c r="H157" s="11">
        <v>600685.19149999996</v>
      </c>
      <c r="I157" s="11">
        <v>49065.163399999998</v>
      </c>
      <c r="J157" s="9">
        <f>Table1[[#This Row],[Credit Card Debt]]/Table1[[#This Row],[Annual Salary]]</f>
        <v>0.23137016808418109</v>
      </c>
      <c r="K157" s="10">
        <f>Table1[[#This Row],[Car Purchase Amount]]/Table1[[#This Row],[Annual Salary]]</f>
        <v>0.73435822049813038</v>
      </c>
      <c r="L157" s="11" t="str">
        <f>IF(E157&lt;=17, "Children", IF(E157&lt;=34, "Young Adults", IF(E157&lt;=54, "Adults", "Seniors")))</f>
        <v>Adults</v>
      </c>
      <c r="M157" s="11" t="str">
        <f>IF(G157&gt;10000, "High", "Low")</f>
        <v>High</v>
      </c>
      <c r="N157" s="11" t="str">
        <f>IF(J157&gt;50%,"Fail","Pass")</f>
        <v>Pass</v>
      </c>
      <c r="O157" s="11" t="str">
        <f t="shared" si="2"/>
        <v>No</v>
      </c>
    </row>
    <row r="158" spans="1:15" x14ac:dyDescent="0.2">
      <c r="A158" s="1" t="s">
        <v>494</v>
      </c>
      <c r="B158" s="1" t="s">
        <v>495</v>
      </c>
      <c r="C158" s="1" t="s">
        <v>248</v>
      </c>
      <c r="D158" t="s">
        <v>1233</v>
      </c>
      <c r="E158" s="3">
        <v>40.42154558</v>
      </c>
      <c r="F158" s="11">
        <v>70051.940329999998</v>
      </c>
      <c r="G158" s="11">
        <v>4701.3161749999999</v>
      </c>
      <c r="H158" s="11">
        <v>613706.54209999996</v>
      </c>
      <c r="I158" s="11">
        <v>49050.853779999998</v>
      </c>
      <c r="J158" s="9">
        <f>Table1[[#This Row],[Credit Card Debt]]/Table1[[#This Row],[Annual Salary]]</f>
        <v>6.7111862324627777E-2</v>
      </c>
      <c r="K158" s="10">
        <f>Table1[[#This Row],[Car Purchase Amount]]/Table1[[#This Row],[Annual Salary]]</f>
        <v>0.70020692573156018</v>
      </c>
      <c r="L158" s="11" t="str">
        <f>IF(E158&lt;=17, "Children", IF(E158&lt;=34, "Young Adults", IF(E158&lt;=54, "Adults", "Seniors")))</f>
        <v>Adults</v>
      </c>
      <c r="M158" s="11" t="str">
        <f>IF(G158&gt;10000, "High", "Low")</f>
        <v>Low</v>
      </c>
      <c r="N158" s="11" t="str">
        <f>IF(J158&gt;50%,"Fail","Pass")</f>
        <v>Pass</v>
      </c>
      <c r="O158" s="11" t="str">
        <f t="shared" si="2"/>
        <v>No</v>
      </c>
    </row>
    <row r="159" spans="1:15" x14ac:dyDescent="0.2">
      <c r="A159" s="1" t="s">
        <v>929</v>
      </c>
      <c r="B159" s="1" t="s">
        <v>930</v>
      </c>
      <c r="C159" s="1" t="s">
        <v>931</v>
      </c>
      <c r="D159" t="s">
        <v>1233</v>
      </c>
      <c r="E159" s="3">
        <v>51.08481106</v>
      </c>
      <c r="F159" s="11">
        <v>84120.954970000006</v>
      </c>
      <c r="G159" s="11">
        <v>9596.5130910000007</v>
      </c>
      <c r="H159" s="11">
        <v>27888.74525</v>
      </c>
      <c r="I159" s="11">
        <v>48955.858160000003</v>
      </c>
      <c r="J159" s="9">
        <f>Table1[[#This Row],[Credit Card Debt]]/Table1[[#This Row],[Annual Salary]]</f>
        <v>0.11407993518882897</v>
      </c>
      <c r="K159" s="10">
        <f>Table1[[#This Row],[Car Purchase Amount]]/Table1[[#This Row],[Annual Salary]]</f>
        <v>0.5819698335267246</v>
      </c>
      <c r="L159" s="11" t="str">
        <f>IF(E159&lt;=17, "Children", IF(E159&lt;=34, "Young Adults", IF(E159&lt;=54, "Adults", "Seniors")))</f>
        <v>Adults</v>
      </c>
      <c r="M159" s="11" t="str">
        <f>IF(G159&gt;10000, "High", "Low")</f>
        <v>Low</v>
      </c>
      <c r="N159" s="11" t="str">
        <f>IF(J159&gt;50%,"Fail","Pass")</f>
        <v>Pass</v>
      </c>
      <c r="O159" s="11" t="str">
        <f t="shared" si="2"/>
        <v>No</v>
      </c>
    </row>
    <row r="160" spans="1:15" x14ac:dyDescent="0.2">
      <c r="A160" s="1" t="s">
        <v>1252</v>
      </c>
      <c r="B160" s="1" t="s">
        <v>1207</v>
      </c>
      <c r="C160" s="1" t="s">
        <v>319</v>
      </c>
      <c r="D160" t="s">
        <v>1233</v>
      </c>
      <c r="E160" s="3">
        <v>41.462514830000003</v>
      </c>
      <c r="F160" s="11">
        <v>71942.402910000004</v>
      </c>
      <c r="G160" s="11">
        <v>6995.9025240000001</v>
      </c>
      <c r="H160" s="11">
        <v>541670.10160000005</v>
      </c>
      <c r="I160" s="11">
        <v>48901.443420000003</v>
      </c>
      <c r="J160" s="9">
        <f>Table1[[#This Row],[Credit Card Debt]]/Table1[[#This Row],[Annual Salary]]</f>
        <v>9.7243103385799876E-2</v>
      </c>
      <c r="K160" s="10">
        <f>Table1[[#This Row],[Car Purchase Amount]]/Table1[[#This Row],[Annual Salary]]</f>
        <v>0.67973047107108364</v>
      </c>
      <c r="L160" s="11" t="str">
        <f>IF(E160&lt;=17, "Children", IF(E160&lt;=34, "Young Adults", IF(E160&lt;=54, "Adults", "Seniors")))</f>
        <v>Adults</v>
      </c>
      <c r="M160" s="11" t="str">
        <f>IF(G160&gt;10000, "High", "Low")</f>
        <v>Low</v>
      </c>
      <c r="N160" s="11" t="str">
        <f>IF(J160&gt;50%,"Fail","Pass")</f>
        <v>Pass</v>
      </c>
      <c r="O160" s="11" t="str">
        <f t="shared" si="2"/>
        <v>No</v>
      </c>
    </row>
    <row r="161" spans="1:15" x14ac:dyDescent="0.2">
      <c r="A161" s="1" t="s">
        <v>1125</v>
      </c>
      <c r="B161" s="1" t="s">
        <v>1126</v>
      </c>
      <c r="C161" s="1" t="s">
        <v>119</v>
      </c>
      <c r="D161" t="s">
        <v>1233</v>
      </c>
      <c r="E161" s="3">
        <v>32.79649861</v>
      </c>
      <c r="F161" s="11">
        <v>87598.015010000003</v>
      </c>
      <c r="G161" s="11">
        <v>10814.57915</v>
      </c>
      <c r="H161" s="11">
        <v>485563.73629999999</v>
      </c>
      <c r="I161" s="11">
        <v>48785.158389999997</v>
      </c>
      <c r="J161" s="9">
        <f>Table1[[#This Row],[Credit Card Debt]]/Table1[[#This Row],[Annual Salary]]</f>
        <v>0.12345689738249697</v>
      </c>
      <c r="K161" s="10">
        <f>Table1[[#This Row],[Car Purchase Amount]]/Table1[[#This Row],[Annual Salary]]</f>
        <v>0.55692082045958213</v>
      </c>
      <c r="L161" s="11" t="str">
        <f>IF(E161&lt;=17, "Children", IF(E161&lt;=34, "Young Adults", IF(E161&lt;=54, "Adults", "Seniors")))</f>
        <v>Young Adults</v>
      </c>
      <c r="M161" s="11" t="str">
        <f>IF(G161&gt;10000, "High", "Low")</f>
        <v>High</v>
      </c>
      <c r="N161" s="11" t="str">
        <f>IF(J161&gt;50%,"Fail","Pass")</f>
        <v>Pass</v>
      </c>
      <c r="O161" s="11" t="str">
        <f t="shared" si="2"/>
        <v>No</v>
      </c>
    </row>
    <row r="162" spans="1:15" x14ac:dyDescent="0.2">
      <c r="A162" s="1" t="s">
        <v>155</v>
      </c>
      <c r="B162" s="1" t="s">
        <v>156</v>
      </c>
      <c r="C162" s="1" t="s">
        <v>157</v>
      </c>
      <c r="D162" t="s">
        <v>1233</v>
      </c>
      <c r="E162" s="3">
        <v>40.083317110000003</v>
      </c>
      <c r="F162" s="11">
        <v>74445.081680000003</v>
      </c>
      <c r="G162" s="11">
        <v>7915.758178</v>
      </c>
      <c r="H162" s="11">
        <v>527420.72690000001</v>
      </c>
      <c r="I162" s="11">
        <v>48734.357080000002</v>
      </c>
      <c r="J162" s="9">
        <f>Table1[[#This Row],[Credit Card Debt]]/Table1[[#This Row],[Annual Salary]]</f>
        <v>0.10633016982942747</v>
      </c>
      <c r="K162" s="10">
        <f>Table1[[#This Row],[Car Purchase Amount]]/Table1[[#This Row],[Annual Salary]]</f>
        <v>0.6546350138949838</v>
      </c>
      <c r="L162" s="11" t="str">
        <f>IF(E162&lt;=17, "Children", IF(E162&lt;=34, "Young Adults", IF(E162&lt;=54, "Adults", "Seniors")))</f>
        <v>Adults</v>
      </c>
      <c r="M162" s="11" t="str">
        <f>IF(G162&gt;10000, "High", "Low")</f>
        <v>Low</v>
      </c>
      <c r="N162" s="11" t="str">
        <f>IF(J162&gt;50%,"Fail","Pass")</f>
        <v>Pass</v>
      </c>
      <c r="O162" s="11" t="str">
        <f t="shared" si="2"/>
        <v>No</v>
      </c>
    </row>
    <row r="163" spans="1:15" x14ac:dyDescent="0.2">
      <c r="A163" s="1" t="s">
        <v>388</v>
      </c>
      <c r="B163" s="1" t="s">
        <v>389</v>
      </c>
      <c r="C163" s="1" t="s">
        <v>390</v>
      </c>
      <c r="D163" t="s">
        <v>1233</v>
      </c>
      <c r="E163" s="3">
        <v>47.690310539999999</v>
      </c>
      <c r="F163" s="11">
        <v>53870.484830000001</v>
      </c>
      <c r="G163" s="11">
        <v>14720.53399</v>
      </c>
      <c r="H163" s="11">
        <v>701782.52800000005</v>
      </c>
      <c r="I163" s="11">
        <v>48622.660969999997</v>
      </c>
      <c r="J163" s="9">
        <f>Table1[[#This Row],[Credit Card Debt]]/Table1[[#This Row],[Annual Salary]]</f>
        <v>0.27325787091862708</v>
      </c>
      <c r="K163" s="10">
        <f>Table1[[#This Row],[Car Purchase Amount]]/Table1[[#This Row],[Annual Salary]]</f>
        <v>0.90258443233691599</v>
      </c>
      <c r="L163" s="11" t="str">
        <f>IF(E163&lt;=17, "Children", IF(E163&lt;=34, "Young Adults", IF(E163&lt;=54, "Adults", "Seniors")))</f>
        <v>Adults</v>
      </c>
      <c r="M163" s="11" t="str">
        <f>IF(G163&gt;10000, "High", "Low")</f>
        <v>High</v>
      </c>
      <c r="N163" s="11" t="str">
        <f>IF(J163&gt;50%,"Fail","Pass")</f>
        <v>Pass</v>
      </c>
      <c r="O163" s="11" t="str">
        <f t="shared" si="2"/>
        <v>No</v>
      </c>
    </row>
    <row r="164" spans="1:15" x14ac:dyDescent="0.2">
      <c r="A164" s="1" t="s">
        <v>569</v>
      </c>
      <c r="B164" s="1" t="s">
        <v>570</v>
      </c>
      <c r="C164" s="1" t="s">
        <v>133</v>
      </c>
      <c r="D164" t="s">
        <v>1234</v>
      </c>
      <c r="E164" s="3">
        <v>50.494356209999999</v>
      </c>
      <c r="F164" s="11">
        <v>60382.178849999997</v>
      </c>
      <c r="G164" s="11">
        <v>11302.88277</v>
      </c>
      <c r="H164" s="11">
        <v>490444.41110000003</v>
      </c>
      <c r="I164" s="11">
        <v>48518.90163</v>
      </c>
      <c r="J164" s="9">
        <f>Table1[[#This Row],[Credit Card Debt]]/Table1[[#This Row],[Annual Salary]]</f>
        <v>0.18718905122781937</v>
      </c>
      <c r="K164" s="10">
        <f>Table1[[#This Row],[Car Purchase Amount]]/Table1[[#This Row],[Annual Salary]]</f>
        <v>0.80353015664654182</v>
      </c>
      <c r="L164" s="11" t="str">
        <f>IF(E164&lt;=17, "Children", IF(E164&lt;=34, "Young Adults", IF(E164&lt;=54, "Adults", "Seniors")))</f>
        <v>Adults</v>
      </c>
      <c r="M164" s="11" t="str">
        <f>IF(G164&gt;10000, "High", "Low")</f>
        <v>High</v>
      </c>
      <c r="N164" s="11" t="str">
        <f>IF(J164&gt;50%,"Fail","Pass")</f>
        <v>Pass</v>
      </c>
      <c r="O164" s="11" t="str">
        <f t="shared" si="2"/>
        <v>No</v>
      </c>
    </row>
    <row r="165" spans="1:15" x14ac:dyDescent="0.2">
      <c r="A165" s="1" t="s">
        <v>1066</v>
      </c>
      <c r="B165" s="1" t="s">
        <v>1067</v>
      </c>
      <c r="C165" s="1" t="s">
        <v>920</v>
      </c>
      <c r="D165" t="s">
        <v>1233</v>
      </c>
      <c r="E165" s="3">
        <v>42.640665609999999</v>
      </c>
      <c r="F165" s="11">
        <v>56687.939489999997</v>
      </c>
      <c r="G165" s="11">
        <v>10827.161400000001</v>
      </c>
      <c r="H165" s="11">
        <v>790116.42520000006</v>
      </c>
      <c r="I165" s="11">
        <v>48516.843350000003</v>
      </c>
      <c r="J165" s="9">
        <f>Table1[[#This Row],[Credit Card Debt]]/Table1[[#This Row],[Annual Salary]]</f>
        <v>0.19099585374610345</v>
      </c>
      <c r="K165" s="10">
        <f>Table1[[#This Row],[Car Purchase Amount]]/Table1[[#This Row],[Annual Salary]]</f>
        <v>0.8558582969585371</v>
      </c>
      <c r="L165" s="11" t="str">
        <f>IF(E165&lt;=17, "Children", IF(E165&lt;=34, "Young Adults", IF(E165&lt;=54, "Adults", "Seniors")))</f>
        <v>Adults</v>
      </c>
      <c r="M165" s="11" t="str">
        <f>IF(G165&gt;10000, "High", "Low")</f>
        <v>High</v>
      </c>
      <c r="N165" s="11" t="str">
        <f>IF(J165&gt;50%,"Fail","Pass")</f>
        <v>Pass</v>
      </c>
      <c r="O165" s="11" t="str">
        <f t="shared" si="2"/>
        <v>No</v>
      </c>
    </row>
    <row r="166" spans="1:15" x14ac:dyDescent="0.2">
      <c r="A166" s="1" t="s">
        <v>1051</v>
      </c>
      <c r="B166" s="1" t="s">
        <v>1052</v>
      </c>
      <c r="C166" s="1" t="s">
        <v>227</v>
      </c>
      <c r="D166" t="s">
        <v>1233</v>
      </c>
      <c r="E166" s="3">
        <v>40.200427169999998</v>
      </c>
      <c r="F166" s="11">
        <v>76086.841220000002</v>
      </c>
      <c r="G166" s="11">
        <v>9258.1815289999995</v>
      </c>
      <c r="H166" s="11">
        <v>482866.54570000002</v>
      </c>
      <c r="I166" s="11">
        <v>48465.272109999998</v>
      </c>
      <c r="J166" s="9">
        <f>Table1[[#This Row],[Credit Card Debt]]/Table1[[#This Row],[Annual Salary]]</f>
        <v>0.12167914163016162</v>
      </c>
      <c r="K166" s="10">
        <f>Table1[[#This Row],[Car Purchase Amount]]/Table1[[#This Row],[Annual Salary]]</f>
        <v>0.63697311299684412</v>
      </c>
      <c r="L166" s="11" t="str">
        <f>IF(E166&lt;=17, "Children", IF(E166&lt;=34, "Young Adults", IF(E166&lt;=54, "Adults", "Seniors")))</f>
        <v>Adults</v>
      </c>
      <c r="M166" s="11" t="str">
        <f>IF(G166&gt;10000, "High", "Low")</f>
        <v>Low</v>
      </c>
      <c r="N166" s="11" t="str">
        <f>IF(J166&gt;50%,"Fail","Pass")</f>
        <v>Pass</v>
      </c>
      <c r="O166" s="11" t="str">
        <f t="shared" si="2"/>
        <v>No</v>
      </c>
    </row>
    <row r="167" spans="1:15" x14ac:dyDescent="0.2">
      <c r="A167" s="1" t="s">
        <v>1167</v>
      </c>
      <c r="B167" s="1" t="s">
        <v>1168</v>
      </c>
      <c r="C167" s="1" t="s">
        <v>1231</v>
      </c>
      <c r="D167" t="s">
        <v>1233</v>
      </c>
      <c r="E167" s="3">
        <v>56.287508860000003</v>
      </c>
      <c r="F167" s="11">
        <v>54441.724370000004</v>
      </c>
      <c r="G167" s="11">
        <v>4362.7203239999999</v>
      </c>
      <c r="H167" s="11">
        <v>432850.41570000001</v>
      </c>
      <c r="I167" s="11">
        <v>48383.690710000003</v>
      </c>
      <c r="J167" s="9">
        <f>Table1[[#This Row],[Credit Card Debt]]/Table1[[#This Row],[Annual Salary]]</f>
        <v>8.0135601406557719E-2</v>
      </c>
      <c r="K167" s="10">
        <f>Table1[[#This Row],[Car Purchase Amount]]/Table1[[#This Row],[Annual Salary]]</f>
        <v>0.88872443461143802</v>
      </c>
      <c r="L167" s="11" t="str">
        <f>IF(E167&lt;=17, "Children", IF(E167&lt;=34, "Young Adults", IF(E167&lt;=54, "Adults", "Seniors")))</f>
        <v>Seniors</v>
      </c>
      <c r="M167" s="11" t="str">
        <f>IF(G167&gt;10000, "High", "Low")</f>
        <v>Low</v>
      </c>
      <c r="N167" s="11" t="str">
        <f>IF(J167&gt;50%,"Fail","Pass")</f>
        <v>Pass</v>
      </c>
      <c r="O167" s="11" t="str">
        <f t="shared" si="2"/>
        <v>No</v>
      </c>
    </row>
    <row r="168" spans="1:15" x14ac:dyDescent="0.2">
      <c r="A168" s="1" t="s">
        <v>683</v>
      </c>
      <c r="B168" s="1" t="s">
        <v>684</v>
      </c>
      <c r="C168" s="1" t="s">
        <v>685</v>
      </c>
      <c r="D168" t="s">
        <v>1234</v>
      </c>
      <c r="E168" s="3">
        <v>37.941944990000003</v>
      </c>
      <c r="F168" s="11">
        <v>74590.254950000002</v>
      </c>
      <c r="G168" s="11">
        <v>5614.0049760000002</v>
      </c>
      <c r="H168" s="11">
        <v>573441.97239999997</v>
      </c>
      <c r="I168" s="11">
        <v>48349.164570000001</v>
      </c>
      <c r="J168" s="9">
        <f>Table1[[#This Row],[Credit Card Debt]]/Table1[[#This Row],[Annual Salary]]</f>
        <v>7.5264590257309472E-2</v>
      </c>
      <c r="K168" s="10">
        <f>Table1[[#This Row],[Car Purchase Amount]]/Table1[[#This Row],[Annual Salary]]</f>
        <v>0.64819680000302771</v>
      </c>
      <c r="L168" s="11" t="str">
        <f>IF(E168&lt;=17, "Children", IF(E168&lt;=34, "Young Adults", IF(E168&lt;=54, "Adults", "Seniors")))</f>
        <v>Adults</v>
      </c>
      <c r="M168" s="11" t="str">
        <f>IF(G168&gt;10000, "High", "Low")</f>
        <v>Low</v>
      </c>
      <c r="N168" s="11" t="str">
        <f>IF(J168&gt;50%,"Fail","Pass")</f>
        <v>Pass</v>
      </c>
      <c r="O168" s="11" t="str">
        <f t="shared" si="2"/>
        <v>No</v>
      </c>
    </row>
    <row r="169" spans="1:15" x14ac:dyDescent="0.2">
      <c r="A169" s="1" t="s">
        <v>699</v>
      </c>
      <c r="B169" s="1" t="s">
        <v>700</v>
      </c>
      <c r="C169" s="1" t="s">
        <v>1219</v>
      </c>
      <c r="D169" t="s">
        <v>1234</v>
      </c>
      <c r="E169" s="3">
        <v>54.491875909999997</v>
      </c>
      <c r="F169" s="11">
        <v>47684.463060000002</v>
      </c>
      <c r="G169" s="11">
        <v>10128.761140000001</v>
      </c>
      <c r="H169" s="11">
        <v>613372.89170000004</v>
      </c>
      <c r="I169" s="11">
        <v>48300.020570000001</v>
      </c>
      <c r="J169" s="9">
        <f>Table1[[#This Row],[Credit Card Debt]]/Table1[[#This Row],[Annual Salary]]</f>
        <v>0.21241218816399943</v>
      </c>
      <c r="K169" s="10">
        <f>Table1[[#This Row],[Car Purchase Amount]]/Table1[[#This Row],[Annual Salary]]</f>
        <v>1.0129089743387791</v>
      </c>
      <c r="L169" s="11" t="str">
        <f>IF(E169&lt;=17, "Children", IF(E169&lt;=34, "Young Adults", IF(E169&lt;=54, "Adults", "Seniors")))</f>
        <v>Seniors</v>
      </c>
      <c r="M169" s="11" t="str">
        <f>IF(G169&gt;10000, "High", "Low")</f>
        <v>High</v>
      </c>
      <c r="N169" s="11" t="str">
        <f>IF(J169&gt;50%,"Fail","Pass")</f>
        <v>Pass</v>
      </c>
      <c r="O169" s="11" t="str">
        <f t="shared" si="2"/>
        <v>No</v>
      </c>
    </row>
    <row r="170" spans="1:15" x14ac:dyDescent="0.2">
      <c r="A170" s="1" t="s">
        <v>164</v>
      </c>
      <c r="B170" s="1" t="s">
        <v>165</v>
      </c>
      <c r="C170" s="1" t="s">
        <v>166</v>
      </c>
      <c r="D170" t="s">
        <v>1233</v>
      </c>
      <c r="E170" s="3">
        <v>46.233660010000001</v>
      </c>
      <c r="F170" s="11">
        <v>68107.93144</v>
      </c>
      <c r="G170" s="11">
        <v>7813.6026570000004</v>
      </c>
      <c r="H170" s="11">
        <v>455609.14289999998</v>
      </c>
      <c r="I170" s="11">
        <v>48266.755160000001</v>
      </c>
      <c r="J170" s="9">
        <f>Table1[[#This Row],[Credit Card Debt]]/Table1[[#This Row],[Annual Salary]]</f>
        <v>0.11472382866132751</v>
      </c>
      <c r="K170" s="10">
        <f>Table1[[#This Row],[Car Purchase Amount]]/Table1[[#This Row],[Annual Salary]]</f>
        <v>0.70868038625605334</v>
      </c>
      <c r="L170" s="11" t="str">
        <f>IF(E170&lt;=17, "Children", IF(E170&lt;=34, "Young Adults", IF(E170&lt;=54, "Adults", "Seniors")))</f>
        <v>Adults</v>
      </c>
      <c r="M170" s="11" t="str">
        <f>IF(G170&gt;10000, "High", "Low")</f>
        <v>Low</v>
      </c>
      <c r="N170" s="11" t="str">
        <f>IF(J170&gt;50%,"Fail","Pass")</f>
        <v>Pass</v>
      </c>
      <c r="O170" s="11" t="str">
        <f t="shared" si="2"/>
        <v>No</v>
      </c>
    </row>
    <row r="171" spans="1:15" x14ac:dyDescent="0.2">
      <c r="A171" s="1" t="s">
        <v>205</v>
      </c>
      <c r="B171" s="1" t="s">
        <v>206</v>
      </c>
      <c r="C171" s="1" t="s">
        <v>207</v>
      </c>
      <c r="D171" t="s">
        <v>1233</v>
      </c>
      <c r="E171" s="3">
        <v>55.270306310000002</v>
      </c>
      <c r="F171" s="11">
        <v>62262.948450000004</v>
      </c>
      <c r="G171" s="11">
        <v>11785.87919</v>
      </c>
      <c r="H171" s="11">
        <v>301026.2206</v>
      </c>
      <c r="I171" s="11">
        <v>48104.111839999998</v>
      </c>
      <c r="J171" s="9">
        <f>Table1[[#This Row],[Credit Card Debt]]/Table1[[#This Row],[Annual Salary]]</f>
        <v>0.18929201850221725</v>
      </c>
      <c r="K171" s="10">
        <f>Table1[[#This Row],[Car Purchase Amount]]/Table1[[#This Row],[Annual Salary]]</f>
        <v>0.77259611113067994</v>
      </c>
      <c r="L171" s="11" t="str">
        <f>IF(E171&lt;=17, "Children", IF(E171&lt;=34, "Young Adults", IF(E171&lt;=54, "Adults", "Seniors")))</f>
        <v>Seniors</v>
      </c>
      <c r="M171" s="11" t="str">
        <f>IF(G171&gt;10000, "High", "Low")</f>
        <v>High</v>
      </c>
      <c r="N171" s="11" t="str">
        <f>IF(J171&gt;50%,"Fail","Pass")</f>
        <v>Pass</v>
      </c>
      <c r="O171" s="11" t="str">
        <f t="shared" si="2"/>
        <v>No</v>
      </c>
    </row>
    <row r="172" spans="1:15" x14ac:dyDescent="0.2">
      <c r="A172" s="1" t="s">
        <v>173</v>
      </c>
      <c r="B172" s="1" t="s">
        <v>174</v>
      </c>
      <c r="C172" s="1" t="s">
        <v>175</v>
      </c>
      <c r="D172" t="s">
        <v>1233</v>
      </c>
      <c r="E172" s="3">
        <v>57.12191756</v>
      </c>
      <c r="F172" s="11">
        <v>52422.946909999999</v>
      </c>
      <c r="G172" s="11">
        <v>6998.4656199999999</v>
      </c>
      <c r="H172" s="11">
        <v>438067.75060000003</v>
      </c>
      <c r="I172" s="11">
        <v>48100.290520000002</v>
      </c>
      <c r="J172" s="9">
        <f>Table1[[#This Row],[Credit Card Debt]]/Table1[[#This Row],[Annual Salary]]</f>
        <v>0.13350004210970826</v>
      </c>
      <c r="K172" s="10">
        <f>Table1[[#This Row],[Car Purchase Amount]]/Table1[[#This Row],[Annual Salary]]</f>
        <v>0.91754266700379972</v>
      </c>
      <c r="L172" s="11" t="str">
        <f>IF(E172&lt;=17, "Children", IF(E172&lt;=34, "Young Adults", IF(E172&lt;=54, "Adults", "Seniors")))</f>
        <v>Seniors</v>
      </c>
      <c r="M172" s="11" t="str">
        <f>IF(G172&gt;10000, "High", "Low")</f>
        <v>Low</v>
      </c>
      <c r="N172" s="11" t="str">
        <f>IF(J172&gt;50%,"Fail","Pass")</f>
        <v>Pass</v>
      </c>
      <c r="O172" s="11" t="str">
        <f t="shared" si="2"/>
        <v>No</v>
      </c>
    </row>
    <row r="173" spans="1:15" x14ac:dyDescent="0.2">
      <c r="A173" s="1" t="s">
        <v>1156</v>
      </c>
      <c r="B173" s="1" t="s">
        <v>1157</v>
      </c>
      <c r="C173" s="1" t="s">
        <v>1158</v>
      </c>
      <c r="D173" t="s">
        <v>1233</v>
      </c>
      <c r="E173" s="3">
        <v>43.542528240000003</v>
      </c>
      <c r="F173" s="11">
        <v>65364.063340000001</v>
      </c>
      <c r="G173" s="11">
        <v>7839.4143960000001</v>
      </c>
      <c r="H173" s="11">
        <v>579640.79819999996</v>
      </c>
      <c r="I173" s="11">
        <v>48052.650909999997</v>
      </c>
      <c r="J173" s="9">
        <f>Table1[[#This Row],[Credit Card Debt]]/Table1[[#This Row],[Annual Salary]]</f>
        <v>0.11993462455389635</v>
      </c>
      <c r="K173" s="10">
        <f>Table1[[#This Row],[Car Purchase Amount]]/Table1[[#This Row],[Annual Salary]]</f>
        <v>0.73515397382882464</v>
      </c>
      <c r="L173" s="11" t="str">
        <f>IF(E173&lt;=17, "Children", IF(E173&lt;=34, "Young Adults", IF(E173&lt;=54, "Adults", "Seniors")))</f>
        <v>Adults</v>
      </c>
      <c r="M173" s="11" t="str">
        <f>IF(G173&gt;10000, "High", "Low")</f>
        <v>Low</v>
      </c>
      <c r="N173" s="11" t="str">
        <f>IF(J173&gt;50%,"Fail","Pass")</f>
        <v>Pass</v>
      </c>
      <c r="O173" s="11" t="str">
        <f t="shared" si="2"/>
        <v>No</v>
      </c>
    </row>
    <row r="174" spans="1:15" x14ac:dyDescent="0.2">
      <c r="A174" s="1" t="s">
        <v>727</v>
      </c>
      <c r="B174" s="1" t="s">
        <v>728</v>
      </c>
      <c r="C174" s="1" t="s">
        <v>1225</v>
      </c>
      <c r="D174" t="s">
        <v>1234</v>
      </c>
      <c r="E174" s="3">
        <v>55.549610379999997</v>
      </c>
      <c r="F174" s="11">
        <v>66779.913740000004</v>
      </c>
      <c r="G174" s="11">
        <v>14300.12614</v>
      </c>
      <c r="H174" s="11">
        <v>202576.61960000001</v>
      </c>
      <c r="I174" s="11">
        <v>48025.025419999998</v>
      </c>
      <c r="J174" s="9">
        <f>Table1[[#This Row],[Credit Card Debt]]/Table1[[#This Row],[Annual Salary]]</f>
        <v>0.21413813434494561</v>
      </c>
      <c r="K174" s="10">
        <f>Table1[[#This Row],[Car Purchase Amount]]/Table1[[#This Row],[Annual Salary]]</f>
        <v>0.71915375043729424</v>
      </c>
      <c r="L174" s="11" t="str">
        <f>IF(E174&lt;=17, "Children", IF(E174&lt;=34, "Young Adults", IF(E174&lt;=54, "Adults", "Seniors")))</f>
        <v>Seniors</v>
      </c>
      <c r="M174" s="11" t="str">
        <f>IF(G174&gt;10000, "High", "Low")</f>
        <v>High</v>
      </c>
      <c r="N174" s="11" t="str">
        <f>IF(J174&gt;50%,"Fail","Pass")</f>
        <v>Pass</v>
      </c>
      <c r="O174" s="11" t="str">
        <f t="shared" si="2"/>
        <v>No</v>
      </c>
    </row>
    <row r="175" spans="1:15" x14ac:dyDescent="0.2">
      <c r="A175" s="1" t="s">
        <v>33</v>
      </c>
      <c r="B175" s="1" t="s">
        <v>34</v>
      </c>
      <c r="C175" s="1" t="s">
        <v>35</v>
      </c>
      <c r="D175" t="s">
        <v>1233</v>
      </c>
      <c r="E175" s="3">
        <v>46.584744630000003</v>
      </c>
      <c r="F175" s="11">
        <v>58139.259100000003</v>
      </c>
      <c r="G175" s="11">
        <v>3440.8237989999998</v>
      </c>
      <c r="H175" s="11">
        <v>630059.02740000002</v>
      </c>
      <c r="I175" s="11">
        <v>48013.614099999999</v>
      </c>
      <c r="J175" s="9">
        <f>Table1[[#This Row],[Credit Card Debt]]/Table1[[#This Row],[Annual Salary]]</f>
        <v>5.9182450073568267E-2</v>
      </c>
      <c r="K175" s="10">
        <f>Table1[[#This Row],[Car Purchase Amount]]/Table1[[#This Row],[Annual Salary]]</f>
        <v>0.825838079866415</v>
      </c>
      <c r="L175" s="11" t="str">
        <f>IF(E175&lt;=17, "Children", IF(E175&lt;=34, "Young Adults", IF(E175&lt;=54, "Adults", "Seniors")))</f>
        <v>Adults</v>
      </c>
      <c r="M175" s="11" t="str">
        <f>IF(G175&gt;10000, "High", "Low")</f>
        <v>Low</v>
      </c>
      <c r="N175" s="11" t="str">
        <f>IF(J175&gt;50%,"Fail","Pass")</f>
        <v>Pass</v>
      </c>
      <c r="O175" s="11" t="str">
        <f t="shared" si="2"/>
        <v>No</v>
      </c>
    </row>
    <row r="176" spans="1:15" x14ac:dyDescent="0.2">
      <c r="A176" s="1" t="s">
        <v>583</v>
      </c>
      <c r="B176" s="1" t="s">
        <v>584</v>
      </c>
      <c r="C176" s="1" t="s">
        <v>1224</v>
      </c>
      <c r="D176" t="s">
        <v>1233</v>
      </c>
      <c r="E176" s="3">
        <v>50.98384935</v>
      </c>
      <c r="F176" s="11">
        <v>64854.339659999998</v>
      </c>
      <c r="G176" s="11">
        <v>3247.8875229999999</v>
      </c>
      <c r="H176" s="11">
        <v>371240.24129999999</v>
      </c>
      <c r="I176" s="11">
        <v>47984.420619999997</v>
      </c>
      <c r="J176" s="9">
        <f>Table1[[#This Row],[Credit Card Debt]]/Table1[[#This Row],[Annual Salary]]</f>
        <v>5.0079725428199662E-2</v>
      </c>
      <c r="K176" s="10">
        <f>Table1[[#This Row],[Car Purchase Amount]]/Table1[[#This Row],[Annual Salary]]</f>
        <v>0.73987987344500239</v>
      </c>
      <c r="L176" s="11" t="str">
        <f>IF(E176&lt;=17, "Children", IF(E176&lt;=34, "Young Adults", IF(E176&lt;=54, "Adults", "Seniors")))</f>
        <v>Adults</v>
      </c>
      <c r="M176" s="11" t="str">
        <f>IF(G176&gt;10000, "High", "Low")</f>
        <v>Low</v>
      </c>
      <c r="N176" s="11" t="str">
        <f>IF(J176&gt;50%,"Fail","Pass")</f>
        <v>Pass</v>
      </c>
      <c r="O176" s="11" t="str">
        <f t="shared" si="2"/>
        <v>No</v>
      </c>
    </row>
    <row r="177" spans="1:15" x14ac:dyDescent="0.2">
      <c r="A177" s="1" t="s">
        <v>916</v>
      </c>
      <c r="B177" s="1" t="s">
        <v>917</v>
      </c>
      <c r="C177" s="1" t="s">
        <v>598</v>
      </c>
      <c r="D177" t="s">
        <v>1234</v>
      </c>
      <c r="E177" s="3">
        <v>51.423497840000003</v>
      </c>
      <c r="F177" s="11">
        <v>70275.687059999997</v>
      </c>
      <c r="G177" s="11">
        <v>10359.175789999999</v>
      </c>
      <c r="H177" s="11">
        <v>253181.97889999999</v>
      </c>
      <c r="I177" s="11">
        <v>47984.120430000003</v>
      </c>
      <c r="J177" s="9">
        <f>Table1[[#This Row],[Credit Card Debt]]/Table1[[#This Row],[Annual Salary]]</f>
        <v>0.14740767715519507</v>
      </c>
      <c r="K177" s="10">
        <f>Table1[[#This Row],[Car Purchase Amount]]/Table1[[#This Row],[Annual Salary]]</f>
        <v>0.68279831101518951</v>
      </c>
      <c r="L177" s="11" t="str">
        <f>IF(E177&lt;=17, "Children", IF(E177&lt;=34, "Young Adults", IF(E177&lt;=54, "Adults", "Seniors")))</f>
        <v>Adults</v>
      </c>
      <c r="M177" s="11" t="str">
        <f>IF(G177&gt;10000, "High", "Low")</f>
        <v>High</v>
      </c>
      <c r="N177" s="11" t="str">
        <f>IF(J177&gt;50%,"Fail","Pass")</f>
        <v>Pass</v>
      </c>
      <c r="O177" s="11" t="str">
        <f t="shared" si="2"/>
        <v>No</v>
      </c>
    </row>
    <row r="178" spans="1:15" x14ac:dyDescent="0.2">
      <c r="A178" s="1" t="s">
        <v>1150</v>
      </c>
      <c r="B178" s="1" t="s">
        <v>1151</v>
      </c>
      <c r="C178" s="1" t="s">
        <v>805</v>
      </c>
      <c r="D178" t="s">
        <v>1233</v>
      </c>
      <c r="E178" s="3">
        <v>43.304685020000001</v>
      </c>
      <c r="F178" s="11">
        <v>68921.402130000002</v>
      </c>
      <c r="G178" s="11">
        <v>8120.2044550000001</v>
      </c>
      <c r="H178" s="11">
        <v>515012.28039999999</v>
      </c>
      <c r="I178" s="11">
        <v>47979.485489999999</v>
      </c>
      <c r="J178" s="9">
        <f>Table1[[#This Row],[Credit Card Debt]]/Table1[[#This Row],[Annual Salary]]</f>
        <v>0.11781832934396223</v>
      </c>
      <c r="K178" s="10">
        <f>Table1[[#This Row],[Car Purchase Amount]]/Table1[[#This Row],[Annual Salary]]</f>
        <v>0.69614784388020401</v>
      </c>
      <c r="L178" s="11" t="str">
        <f>IF(E178&lt;=17, "Children", IF(E178&lt;=34, "Young Adults", IF(E178&lt;=54, "Adults", "Seniors")))</f>
        <v>Adults</v>
      </c>
      <c r="M178" s="11" t="str">
        <f>IF(G178&gt;10000, "High", "Low")</f>
        <v>Low</v>
      </c>
      <c r="N178" s="11" t="str">
        <f>IF(J178&gt;50%,"Fail","Pass")</f>
        <v>Pass</v>
      </c>
      <c r="O178" s="11" t="str">
        <f t="shared" si="2"/>
        <v>No</v>
      </c>
    </row>
    <row r="179" spans="1:15" x14ac:dyDescent="0.2">
      <c r="A179" s="1" t="s">
        <v>987</v>
      </c>
      <c r="B179" s="1" t="s">
        <v>988</v>
      </c>
      <c r="C179" s="1" t="s">
        <v>989</v>
      </c>
      <c r="D179" t="s">
        <v>1234</v>
      </c>
      <c r="E179" s="3">
        <v>55.576968729999997</v>
      </c>
      <c r="F179" s="11">
        <v>46412.821360000002</v>
      </c>
      <c r="G179" s="11">
        <v>11652.2729</v>
      </c>
      <c r="H179" s="11">
        <v>595028.84310000006</v>
      </c>
      <c r="I179" s="11">
        <v>47970.767670000001</v>
      </c>
      <c r="J179" s="9">
        <f>Table1[[#This Row],[Credit Card Debt]]/Table1[[#This Row],[Annual Salary]]</f>
        <v>0.25105719838963048</v>
      </c>
      <c r="K179" s="10">
        <f>Table1[[#This Row],[Car Purchase Amount]]/Table1[[#This Row],[Annual Salary]]</f>
        <v>1.0335671537378825</v>
      </c>
      <c r="L179" s="11" t="str">
        <f>IF(E179&lt;=17, "Children", IF(E179&lt;=34, "Young Adults", IF(E179&lt;=54, "Adults", "Seniors")))</f>
        <v>Seniors</v>
      </c>
      <c r="M179" s="11" t="str">
        <f>IF(G179&gt;10000, "High", "Low")</f>
        <v>High</v>
      </c>
      <c r="N179" s="11" t="str">
        <f>IF(J179&gt;50%,"Fail","Pass")</f>
        <v>Pass</v>
      </c>
      <c r="O179" s="11" t="str">
        <f t="shared" si="2"/>
        <v>No</v>
      </c>
    </row>
    <row r="180" spans="1:15" x14ac:dyDescent="0.2">
      <c r="A180" s="1" t="s">
        <v>421</v>
      </c>
      <c r="B180" s="1" t="s">
        <v>422</v>
      </c>
      <c r="C180" s="1" t="s">
        <v>423</v>
      </c>
      <c r="D180" t="s">
        <v>1233</v>
      </c>
      <c r="E180" s="3">
        <v>61.103198169999999</v>
      </c>
      <c r="F180" s="11">
        <v>38779.183960000002</v>
      </c>
      <c r="G180" s="11">
        <v>12758.895829999999</v>
      </c>
      <c r="H180" s="11">
        <v>581497.88740000001</v>
      </c>
      <c r="I180" s="11">
        <v>47935.939400000003</v>
      </c>
      <c r="J180" s="9">
        <f>Table1[[#This Row],[Credit Card Debt]]/Table1[[#This Row],[Annual Salary]]</f>
        <v>0.32901403606534269</v>
      </c>
      <c r="K180" s="10">
        <f>Table1[[#This Row],[Car Purchase Amount]]/Table1[[#This Row],[Annual Salary]]</f>
        <v>1.2361255319205535</v>
      </c>
      <c r="L180" s="11" t="str">
        <f>IF(E180&lt;=17, "Children", IF(E180&lt;=34, "Young Adults", IF(E180&lt;=54, "Adults", "Seniors")))</f>
        <v>Seniors</v>
      </c>
      <c r="M180" s="11" t="str">
        <f>IF(G180&gt;10000, "High", "Low")</f>
        <v>High</v>
      </c>
      <c r="N180" s="11" t="str">
        <f>IF(J180&gt;50%,"Fail","Pass")</f>
        <v>Pass</v>
      </c>
      <c r="O180" s="11" t="str">
        <f t="shared" si="2"/>
        <v>No</v>
      </c>
    </row>
    <row r="181" spans="1:15" x14ac:dyDescent="0.2">
      <c r="A181" s="1" t="s">
        <v>1112</v>
      </c>
      <c r="B181" s="1" t="s">
        <v>1113</v>
      </c>
      <c r="C181" s="1" t="s">
        <v>545</v>
      </c>
      <c r="D181" t="s">
        <v>1234</v>
      </c>
      <c r="E181" s="3">
        <v>48.512721380000002</v>
      </c>
      <c r="F181" s="11">
        <v>65850.476880000002</v>
      </c>
      <c r="G181" s="11">
        <v>3912.385616</v>
      </c>
      <c r="H181" s="11">
        <v>419556.61979999999</v>
      </c>
      <c r="I181" s="11">
        <v>47869.825929999999</v>
      </c>
      <c r="J181" s="9">
        <f>Table1[[#This Row],[Credit Card Debt]]/Table1[[#This Row],[Annual Salary]]</f>
        <v>5.9413170585379059E-2</v>
      </c>
      <c r="K181" s="10">
        <f>Table1[[#This Row],[Car Purchase Amount]]/Table1[[#This Row],[Annual Salary]]</f>
        <v>0.72694729329346652</v>
      </c>
      <c r="L181" s="11" t="str">
        <f>IF(E181&lt;=17, "Children", IF(E181&lt;=34, "Young Adults", IF(E181&lt;=54, "Adults", "Seniors")))</f>
        <v>Adults</v>
      </c>
      <c r="M181" s="11" t="str">
        <f>IF(G181&gt;10000, "High", "Low")</f>
        <v>Low</v>
      </c>
      <c r="N181" s="11" t="str">
        <f>IF(J181&gt;50%,"Fail","Pass")</f>
        <v>Pass</v>
      </c>
      <c r="O181" s="11" t="str">
        <f t="shared" si="2"/>
        <v>No</v>
      </c>
    </row>
    <row r="182" spans="1:15" x14ac:dyDescent="0.2">
      <c r="A182" s="1" t="s">
        <v>592</v>
      </c>
      <c r="B182" s="1" t="s">
        <v>593</v>
      </c>
      <c r="C182" s="1" t="s">
        <v>518</v>
      </c>
      <c r="D182" t="s">
        <v>1233</v>
      </c>
      <c r="E182" s="3">
        <v>38.834832349999999</v>
      </c>
      <c r="F182" s="11">
        <v>77165.812969999999</v>
      </c>
      <c r="G182" s="11">
        <v>8737.2031900000002</v>
      </c>
      <c r="H182" s="11">
        <v>478853.32169999997</v>
      </c>
      <c r="I182" s="11">
        <v>47805.256050000004</v>
      </c>
      <c r="J182" s="9">
        <f>Table1[[#This Row],[Credit Card Debt]]/Table1[[#This Row],[Annual Salary]]</f>
        <v>0.11322634796055076</v>
      </c>
      <c r="K182" s="10">
        <f>Table1[[#This Row],[Car Purchase Amount]]/Table1[[#This Row],[Annual Salary]]</f>
        <v>0.61951341157496009</v>
      </c>
      <c r="L182" s="11" t="str">
        <f>IF(E182&lt;=17, "Children", IF(E182&lt;=34, "Young Adults", IF(E182&lt;=54, "Adults", "Seniors")))</f>
        <v>Adults</v>
      </c>
      <c r="M182" s="11" t="str">
        <f>IF(G182&gt;10000, "High", "Low")</f>
        <v>Low</v>
      </c>
      <c r="N182" s="11" t="str">
        <f>IF(J182&gt;50%,"Fail","Pass")</f>
        <v>Pass</v>
      </c>
      <c r="O182" s="11" t="str">
        <f t="shared" si="2"/>
        <v>No</v>
      </c>
    </row>
    <row r="183" spans="1:15" x14ac:dyDescent="0.2">
      <c r="A183" s="1" t="s">
        <v>1203</v>
      </c>
      <c r="B183" s="1" t="s">
        <v>1204</v>
      </c>
      <c r="C183" s="1" t="s">
        <v>1222</v>
      </c>
      <c r="D183" t="s">
        <v>1233</v>
      </c>
      <c r="E183" s="3">
        <v>42.900186650000002</v>
      </c>
      <c r="F183" s="11">
        <v>77665.171950000004</v>
      </c>
      <c r="G183" s="11">
        <v>13308.87932</v>
      </c>
      <c r="H183" s="11">
        <v>349588.56079999998</v>
      </c>
      <c r="I183" s="11">
        <v>47760.664270000001</v>
      </c>
      <c r="J183" s="9">
        <f>Table1[[#This Row],[Credit Card Debt]]/Table1[[#This Row],[Annual Salary]]</f>
        <v>0.17136225911619835</v>
      </c>
      <c r="K183" s="10">
        <f>Table1[[#This Row],[Car Purchase Amount]]/Table1[[#This Row],[Annual Salary]]</f>
        <v>0.6149560101501842</v>
      </c>
      <c r="L183" s="11" t="str">
        <f>IF(E183&lt;=17, "Children", IF(E183&lt;=34, "Young Adults", IF(E183&lt;=54, "Adults", "Seniors")))</f>
        <v>Adults</v>
      </c>
      <c r="M183" s="11" t="str">
        <f>IF(G183&gt;10000, "High", "Low")</f>
        <v>High</v>
      </c>
      <c r="N183" s="11" t="str">
        <f>IF(J183&gt;50%,"Fail","Pass")</f>
        <v>Pass</v>
      </c>
      <c r="O183" s="11" t="str">
        <f t="shared" si="2"/>
        <v>No</v>
      </c>
    </row>
    <row r="184" spans="1:15" x14ac:dyDescent="0.2">
      <c r="A184" s="1" t="s">
        <v>1059</v>
      </c>
      <c r="B184" s="1" t="s">
        <v>1060</v>
      </c>
      <c r="C184" s="1" t="s">
        <v>1061</v>
      </c>
      <c r="D184" t="s">
        <v>1233</v>
      </c>
      <c r="E184" s="3">
        <v>41.35450195</v>
      </c>
      <c r="F184" s="11">
        <v>79064.955900000001</v>
      </c>
      <c r="G184" s="11">
        <v>7221.6671690000003</v>
      </c>
      <c r="H184" s="11">
        <v>365871.49920000002</v>
      </c>
      <c r="I184" s="11">
        <v>47719.47741</v>
      </c>
      <c r="J184" s="9">
        <f>Table1[[#This Row],[Credit Card Debt]]/Table1[[#This Row],[Annual Salary]]</f>
        <v>9.1338407601641372E-2</v>
      </c>
      <c r="K184" s="10">
        <f>Table1[[#This Row],[Car Purchase Amount]]/Table1[[#This Row],[Annual Salary]]</f>
        <v>0.60354776483218142</v>
      </c>
      <c r="L184" s="11" t="str">
        <f>IF(E184&lt;=17, "Children", IF(E184&lt;=34, "Young Adults", IF(E184&lt;=54, "Adults", "Seniors")))</f>
        <v>Adults</v>
      </c>
      <c r="M184" s="11" t="str">
        <f>IF(G184&gt;10000, "High", "Low")</f>
        <v>Low</v>
      </c>
      <c r="N184" s="11" t="str">
        <f>IF(J184&gt;50%,"Fail","Pass")</f>
        <v>Pass</v>
      </c>
      <c r="O184" s="11" t="str">
        <f t="shared" si="2"/>
        <v>No</v>
      </c>
    </row>
    <row r="185" spans="1:15" x14ac:dyDescent="0.2">
      <c r="A185" s="1" t="s">
        <v>961</v>
      </c>
      <c r="B185" s="1" t="s">
        <v>962</v>
      </c>
      <c r="C185" s="1" t="s">
        <v>963</v>
      </c>
      <c r="D185" t="s">
        <v>1233</v>
      </c>
      <c r="E185" s="3">
        <v>56.725446750000003</v>
      </c>
      <c r="F185" s="11">
        <v>65980.956170000005</v>
      </c>
      <c r="G185" s="11">
        <v>7009.1860379999998</v>
      </c>
      <c r="H185" s="11">
        <v>173272.89540000001</v>
      </c>
      <c r="I185" s="11">
        <v>47715.960489999998</v>
      </c>
      <c r="J185" s="9">
        <f>Table1[[#This Row],[Credit Card Debt]]/Table1[[#This Row],[Annual Salary]]</f>
        <v>0.10623044049165981</v>
      </c>
      <c r="K185" s="10">
        <f>Table1[[#This Row],[Car Purchase Amount]]/Table1[[#This Row],[Annual Salary]]</f>
        <v>0.72317776612784712</v>
      </c>
      <c r="L185" s="11" t="str">
        <f>IF(E185&lt;=17, "Children", IF(E185&lt;=34, "Young Adults", IF(E185&lt;=54, "Adults", "Seniors")))</f>
        <v>Seniors</v>
      </c>
      <c r="M185" s="11" t="str">
        <f>IF(G185&gt;10000, "High", "Low")</f>
        <v>Low</v>
      </c>
      <c r="N185" s="11" t="str">
        <f>IF(J185&gt;50%,"Fail","Pass")</f>
        <v>Pass</v>
      </c>
      <c r="O185" s="11" t="str">
        <f t="shared" si="2"/>
        <v>No</v>
      </c>
    </row>
    <row r="186" spans="1:15" x14ac:dyDescent="0.2">
      <c r="A186" s="1" t="s">
        <v>391</v>
      </c>
      <c r="B186" s="1" t="s">
        <v>392</v>
      </c>
      <c r="C186" s="1" t="s">
        <v>393</v>
      </c>
      <c r="D186" t="s">
        <v>1233</v>
      </c>
      <c r="E186" s="3">
        <v>48.7314504</v>
      </c>
      <c r="F186" s="11">
        <v>56895.231529999997</v>
      </c>
      <c r="G186" s="11">
        <v>9851.578109</v>
      </c>
      <c r="H186" s="11">
        <v>580950.39670000004</v>
      </c>
      <c r="I186" s="11">
        <v>47693.234819999998</v>
      </c>
      <c r="J186" s="9">
        <f>Table1[[#This Row],[Credit Card Debt]]/Table1[[#This Row],[Annual Salary]]</f>
        <v>0.17315296632206184</v>
      </c>
      <c r="K186" s="10">
        <f>Table1[[#This Row],[Car Purchase Amount]]/Table1[[#This Row],[Annual Salary]]</f>
        <v>0.83826418378932288</v>
      </c>
      <c r="L186" s="11" t="str">
        <f>IF(E186&lt;=17, "Children", IF(E186&lt;=34, "Young Adults", IF(E186&lt;=54, "Adults", "Seniors")))</f>
        <v>Adults</v>
      </c>
      <c r="M186" s="11" t="str">
        <f>IF(G186&gt;10000, "High", "Low")</f>
        <v>Low</v>
      </c>
      <c r="N186" s="11" t="str">
        <f>IF(J186&gt;50%,"Fail","Pass")</f>
        <v>Pass</v>
      </c>
      <c r="O186" s="11" t="str">
        <f t="shared" si="2"/>
        <v>No</v>
      </c>
    </row>
    <row r="187" spans="1:15" x14ac:dyDescent="0.2">
      <c r="A187" s="1" t="s">
        <v>755</v>
      </c>
      <c r="B187" s="1" t="s">
        <v>756</v>
      </c>
      <c r="C187" s="1" t="s">
        <v>703</v>
      </c>
      <c r="D187" t="s">
        <v>1233</v>
      </c>
      <c r="E187" s="3">
        <v>40.601834910000001</v>
      </c>
      <c r="F187" s="11">
        <v>73498.307149999993</v>
      </c>
      <c r="G187" s="11">
        <v>3066.9399239999998</v>
      </c>
      <c r="H187" s="11">
        <v>491904.1899</v>
      </c>
      <c r="I187" s="11">
        <v>47610.117180000001</v>
      </c>
      <c r="J187" s="9">
        <f>Table1[[#This Row],[Credit Card Debt]]/Table1[[#This Row],[Annual Salary]]</f>
        <v>4.172803487488215E-2</v>
      </c>
      <c r="K187" s="10">
        <f>Table1[[#This Row],[Car Purchase Amount]]/Table1[[#This Row],[Annual Salary]]</f>
        <v>0.64777161578475895</v>
      </c>
      <c r="L187" s="11" t="str">
        <f>IF(E187&lt;=17, "Children", IF(E187&lt;=34, "Young Adults", IF(E187&lt;=54, "Adults", "Seniors")))</f>
        <v>Adults</v>
      </c>
      <c r="M187" s="11" t="str">
        <f>IF(G187&gt;10000, "High", "Low")</f>
        <v>Low</v>
      </c>
      <c r="N187" s="11" t="str">
        <f>IF(J187&gt;50%,"Fail","Pass")</f>
        <v>Pass</v>
      </c>
      <c r="O187" s="11" t="str">
        <f t="shared" si="2"/>
        <v>No</v>
      </c>
    </row>
    <row r="188" spans="1:15" x14ac:dyDescent="0.2">
      <c r="A188" s="1" t="s">
        <v>430</v>
      </c>
      <c r="B188" s="1" t="s">
        <v>431</v>
      </c>
      <c r="C188" s="1" t="s">
        <v>432</v>
      </c>
      <c r="D188" t="s">
        <v>1234</v>
      </c>
      <c r="E188" s="3">
        <v>49.839128930000001</v>
      </c>
      <c r="F188" s="11">
        <v>52373.794459999997</v>
      </c>
      <c r="G188" s="11">
        <v>11347.62967</v>
      </c>
      <c r="H188" s="11">
        <v>633383.49250000005</v>
      </c>
      <c r="I188" s="11">
        <v>47604.345909999996</v>
      </c>
      <c r="J188" s="9">
        <f>Table1[[#This Row],[Credit Card Debt]]/Table1[[#This Row],[Annual Salary]]</f>
        <v>0.21666617412390557</v>
      </c>
      <c r="K188" s="10">
        <f>Table1[[#This Row],[Car Purchase Amount]]/Table1[[#This Row],[Annual Salary]]</f>
        <v>0.90893444709944349</v>
      </c>
      <c r="L188" s="11" t="str">
        <f>IF(E188&lt;=17, "Children", IF(E188&lt;=34, "Young Adults", IF(E188&lt;=54, "Adults", "Seniors")))</f>
        <v>Adults</v>
      </c>
      <c r="M188" s="11" t="str">
        <f>IF(G188&gt;10000, "High", "Low")</f>
        <v>High</v>
      </c>
      <c r="N188" s="11" t="str">
        <f>IF(J188&gt;50%,"Fail","Pass")</f>
        <v>Pass</v>
      </c>
      <c r="O188" s="11" t="str">
        <f t="shared" si="2"/>
        <v>No</v>
      </c>
    </row>
    <row r="189" spans="1:15" x14ac:dyDescent="0.2">
      <c r="A189" s="1" t="s">
        <v>191</v>
      </c>
      <c r="B189" s="1" t="s">
        <v>192</v>
      </c>
      <c r="C189" s="1" t="s">
        <v>193</v>
      </c>
      <c r="D189" t="s">
        <v>1233</v>
      </c>
      <c r="E189" s="3">
        <v>42.098535779999999</v>
      </c>
      <c r="F189" s="11">
        <v>71847.254400000005</v>
      </c>
      <c r="G189" s="11">
        <v>4225.328117</v>
      </c>
      <c r="H189" s="11">
        <v>476088.3996</v>
      </c>
      <c r="I189" s="11">
        <v>47483.853159999999</v>
      </c>
      <c r="J189" s="9">
        <f>Table1[[#This Row],[Credit Card Debt]]/Table1[[#This Row],[Annual Salary]]</f>
        <v>5.8809875927562233E-2</v>
      </c>
      <c r="K189" s="10">
        <f>Table1[[#This Row],[Car Purchase Amount]]/Table1[[#This Row],[Annual Salary]]</f>
        <v>0.66090003795607799</v>
      </c>
      <c r="L189" s="11" t="str">
        <f>IF(E189&lt;=17, "Children", IF(E189&lt;=34, "Young Adults", IF(E189&lt;=54, "Adults", "Seniors")))</f>
        <v>Adults</v>
      </c>
      <c r="M189" s="11" t="str">
        <f>IF(G189&gt;10000, "High", "Low")</f>
        <v>Low</v>
      </c>
      <c r="N189" s="11" t="str">
        <f>IF(J189&gt;50%,"Fail","Pass")</f>
        <v>Pass</v>
      </c>
      <c r="O189" s="11" t="str">
        <f t="shared" si="2"/>
        <v>No</v>
      </c>
    </row>
    <row r="190" spans="1:15" x14ac:dyDescent="0.2">
      <c r="A190" s="1" t="s">
        <v>1186</v>
      </c>
      <c r="B190" s="1" t="s">
        <v>1187</v>
      </c>
      <c r="C190" s="1" t="s">
        <v>500</v>
      </c>
      <c r="D190" t="s">
        <v>1234</v>
      </c>
      <c r="E190" s="3">
        <v>60.416433320000003</v>
      </c>
      <c r="F190" s="11">
        <v>39460.003479999999</v>
      </c>
      <c r="G190" s="11">
        <v>8769.2902880000001</v>
      </c>
      <c r="H190" s="11">
        <v>571245.37139999995</v>
      </c>
      <c r="I190" s="11">
        <v>47443.744429999999</v>
      </c>
      <c r="J190" s="9">
        <f>Table1[[#This Row],[Credit Card Debt]]/Table1[[#This Row],[Annual Salary]]</f>
        <v>0.22223237492730197</v>
      </c>
      <c r="K190" s="10">
        <f>Table1[[#This Row],[Car Purchase Amount]]/Table1[[#This Row],[Annual Salary]]</f>
        <v>1.2023248921923309</v>
      </c>
      <c r="L190" s="11" t="str">
        <f>IF(E190&lt;=17, "Children", IF(E190&lt;=34, "Young Adults", IF(E190&lt;=54, "Adults", "Seniors")))</f>
        <v>Seniors</v>
      </c>
      <c r="M190" s="11" t="str">
        <f>IF(G190&gt;10000, "High", "Low")</f>
        <v>Low</v>
      </c>
      <c r="N190" s="11" t="str">
        <f>IF(J190&gt;50%,"Fail","Pass")</f>
        <v>Pass</v>
      </c>
      <c r="O190" s="11" t="str">
        <f t="shared" si="2"/>
        <v>No</v>
      </c>
    </row>
    <row r="191" spans="1:15" x14ac:dyDescent="0.2">
      <c r="A191" s="1" t="s">
        <v>30</v>
      </c>
      <c r="B191" s="1" t="s">
        <v>31</v>
      </c>
      <c r="C191" s="1" t="s">
        <v>32</v>
      </c>
      <c r="D191" t="s">
        <v>1234</v>
      </c>
      <c r="E191" s="3">
        <v>50.193016229999998</v>
      </c>
      <c r="F191" s="11">
        <v>51752.234450000004</v>
      </c>
      <c r="G191" s="11">
        <v>10985.69656</v>
      </c>
      <c r="H191" s="11">
        <v>629312.40410000004</v>
      </c>
      <c r="I191" s="11">
        <v>47434.982649999998</v>
      </c>
      <c r="J191" s="9">
        <f>Table1[[#This Row],[Credit Card Debt]]/Table1[[#This Row],[Annual Salary]]</f>
        <v>0.21227482594232217</v>
      </c>
      <c r="K191" s="10">
        <f>Table1[[#This Row],[Car Purchase Amount]]/Table1[[#This Row],[Annual Salary]]</f>
        <v>0.91657844640174746</v>
      </c>
      <c r="L191" s="11" t="str">
        <f>IF(E191&lt;=17, "Children", IF(E191&lt;=34, "Young Adults", IF(E191&lt;=54, "Adults", "Seniors")))</f>
        <v>Adults</v>
      </c>
      <c r="M191" s="11" t="str">
        <f>IF(G191&gt;10000, "High", "Low")</f>
        <v>High</v>
      </c>
      <c r="N191" s="11" t="str">
        <f>IF(J191&gt;50%,"Fail","Pass")</f>
        <v>Pass</v>
      </c>
      <c r="O191" s="11" t="str">
        <f t="shared" si="2"/>
        <v>No</v>
      </c>
    </row>
    <row r="192" spans="1:15" x14ac:dyDescent="0.2">
      <c r="A192" s="1" t="s">
        <v>176</v>
      </c>
      <c r="B192" s="1" t="s">
        <v>177</v>
      </c>
      <c r="C192" s="1" t="s">
        <v>178</v>
      </c>
      <c r="D192" t="s">
        <v>1234</v>
      </c>
      <c r="E192" s="3">
        <v>33.816298019999998</v>
      </c>
      <c r="F192" s="11">
        <v>84467.789879999997</v>
      </c>
      <c r="G192" s="11">
        <v>7772.4448469999998</v>
      </c>
      <c r="H192" s="11">
        <v>468238.79149999999</v>
      </c>
      <c r="I192" s="11">
        <v>47380.912239999998</v>
      </c>
      <c r="J192" s="9">
        <f>Table1[[#This Row],[Credit Card Debt]]/Table1[[#This Row],[Annual Salary]]</f>
        <v>9.2016671183678428E-2</v>
      </c>
      <c r="K192" s="10">
        <f>Table1[[#This Row],[Car Purchase Amount]]/Table1[[#This Row],[Annual Salary]]</f>
        <v>0.56093467471224423</v>
      </c>
      <c r="L192" s="11" t="str">
        <f>IF(E192&lt;=17, "Children", IF(E192&lt;=34, "Young Adults", IF(E192&lt;=54, "Adults", "Seniors")))</f>
        <v>Young Adults</v>
      </c>
      <c r="M192" s="11" t="str">
        <f>IF(G192&gt;10000, "High", "Low")</f>
        <v>Low</v>
      </c>
      <c r="N192" s="11" t="str">
        <f>IF(J192&gt;50%,"Fail","Pass")</f>
        <v>Pass</v>
      </c>
      <c r="O192" s="11" t="str">
        <f t="shared" si="2"/>
        <v>No</v>
      </c>
    </row>
    <row r="193" spans="1:15" x14ac:dyDescent="0.2">
      <c r="A193" s="1" t="s">
        <v>75</v>
      </c>
      <c r="B193" s="1" t="s">
        <v>76</v>
      </c>
      <c r="C193" s="1" t="s">
        <v>77</v>
      </c>
      <c r="D193" t="s">
        <v>1234</v>
      </c>
      <c r="E193" s="3">
        <v>45.531841829999998</v>
      </c>
      <c r="F193" s="11">
        <v>65176.690549999999</v>
      </c>
      <c r="G193" s="11">
        <v>7698.5522339999998</v>
      </c>
      <c r="H193" s="11">
        <v>497526.45659999998</v>
      </c>
      <c r="I193" s="11">
        <v>47240.86004</v>
      </c>
      <c r="J193" s="9">
        <f>Table1[[#This Row],[Credit Card Debt]]/Table1[[#This Row],[Annual Salary]]</f>
        <v>0.11811818257470576</v>
      </c>
      <c r="K193" s="10">
        <f>Table1[[#This Row],[Car Purchase Amount]]/Table1[[#This Row],[Annual Salary]]</f>
        <v>0.72481219345985959</v>
      </c>
      <c r="L193" s="11" t="str">
        <f>IF(E193&lt;=17, "Children", IF(E193&lt;=34, "Young Adults", IF(E193&lt;=54, "Adults", "Seniors")))</f>
        <v>Adults</v>
      </c>
      <c r="M193" s="11" t="str">
        <f>IF(G193&gt;10000, "High", "Low")</f>
        <v>Low</v>
      </c>
      <c r="N193" s="11" t="str">
        <f>IF(J193&gt;50%,"Fail","Pass")</f>
        <v>Pass</v>
      </c>
      <c r="O193" s="11" t="str">
        <f t="shared" si="2"/>
        <v>No</v>
      </c>
    </row>
    <row r="194" spans="1:15" x14ac:dyDescent="0.2">
      <c r="A194" s="1" t="s">
        <v>365</v>
      </c>
      <c r="B194" s="1" t="s">
        <v>366</v>
      </c>
      <c r="C194" s="1" t="s">
        <v>357</v>
      </c>
      <c r="D194" t="s">
        <v>1233</v>
      </c>
      <c r="E194" s="3">
        <v>50.75725473</v>
      </c>
      <c r="F194" s="11">
        <v>61809.074509999999</v>
      </c>
      <c r="G194" s="11">
        <v>2620.079459</v>
      </c>
      <c r="H194" s="11">
        <v>407733.52289999998</v>
      </c>
      <c r="I194" s="11">
        <v>47143.44008</v>
      </c>
      <c r="J194" s="9">
        <f>Table1[[#This Row],[Credit Card Debt]]/Table1[[#This Row],[Annual Salary]]</f>
        <v>4.2389883358892572E-2</v>
      </c>
      <c r="K194" s="10">
        <f>Table1[[#This Row],[Car Purchase Amount]]/Table1[[#This Row],[Annual Salary]]</f>
        <v>0.76272683992983481</v>
      </c>
      <c r="L194" s="11" t="str">
        <f>IF(E194&lt;=17, "Children", IF(E194&lt;=34, "Young Adults", IF(E194&lt;=54, "Adults", "Seniors")))</f>
        <v>Adults</v>
      </c>
      <c r="M194" s="11" t="str">
        <f>IF(G194&gt;10000, "High", "Low")</f>
        <v>Low</v>
      </c>
      <c r="N194" s="11" t="str">
        <f>IF(J194&gt;50%,"Fail","Pass")</f>
        <v>Pass</v>
      </c>
      <c r="O194" s="11" t="str">
        <f t="shared" ref="O194:O257" si="3">IF(J194&gt; 0.5, "Yes", "No")</f>
        <v>No</v>
      </c>
    </row>
    <row r="195" spans="1:15" x14ac:dyDescent="0.2">
      <c r="A195" s="1" t="s">
        <v>637</v>
      </c>
      <c r="B195" s="1" t="s">
        <v>638</v>
      </c>
      <c r="C195" s="1" t="s">
        <v>201</v>
      </c>
      <c r="D195" t="s">
        <v>1234</v>
      </c>
      <c r="E195" s="3">
        <v>69.56930586</v>
      </c>
      <c r="F195" s="11">
        <v>41434.512580000002</v>
      </c>
      <c r="G195" s="11">
        <v>6810.5556059999999</v>
      </c>
      <c r="H195" s="11">
        <v>252220.29370000001</v>
      </c>
      <c r="I195" s="11">
        <v>47009.577409999998</v>
      </c>
      <c r="J195" s="9">
        <f>Table1[[#This Row],[Credit Card Debt]]/Table1[[#This Row],[Annual Salary]]</f>
        <v>0.16436914982046591</v>
      </c>
      <c r="K195" s="10">
        <f>Table1[[#This Row],[Car Purchase Amount]]/Table1[[#This Row],[Annual Salary]]</f>
        <v>1.1345512347764655</v>
      </c>
      <c r="L195" s="11" t="str">
        <f>IF(E195&lt;=17, "Children", IF(E195&lt;=34, "Young Adults", IF(E195&lt;=54, "Adults", "Seniors")))</f>
        <v>Seniors</v>
      </c>
      <c r="M195" s="11" t="str">
        <f>IF(G195&gt;10000, "High", "Low")</f>
        <v>Low</v>
      </c>
      <c r="N195" s="11" t="str">
        <f>IF(J195&gt;50%,"Fail","Pass")</f>
        <v>Pass</v>
      </c>
      <c r="O195" s="11" t="str">
        <f t="shared" si="3"/>
        <v>No</v>
      </c>
    </row>
    <row r="196" spans="1:15" x14ac:dyDescent="0.2">
      <c r="A196" s="1" t="s">
        <v>768</v>
      </c>
      <c r="B196" s="1" t="s">
        <v>769</v>
      </c>
      <c r="C196" s="1" t="s">
        <v>163</v>
      </c>
      <c r="D196" t="s">
        <v>1234</v>
      </c>
      <c r="E196" s="3">
        <v>49.402267399999999</v>
      </c>
      <c r="F196" s="11">
        <v>70737.293829999995</v>
      </c>
      <c r="G196" s="11">
        <v>13851.11162</v>
      </c>
      <c r="H196" s="11">
        <v>266765.47700000001</v>
      </c>
      <c r="I196" s="11">
        <v>46937.174220000001</v>
      </c>
      <c r="J196" s="9">
        <f>Table1[[#This Row],[Credit Card Debt]]/Table1[[#This Row],[Annual Salary]]</f>
        <v>0.19581059537403003</v>
      </c>
      <c r="K196" s="10">
        <f>Table1[[#This Row],[Car Purchase Amount]]/Table1[[#This Row],[Annual Salary]]</f>
        <v>0.66354212436797722</v>
      </c>
      <c r="L196" s="11" t="str">
        <f>IF(E196&lt;=17, "Children", IF(E196&lt;=34, "Young Adults", IF(E196&lt;=54, "Adults", "Seniors")))</f>
        <v>Adults</v>
      </c>
      <c r="M196" s="11" t="str">
        <f>IF(G196&gt;10000, "High", "Low")</f>
        <v>High</v>
      </c>
      <c r="N196" s="11" t="str">
        <f>IF(J196&gt;50%,"Fail","Pass")</f>
        <v>Pass</v>
      </c>
      <c r="O196" s="11" t="str">
        <f t="shared" si="3"/>
        <v>No</v>
      </c>
    </row>
    <row r="197" spans="1:15" x14ac:dyDescent="0.2">
      <c r="A197" s="1" t="s">
        <v>903</v>
      </c>
      <c r="B197" s="1" t="s">
        <v>904</v>
      </c>
      <c r="C197" s="1" t="s">
        <v>380</v>
      </c>
      <c r="D197" t="s">
        <v>1233</v>
      </c>
      <c r="E197" s="3">
        <v>51.100532829999999</v>
      </c>
      <c r="F197" s="11">
        <v>72262.202449999997</v>
      </c>
      <c r="G197" s="11">
        <v>12124.82386</v>
      </c>
      <c r="H197" s="11">
        <v>187821.09580000001</v>
      </c>
      <c r="I197" s="11">
        <v>46935.727740000002</v>
      </c>
      <c r="J197" s="9">
        <f>Table1[[#This Row],[Credit Card Debt]]/Table1[[#This Row],[Annual Salary]]</f>
        <v>0.16778929300403575</v>
      </c>
      <c r="K197" s="10">
        <f>Table1[[#This Row],[Car Purchase Amount]]/Table1[[#This Row],[Annual Salary]]</f>
        <v>0.64951975097183057</v>
      </c>
      <c r="L197" s="11" t="str">
        <f>IF(E197&lt;=17, "Children", IF(E197&lt;=34, "Young Adults", IF(E197&lt;=54, "Adults", "Seniors")))</f>
        <v>Adults</v>
      </c>
      <c r="M197" s="11" t="str">
        <f>IF(G197&gt;10000, "High", "Low")</f>
        <v>High</v>
      </c>
      <c r="N197" s="11" t="str">
        <f>IF(J197&gt;50%,"Fail","Pass")</f>
        <v>Pass</v>
      </c>
      <c r="O197" s="11" t="str">
        <f t="shared" si="3"/>
        <v>No</v>
      </c>
    </row>
    <row r="198" spans="1:15" x14ac:dyDescent="0.2">
      <c r="A198" s="1" t="s">
        <v>607</v>
      </c>
      <c r="B198" s="1" t="s">
        <v>608</v>
      </c>
      <c r="C198" s="1" t="s">
        <v>500</v>
      </c>
      <c r="D198" t="s">
        <v>1233</v>
      </c>
      <c r="E198" s="3">
        <v>47.450949199999997</v>
      </c>
      <c r="F198" s="11">
        <v>61063.356310000003</v>
      </c>
      <c r="G198" s="11">
        <v>12066.26571</v>
      </c>
      <c r="H198" s="11">
        <v>509543.08590000001</v>
      </c>
      <c r="I198" s="11">
        <v>46892.266170000003</v>
      </c>
      <c r="J198" s="9">
        <f>Table1[[#This Row],[Credit Card Debt]]/Table1[[#This Row],[Annual Salary]]</f>
        <v>0.19760239919900988</v>
      </c>
      <c r="K198" s="10">
        <f>Table1[[#This Row],[Car Purchase Amount]]/Table1[[#This Row],[Annual Salary]]</f>
        <v>0.76792808328357021</v>
      </c>
      <c r="L198" s="11" t="str">
        <f>IF(E198&lt;=17, "Children", IF(E198&lt;=34, "Young Adults", IF(E198&lt;=54, "Adults", "Seniors")))</f>
        <v>Adults</v>
      </c>
      <c r="M198" s="11" t="str">
        <f>IF(G198&gt;10000, "High", "Low")</f>
        <v>High</v>
      </c>
      <c r="N198" s="11" t="str">
        <f>IF(J198&gt;50%,"Fail","Pass")</f>
        <v>Pass</v>
      </c>
      <c r="O198" s="11" t="str">
        <f t="shared" si="3"/>
        <v>No</v>
      </c>
    </row>
    <row r="199" spans="1:15" x14ac:dyDescent="0.2">
      <c r="A199" s="1" t="s">
        <v>648</v>
      </c>
      <c r="B199" s="1" t="s">
        <v>649</v>
      </c>
      <c r="C199" s="1" t="s">
        <v>650</v>
      </c>
      <c r="D199" t="s">
        <v>1234</v>
      </c>
      <c r="E199" s="3">
        <v>48.045094970000001</v>
      </c>
      <c r="F199" s="11">
        <v>56118.396009999997</v>
      </c>
      <c r="G199" s="11">
        <v>9242.775995</v>
      </c>
      <c r="H199" s="11">
        <v>586717.47149999999</v>
      </c>
      <c r="I199" s="11">
        <v>46846.730499999998</v>
      </c>
      <c r="J199" s="9">
        <f>Table1[[#This Row],[Credit Card Debt]]/Table1[[#This Row],[Annual Salary]]</f>
        <v>0.16470135734729457</v>
      </c>
      <c r="K199" s="10">
        <f>Table1[[#This Row],[Car Purchase Amount]]/Table1[[#This Row],[Annual Salary]]</f>
        <v>0.83478384684501961</v>
      </c>
      <c r="L199" s="11" t="str">
        <f>IF(E199&lt;=17, "Children", IF(E199&lt;=34, "Young Adults", IF(E199&lt;=54, "Adults", "Seniors")))</f>
        <v>Adults</v>
      </c>
      <c r="M199" s="11" t="str">
        <f>IF(G199&gt;10000, "High", "Low")</f>
        <v>Low</v>
      </c>
      <c r="N199" s="11" t="str">
        <f>IF(J199&gt;50%,"Fail","Pass")</f>
        <v>Pass</v>
      </c>
      <c r="O199" s="11" t="str">
        <f t="shared" si="3"/>
        <v>No</v>
      </c>
    </row>
    <row r="200" spans="1:15" x14ac:dyDescent="0.2">
      <c r="A200" s="1" t="s">
        <v>935</v>
      </c>
      <c r="B200" s="1" t="s">
        <v>936</v>
      </c>
      <c r="C200" s="1" t="s">
        <v>1227</v>
      </c>
      <c r="D200" t="s">
        <v>1234</v>
      </c>
      <c r="E200" s="3">
        <v>57.801930130000002</v>
      </c>
      <c r="F200" s="11">
        <v>64426.596129999998</v>
      </c>
      <c r="G200" s="11">
        <v>9514.6450280000008</v>
      </c>
      <c r="H200" s="11">
        <v>137601.84400000001</v>
      </c>
      <c r="I200" s="11">
        <v>46710.52519</v>
      </c>
      <c r="J200" s="9">
        <f>Table1[[#This Row],[Credit Card Debt]]/Table1[[#This Row],[Annual Salary]]</f>
        <v>0.14768194502781659</v>
      </c>
      <c r="K200" s="10">
        <f>Table1[[#This Row],[Car Purchase Amount]]/Table1[[#This Row],[Annual Salary]]</f>
        <v>0.7250192932084677</v>
      </c>
      <c r="L200" s="11" t="str">
        <f>IF(E200&lt;=17, "Children", IF(E200&lt;=34, "Young Adults", IF(E200&lt;=54, "Adults", "Seniors")))</f>
        <v>Seniors</v>
      </c>
      <c r="M200" s="11" t="str">
        <f>IF(G200&gt;10000, "High", "Low")</f>
        <v>Low</v>
      </c>
      <c r="N200" s="11" t="str">
        <f>IF(J200&gt;50%,"Fail","Pass")</f>
        <v>Pass</v>
      </c>
      <c r="O200" s="11" t="str">
        <f t="shared" si="3"/>
        <v>No</v>
      </c>
    </row>
    <row r="201" spans="1:15" x14ac:dyDescent="0.2">
      <c r="A201" s="1" t="s">
        <v>596</v>
      </c>
      <c r="B201" s="1" t="s">
        <v>597</v>
      </c>
      <c r="C201" s="1" t="s">
        <v>598</v>
      </c>
      <c r="D201" t="s">
        <v>1234</v>
      </c>
      <c r="E201" s="3">
        <v>46.566941159999999</v>
      </c>
      <c r="F201" s="11">
        <v>68431.270550000001</v>
      </c>
      <c r="G201" s="11">
        <v>14088.906419999999</v>
      </c>
      <c r="H201" s="11">
        <v>383693.20409999997</v>
      </c>
      <c r="I201" s="11">
        <v>46643.265809999997</v>
      </c>
      <c r="J201" s="9">
        <f>Table1[[#This Row],[Credit Card Debt]]/Table1[[#This Row],[Annual Salary]]</f>
        <v>0.2058840396614556</v>
      </c>
      <c r="K201" s="10">
        <f>Table1[[#This Row],[Car Purchase Amount]]/Table1[[#This Row],[Annual Salary]]</f>
        <v>0.68160747908252883</v>
      </c>
      <c r="L201" s="11" t="str">
        <f>IF(E201&lt;=17, "Children", IF(E201&lt;=34, "Young Adults", IF(E201&lt;=54, "Adults", "Seniors")))</f>
        <v>Adults</v>
      </c>
      <c r="M201" s="11" t="str">
        <f>IF(G201&gt;10000, "High", "Low")</f>
        <v>High</v>
      </c>
      <c r="N201" s="11" t="str">
        <f>IF(J201&gt;50%,"Fail","Pass")</f>
        <v>Pass</v>
      </c>
      <c r="O201" s="11" t="str">
        <f t="shared" si="3"/>
        <v>No</v>
      </c>
    </row>
    <row r="202" spans="1:15" x14ac:dyDescent="0.2">
      <c r="A202" s="1" t="s">
        <v>78</v>
      </c>
      <c r="B202" s="1" t="s">
        <v>79</v>
      </c>
      <c r="C202" s="1" t="s">
        <v>80</v>
      </c>
      <c r="D202" t="s">
        <v>1234</v>
      </c>
      <c r="E202" s="3">
        <v>47.02228427</v>
      </c>
      <c r="F202" s="11">
        <v>52027.638370000001</v>
      </c>
      <c r="G202" s="11">
        <v>11960.85377</v>
      </c>
      <c r="H202" s="11">
        <v>688466.0503</v>
      </c>
      <c r="I202" s="11">
        <v>46635.494319999998</v>
      </c>
      <c r="J202" s="9">
        <f>Table1[[#This Row],[Credit Card Debt]]/Table1[[#This Row],[Annual Salary]]</f>
        <v>0.22989422823575298</v>
      </c>
      <c r="K202" s="10">
        <f>Table1[[#This Row],[Car Purchase Amount]]/Table1[[#This Row],[Annual Salary]]</f>
        <v>0.89636000750883205</v>
      </c>
      <c r="L202" s="11" t="str">
        <f>IF(E202&lt;=17, "Children", IF(E202&lt;=34, "Young Adults", IF(E202&lt;=54, "Adults", "Seniors")))</f>
        <v>Adults</v>
      </c>
      <c r="M202" s="11" t="str">
        <f>IF(G202&gt;10000, "High", "Low")</f>
        <v>High</v>
      </c>
      <c r="N202" s="11" t="str">
        <f>IF(J202&gt;50%,"Fail","Pass")</f>
        <v>Pass</v>
      </c>
      <c r="O202" s="11" t="str">
        <f t="shared" si="3"/>
        <v>No</v>
      </c>
    </row>
    <row r="203" spans="1:15" x14ac:dyDescent="0.2">
      <c r="A203" s="1" t="s">
        <v>456</v>
      </c>
      <c r="B203" s="1" t="s">
        <v>457</v>
      </c>
      <c r="C203" s="1" t="s">
        <v>213</v>
      </c>
      <c r="D203" t="s">
        <v>1234</v>
      </c>
      <c r="E203" s="3">
        <v>47.659485590000003</v>
      </c>
      <c r="F203" s="11">
        <v>67247.076979999998</v>
      </c>
      <c r="G203" s="11">
        <v>9851.6895380000005</v>
      </c>
      <c r="H203" s="11">
        <v>368344.0637</v>
      </c>
      <c r="I203" s="11">
        <v>46453.348189999997</v>
      </c>
      <c r="J203" s="9">
        <f>Table1[[#This Row],[Credit Card Debt]]/Table1[[#This Row],[Annual Salary]]</f>
        <v>0.14649989234372221</v>
      </c>
      <c r="K203" s="10">
        <f>Table1[[#This Row],[Car Purchase Amount]]/Table1[[#This Row],[Annual Salary]]</f>
        <v>0.69078613192088212</v>
      </c>
      <c r="L203" s="11" t="str">
        <f>IF(E203&lt;=17, "Children", IF(E203&lt;=34, "Young Adults", IF(E203&lt;=54, "Adults", "Seniors")))</f>
        <v>Adults</v>
      </c>
      <c r="M203" s="11" t="str">
        <f>IF(G203&gt;10000, "High", "Low")</f>
        <v>Low</v>
      </c>
      <c r="N203" s="11" t="str">
        <f>IF(J203&gt;50%,"Fail","Pass")</f>
        <v>Pass</v>
      </c>
      <c r="O203" s="11" t="str">
        <f t="shared" si="3"/>
        <v>No</v>
      </c>
    </row>
    <row r="204" spans="1:15" x14ac:dyDescent="0.2">
      <c r="A204" s="1" t="s">
        <v>753</v>
      </c>
      <c r="B204" s="1" t="s">
        <v>754</v>
      </c>
      <c r="C204" s="1" t="s">
        <v>710</v>
      </c>
      <c r="D204" t="s">
        <v>1233</v>
      </c>
      <c r="E204" s="3">
        <v>41.808483389999999</v>
      </c>
      <c r="F204" s="11">
        <v>62426.523789999999</v>
      </c>
      <c r="G204" s="11">
        <v>6619.9296770000001</v>
      </c>
      <c r="H204" s="11">
        <v>630411.26980000001</v>
      </c>
      <c r="I204" s="11">
        <v>46412.477809999997</v>
      </c>
      <c r="J204" s="9">
        <f>Table1[[#This Row],[Credit Card Debt]]/Table1[[#This Row],[Annual Salary]]</f>
        <v>0.10604354167259326</v>
      </c>
      <c r="K204" s="10">
        <f>Table1[[#This Row],[Car Purchase Amount]]/Table1[[#This Row],[Annual Salary]]</f>
        <v>0.74347368702011141</v>
      </c>
      <c r="L204" s="11" t="str">
        <f>IF(E204&lt;=17, "Children", IF(E204&lt;=34, "Young Adults", IF(E204&lt;=54, "Adults", "Seniors")))</f>
        <v>Adults</v>
      </c>
      <c r="M204" s="11" t="str">
        <f>IF(G204&gt;10000, "High", "Low")</f>
        <v>Low</v>
      </c>
      <c r="N204" s="11" t="str">
        <f>IF(J204&gt;50%,"Fail","Pass")</f>
        <v>Pass</v>
      </c>
      <c r="O204" s="11" t="str">
        <f t="shared" si="3"/>
        <v>No</v>
      </c>
    </row>
    <row r="205" spans="1:15" x14ac:dyDescent="0.2">
      <c r="A205" s="1" t="s">
        <v>1251</v>
      </c>
      <c r="B205" s="1" t="s">
        <v>1031</v>
      </c>
      <c r="C205" s="1" t="s">
        <v>963</v>
      </c>
      <c r="D205" t="s">
        <v>1234</v>
      </c>
      <c r="E205" s="3">
        <v>44.099227480000003</v>
      </c>
      <c r="F205" s="11">
        <v>67121.321660000001</v>
      </c>
      <c r="G205" s="11">
        <v>12087.381160000001</v>
      </c>
      <c r="H205" s="11">
        <v>472403.12310000003</v>
      </c>
      <c r="I205" s="11">
        <v>46402.535830000001</v>
      </c>
      <c r="J205" s="9">
        <f>Table1[[#This Row],[Credit Card Debt]]/Table1[[#This Row],[Annual Salary]]</f>
        <v>0.1800825856980004</v>
      </c>
      <c r="K205" s="10">
        <f>Table1[[#This Row],[Car Purchase Amount]]/Table1[[#This Row],[Annual Salary]]</f>
        <v>0.69132333336715168</v>
      </c>
      <c r="L205" s="11" t="str">
        <f>IF(E205&lt;=17, "Children", IF(E205&lt;=34, "Young Adults", IF(E205&lt;=54, "Adults", "Seniors")))</f>
        <v>Adults</v>
      </c>
      <c r="M205" s="11" t="str">
        <f>IF(G205&gt;10000, "High", "Low")</f>
        <v>High</v>
      </c>
      <c r="N205" s="11" t="str">
        <f>IF(J205&gt;50%,"Fail","Pass")</f>
        <v>Pass</v>
      </c>
      <c r="O205" s="11" t="str">
        <f t="shared" si="3"/>
        <v>No</v>
      </c>
    </row>
    <row r="206" spans="1:15" x14ac:dyDescent="0.2">
      <c r="A206" s="1" t="s">
        <v>881</v>
      </c>
      <c r="B206" s="1" t="s">
        <v>882</v>
      </c>
      <c r="C206" s="1" t="s">
        <v>869</v>
      </c>
      <c r="D206" t="s">
        <v>1234</v>
      </c>
      <c r="E206" s="3">
        <v>38.63314682</v>
      </c>
      <c r="F206" s="11">
        <v>55618.06942</v>
      </c>
      <c r="G206" s="11">
        <v>7557.6572050000004</v>
      </c>
      <c r="H206" s="11">
        <v>854283.55740000005</v>
      </c>
      <c r="I206" s="11">
        <v>46398.352039999998</v>
      </c>
      <c r="J206" s="9">
        <f>Table1[[#This Row],[Credit Card Debt]]/Table1[[#This Row],[Annual Salary]]</f>
        <v>0.13588492523766568</v>
      </c>
      <c r="K206" s="10">
        <f>Table1[[#This Row],[Car Purchase Amount]]/Table1[[#This Row],[Annual Salary]]</f>
        <v>0.83423161795895362</v>
      </c>
      <c r="L206" s="11" t="str">
        <f>IF(E206&lt;=17, "Children", IF(E206&lt;=34, "Young Adults", IF(E206&lt;=54, "Adults", "Seniors")))</f>
        <v>Adults</v>
      </c>
      <c r="M206" s="11" t="str">
        <f>IF(G206&gt;10000, "High", "Low")</f>
        <v>Low</v>
      </c>
      <c r="N206" s="11" t="str">
        <f>IF(J206&gt;50%,"Fail","Pass")</f>
        <v>Pass</v>
      </c>
      <c r="O206" s="11" t="str">
        <f t="shared" si="3"/>
        <v>No</v>
      </c>
    </row>
    <row r="207" spans="1:15" x14ac:dyDescent="0.2">
      <c r="A207" s="1" t="s">
        <v>617</v>
      </c>
      <c r="B207" s="1" t="s">
        <v>618</v>
      </c>
      <c r="C207" s="1" t="s">
        <v>1219</v>
      </c>
      <c r="D207" t="s">
        <v>1234</v>
      </c>
      <c r="E207" s="3">
        <v>39.013602839999997</v>
      </c>
      <c r="F207" s="11">
        <v>69897.752909999996</v>
      </c>
      <c r="G207" s="11">
        <v>9624.9088690000008</v>
      </c>
      <c r="H207" s="11">
        <v>565814.72499999998</v>
      </c>
      <c r="I207" s="11">
        <v>46389.502370000002</v>
      </c>
      <c r="J207" s="9">
        <f>Table1[[#This Row],[Credit Card Debt]]/Table1[[#This Row],[Annual Salary]]</f>
        <v>0.1376998325166903</v>
      </c>
      <c r="K207" s="10">
        <f>Table1[[#This Row],[Car Purchase Amount]]/Table1[[#This Row],[Annual Salary]]</f>
        <v>0.66367659100187237</v>
      </c>
      <c r="L207" s="11" t="str">
        <f>IF(E207&lt;=17, "Children", IF(E207&lt;=34, "Young Adults", IF(E207&lt;=54, "Adults", "Seniors")))</f>
        <v>Adults</v>
      </c>
      <c r="M207" s="11" t="str">
        <f>IF(G207&gt;10000, "High", "Low")</f>
        <v>Low</v>
      </c>
      <c r="N207" s="11" t="str">
        <f>IF(J207&gt;50%,"Fail","Pass")</f>
        <v>Pass</v>
      </c>
      <c r="O207" s="11" t="str">
        <f t="shared" si="3"/>
        <v>No</v>
      </c>
    </row>
    <row r="208" spans="1:15" x14ac:dyDescent="0.2">
      <c r="A208" s="1" t="s">
        <v>167</v>
      </c>
      <c r="B208" s="1" t="s">
        <v>168</v>
      </c>
      <c r="C208" s="1" t="s">
        <v>169</v>
      </c>
      <c r="D208" t="s">
        <v>1234</v>
      </c>
      <c r="E208" s="3">
        <v>36.67318264</v>
      </c>
      <c r="F208" s="11">
        <v>72471.815319999994</v>
      </c>
      <c r="G208" s="11">
        <v>11216.886759999999</v>
      </c>
      <c r="H208" s="11">
        <v>583523.07620000001</v>
      </c>
      <c r="I208" s="11">
        <v>46381.131110000002</v>
      </c>
      <c r="J208" s="9">
        <f>Table1[[#This Row],[Credit Card Debt]]/Table1[[#This Row],[Annual Salary]]</f>
        <v>0.15477584921078255</v>
      </c>
      <c r="K208" s="10">
        <f>Table1[[#This Row],[Car Purchase Amount]]/Table1[[#This Row],[Annual Salary]]</f>
        <v>0.63998853768466646</v>
      </c>
      <c r="L208" s="11" t="str">
        <f>IF(E208&lt;=17, "Children", IF(E208&lt;=34, "Young Adults", IF(E208&lt;=54, "Adults", "Seniors")))</f>
        <v>Adults</v>
      </c>
      <c r="M208" s="11" t="str">
        <f>IF(G208&gt;10000, "High", "Low")</f>
        <v>High</v>
      </c>
      <c r="N208" s="11" t="str">
        <f>IF(J208&gt;50%,"Fail","Pass")</f>
        <v>Pass</v>
      </c>
      <c r="O208" s="11" t="str">
        <f t="shared" si="3"/>
        <v>No</v>
      </c>
    </row>
    <row r="209" spans="1:15" x14ac:dyDescent="0.2">
      <c r="A209" s="1" t="s">
        <v>530</v>
      </c>
      <c r="B209" s="1" t="s">
        <v>531</v>
      </c>
      <c r="C209" s="1" t="s">
        <v>224</v>
      </c>
      <c r="D209" t="s">
        <v>1234</v>
      </c>
      <c r="E209" s="3">
        <v>51.275422040000002</v>
      </c>
      <c r="F209" s="11">
        <v>48958.905350000001</v>
      </c>
      <c r="G209" s="11">
        <v>2418.8643400000001</v>
      </c>
      <c r="H209" s="11">
        <v>615672.46810000006</v>
      </c>
      <c r="I209" s="11">
        <v>46380.447319999999</v>
      </c>
      <c r="J209" s="9">
        <f>Table1[[#This Row],[Credit Card Debt]]/Table1[[#This Row],[Annual Salary]]</f>
        <v>4.9406013527220335E-2</v>
      </c>
      <c r="K209" s="10">
        <f>Table1[[#This Row],[Car Purchase Amount]]/Table1[[#This Row],[Annual Salary]]</f>
        <v>0.9473342385503315</v>
      </c>
      <c r="L209" s="11" t="str">
        <f>IF(E209&lt;=17, "Children", IF(E209&lt;=34, "Young Adults", IF(E209&lt;=54, "Adults", "Seniors")))</f>
        <v>Adults</v>
      </c>
      <c r="M209" s="11" t="str">
        <f>IF(G209&gt;10000, "High", "Low")</f>
        <v>Low</v>
      </c>
      <c r="N209" s="11" t="str">
        <f>IF(J209&gt;50%,"Fail","Pass")</f>
        <v>Pass</v>
      </c>
      <c r="O209" s="11" t="str">
        <f t="shared" si="3"/>
        <v>No</v>
      </c>
    </row>
    <row r="210" spans="1:15" x14ac:dyDescent="0.2">
      <c r="A210" s="1" t="s">
        <v>646</v>
      </c>
      <c r="B210" s="1" t="s">
        <v>647</v>
      </c>
      <c r="C210" s="1" t="s">
        <v>193</v>
      </c>
      <c r="D210" t="s">
        <v>1233</v>
      </c>
      <c r="E210" s="3">
        <v>47.68088058</v>
      </c>
      <c r="F210" s="11">
        <v>60608.403129999999</v>
      </c>
      <c r="G210" s="11">
        <v>8233.2807190000003</v>
      </c>
      <c r="H210" s="11">
        <v>492113.00670000003</v>
      </c>
      <c r="I210" s="11">
        <v>46325.509590000001</v>
      </c>
      <c r="J210" s="9">
        <f>Table1[[#This Row],[Credit Card Debt]]/Table1[[#This Row],[Annual Salary]]</f>
        <v>0.13584388127402558</v>
      </c>
      <c r="K210" s="10">
        <f>Table1[[#This Row],[Car Purchase Amount]]/Table1[[#This Row],[Annual Salary]]</f>
        <v>0.76434136518389417</v>
      </c>
      <c r="L210" s="11" t="str">
        <f>IF(E210&lt;=17, "Children", IF(E210&lt;=34, "Young Adults", IF(E210&lt;=54, "Adults", "Seniors")))</f>
        <v>Adults</v>
      </c>
      <c r="M210" s="11" t="str">
        <f>IF(G210&gt;10000, "High", "Low")</f>
        <v>Low</v>
      </c>
      <c r="N210" s="11" t="str">
        <f>IF(J210&gt;50%,"Fail","Pass")</f>
        <v>Pass</v>
      </c>
      <c r="O210" s="11" t="str">
        <f t="shared" si="3"/>
        <v>No</v>
      </c>
    </row>
    <row r="211" spans="1:15" x14ac:dyDescent="0.2">
      <c r="A211" s="1" t="s">
        <v>555</v>
      </c>
      <c r="B211" s="1" t="s">
        <v>556</v>
      </c>
      <c r="C211" s="1" t="s">
        <v>557</v>
      </c>
      <c r="D211" t="s">
        <v>1234</v>
      </c>
      <c r="E211" s="3">
        <v>39.845836130000002</v>
      </c>
      <c r="F211" s="11">
        <v>63210.762349999997</v>
      </c>
      <c r="G211" s="11">
        <v>3657.863218</v>
      </c>
      <c r="H211" s="11">
        <v>664431.39659999998</v>
      </c>
      <c r="I211" s="11">
        <v>46188.835140000003</v>
      </c>
      <c r="J211" s="9">
        <f>Table1[[#This Row],[Credit Card Debt]]/Table1[[#This Row],[Annual Salary]]</f>
        <v>5.786772824770401E-2</v>
      </c>
      <c r="K211" s="10">
        <f>Table1[[#This Row],[Car Purchase Amount]]/Table1[[#This Row],[Annual Salary]]</f>
        <v>0.73071156592371023</v>
      </c>
      <c r="L211" s="11" t="str">
        <f>IF(E211&lt;=17, "Children", IF(E211&lt;=34, "Young Adults", IF(E211&lt;=54, "Adults", "Seniors")))</f>
        <v>Adults</v>
      </c>
      <c r="M211" s="11" t="str">
        <f>IF(G211&gt;10000, "High", "Low")</f>
        <v>Low</v>
      </c>
      <c r="N211" s="11" t="str">
        <f>IF(J211&gt;50%,"Fail","Pass")</f>
        <v>Pass</v>
      </c>
      <c r="O211" s="11" t="str">
        <f t="shared" si="3"/>
        <v>No</v>
      </c>
    </row>
    <row r="212" spans="1:15" x14ac:dyDescent="0.2">
      <c r="A212" s="1" t="s">
        <v>666</v>
      </c>
      <c r="B212" s="1" t="s">
        <v>667</v>
      </c>
      <c r="C212" s="1" t="s">
        <v>1224</v>
      </c>
      <c r="D212" t="s">
        <v>1233</v>
      </c>
      <c r="E212" s="3">
        <v>36.117246889999997</v>
      </c>
      <c r="F212" s="11">
        <v>70334.42787</v>
      </c>
      <c r="G212" s="11">
        <v>9823.2189670000007</v>
      </c>
      <c r="H212" s="11">
        <v>632600.47180000006</v>
      </c>
      <c r="I212" s="11">
        <v>46135.27233</v>
      </c>
      <c r="J212" s="9">
        <f>Table1[[#This Row],[Credit Card Debt]]/Table1[[#This Row],[Annual Salary]]</f>
        <v>0.13966444690722982</v>
      </c>
      <c r="K212" s="10">
        <f>Table1[[#This Row],[Car Purchase Amount]]/Table1[[#This Row],[Annual Salary]]</f>
        <v>0.65594153143994294</v>
      </c>
      <c r="L212" s="11" t="str">
        <f>IF(E212&lt;=17, "Children", IF(E212&lt;=34, "Young Adults", IF(E212&lt;=54, "Adults", "Seniors")))</f>
        <v>Adults</v>
      </c>
      <c r="M212" s="11" t="str">
        <f>IF(G212&gt;10000, "High", "Low")</f>
        <v>Low</v>
      </c>
      <c r="N212" s="11" t="str">
        <f>IF(J212&gt;50%,"Fail","Pass")</f>
        <v>Pass</v>
      </c>
      <c r="O212" s="11" t="str">
        <f t="shared" si="3"/>
        <v>No</v>
      </c>
    </row>
    <row r="213" spans="1:15" x14ac:dyDescent="0.2">
      <c r="A213" s="1" t="s">
        <v>918</v>
      </c>
      <c r="B213" s="1" t="s">
        <v>919</v>
      </c>
      <c r="C213" s="1" t="s">
        <v>920</v>
      </c>
      <c r="D213" t="s">
        <v>1233</v>
      </c>
      <c r="E213" s="3">
        <v>36.126917740000003</v>
      </c>
      <c r="F213" s="11">
        <v>74420.102540000007</v>
      </c>
      <c r="G213" s="11">
        <v>10274.13558</v>
      </c>
      <c r="H213" s="11">
        <v>551344.33649999998</v>
      </c>
      <c r="I213" s="11">
        <v>46082.809930000003</v>
      </c>
      <c r="J213" s="9">
        <f>Table1[[#This Row],[Credit Card Debt]]/Table1[[#This Row],[Annual Salary]]</f>
        <v>0.13805591808312495</v>
      </c>
      <c r="K213" s="10">
        <f>Table1[[#This Row],[Car Purchase Amount]]/Table1[[#This Row],[Annual Salary]]</f>
        <v>0.61922529474117538</v>
      </c>
      <c r="L213" s="11" t="str">
        <f>IF(E213&lt;=17, "Children", IF(E213&lt;=34, "Young Adults", IF(E213&lt;=54, "Adults", "Seniors")))</f>
        <v>Adults</v>
      </c>
      <c r="M213" s="11" t="str">
        <f>IF(G213&gt;10000, "High", "Low")</f>
        <v>High</v>
      </c>
      <c r="N213" s="11" t="str">
        <f>IF(J213&gt;50%,"Fail","Pass")</f>
        <v>Pass</v>
      </c>
      <c r="O213" s="11" t="str">
        <f t="shared" si="3"/>
        <v>No</v>
      </c>
    </row>
    <row r="214" spans="1:15" x14ac:dyDescent="0.2">
      <c r="A214" s="1" t="s">
        <v>629</v>
      </c>
      <c r="B214" s="1" t="s">
        <v>630</v>
      </c>
      <c r="C214" s="1" t="s">
        <v>236</v>
      </c>
      <c r="D214" t="s">
        <v>1234</v>
      </c>
      <c r="E214" s="3">
        <v>45.850167820000003</v>
      </c>
      <c r="F214" s="11">
        <v>62721.405140000003</v>
      </c>
      <c r="G214" s="11">
        <v>16127.56619</v>
      </c>
      <c r="H214" s="11">
        <v>494985.53629999998</v>
      </c>
      <c r="I214" s="11">
        <v>46054.602529999996</v>
      </c>
      <c r="J214" s="9">
        <f>Table1[[#This Row],[Credit Card Debt]]/Table1[[#This Row],[Annual Salary]]</f>
        <v>0.25713017994417975</v>
      </c>
      <c r="K214" s="10">
        <f>Table1[[#This Row],[Car Purchase Amount]]/Table1[[#This Row],[Annual Salary]]</f>
        <v>0.73427249321347066</v>
      </c>
      <c r="L214" s="11" t="str">
        <f>IF(E214&lt;=17, "Children", IF(E214&lt;=34, "Young Adults", IF(E214&lt;=54, "Adults", "Seniors")))</f>
        <v>Adults</v>
      </c>
      <c r="M214" s="11" t="str">
        <f>IF(G214&gt;10000, "High", "Low")</f>
        <v>High</v>
      </c>
      <c r="N214" s="11" t="str">
        <f>IF(J214&gt;50%,"Fail","Pass")</f>
        <v>Pass</v>
      </c>
      <c r="O214" s="11" t="str">
        <f t="shared" si="3"/>
        <v>No</v>
      </c>
    </row>
    <row r="215" spans="1:15" x14ac:dyDescent="0.2">
      <c r="A215" s="1" t="s">
        <v>1121</v>
      </c>
      <c r="B215" s="1" t="s">
        <v>1122</v>
      </c>
      <c r="C215" s="1" t="s">
        <v>526</v>
      </c>
      <c r="D215" t="s">
        <v>1234</v>
      </c>
      <c r="E215" s="3">
        <v>44.702225179999999</v>
      </c>
      <c r="F215" s="11">
        <v>63845.771860000001</v>
      </c>
      <c r="G215" s="11">
        <v>7761.8485280000004</v>
      </c>
      <c r="H215" s="11">
        <v>505048.7599</v>
      </c>
      <c r="I215" s="11">
        <v>46012.106160000003</v>
      </c>
      <c r="J215" s="9">
        <f>Table1[[#This Row],[Credit Card Debt]]/Table1[[#This Row],[Annual Salary]]</f>
        <v>0.12157184887701035</v>
      </c>
      <c r="K215" s="10">
        <f>Table1[[#This Row],[Car Purchase Amount]]/Table1[[#This Row],[Annual Salary]]</f>
        <v>0.7206758540079149</v>
      </c>
      <c r="L215" s="11" t="str">
        <f>IF(E215&lt;=17, "Children", IF(E215&lt;=34, "Young Adults", IF(E215&lt;=54, "Adults", "Seniors")))</f>
        <v>Adults</v>
      </c>
      <c r="M215" s="11" t="str">
        <f>IF(G215&gt;10000, "High", "Low")</f>
        <v>Low</v>
      </c>
      <c r="N215" s="11" t="str">
        <f>IF(J215&gt;50%,"Fail","Pass")</f>
        <v>Pass</v>
      </c>
      <c r="O215" s="11" t="str">
        <f t="shared" si="3"/>
        <v>No</v>
      </c>
    </row>
    <row r="216" spans="1:15" x14ac:dyDescent="0.2">
      <c r="A216" s="1" t="s">
        <v>415</v>
      </c>
      <c r="B216" s="1" t="s">
        <v>416</v>
      </c>
      <c r="C216" s="1" t="s">
        <v>417</v>
      </c>
      <c r="D216" t="s">
        <v>1233</v>
      </c>
      <c r="E216" s="3">
        <v>59.778860940000001</v>
      </c>
      <c r="F216" s="11">
        <v>54122.878270000001</v>
      </c>
      <c r="G216" s="11">
        <v>15164.87506</v>
      </c>
      <c r="H216" s="11">
        <v>254617.26089999999</v>
      </c>
      <c r="I216" s="11">
        <v>45977.125019999999</v>
      </c>
      <c r="J216" s="9">
        <f>Table1[[#This Row],[Credit Card Debt]]/Table1[[#This Row],[Annual Salary]]</f>
        <v>0.28019343288336906</v>
      </c>
      <c r="K216" s="10">
        <f>Table1[[#This Row],[Car Purchase Amount]]/Table1[[#This Row],[Annual Salary]]</f>
        <v>0.84949519481643776</v>
      </c>
      <c r="L216" s="11" t="str">
        <f>IF(E216&lt;=17, "Children", IF(E216&lt;=34, "Young Adults", IF(E216&lt;=54, "Adults", "Seniors")))</f>
        <v>Seniors</v>
      </c>
      <c r="M216" s="11" t="str">
        <f>IF(G216&gt;10000, "High", "Low")</f>
        <v>High</v>
      </c>
      <c r="N216" s="11" t="str">
        <f>IF(J216&gt;50%,"Fail","Pass")</f>
        <v>Pass</v>
      </c>
      <c r="O216" s="11" t="str">
        <f t="shared" si="3"/>
        <v>No</v>
      </c>
    </row>
    <row r="217" spans="1:15" x14ac:dyDescent="0.2">
      <c r="A217" s="1" t="s">
        <v>860</v>
      </c>
      <c r="B217" s="1" t="s">
        <v>861</v>
      </c>
      <c r="C217" s="1" t="s">
        <v>862</v>
      </c>
      <c r="D217" t="s">
        <v>1233</v>
      </c>
      <c r="E217" s="3">
        <v>50.672263989999998</v>
      </c>
      <c r="F217" s="11">
        <v>71921.450379999995</v>
      </c>
      <c r="G217" s="11">
        <v>6354.3726290000004</v>
      </c>
      <c r="H217" s="11">
        <v>169714.26550000001</v>
      </c>
      <c r="I217" s="11">
        <v>45857.753649999999</v>
      </c>
      <c r="J217" s="9">
        <f>Table1[[#This Row],[Credit Card Debt]]/Table1[[#This Row],[Annual Salary]]</f>
        <v>8.8351564038633909E-2</v>
      </c>
      <c r="K217" s="10">
        <f>Table1[[#This Row],[Car Purchase Amount]]/Table1[[#This Row],[Annual Salary]]</f>
        <v>0.63760885532353195</v>
      </c>
      <c r="L217" s="11" t="str">
        <f>IF(E217&lt;=17, "Children", IF(E217&lt;=34, "Young Adults", IF(E217&lt;=54, "Adults", "Seniors")))</f>
        <v>Adults</v>
      </c>
      <c r="M217" s="11" t="str">
        <f>IF(G217&gt;10000, "High", "Low")</f>
        <v>Low</v>
      </c>
      <c r="N217" s="11" t="str">
        <f>IF(J217&gt;50%,"Fail","Pass")</f>
        <v>Pass</v>
      </c>
      <c r="O217" s="11" t="str">
        <f t="shared" si="3"/>
        <v>No</v>
      </c>
    </row>
    <row r="218" spans="1:15" x14ac:dyDescent="0.2">
      <c r="A218" s="1" t="s">
        <v>1127</v>
      </c>
      <c r="B218" s="1" t="s">
        <v>1128</v>
      </c>
      <c r="C218" s="1" t="s">
        <v>1038</v>
      </c>
      <c r="D218" t="s">
        <v>1234</v>
      </c>
      <c r="E218" s="3">
        <v>42.787267239999998</v>
      </c>
      <c r="F218" s="11">
        <v>71753.308770000003</v>
      </c>
      <c r="G218" s="11">
        <v>9119.7914220000002</v>
      </c>
      <c r="H218" s="11">
        <v>400703.26549999998</v>
      </c>
      <c r="I218" s="11">
        <v>45824.565600000002</v>
      </c>
      <c r="J218" s="9">
        <f>Table1[[#This Row],[Credit Card Debt]]/Table1[[#This Row],[Annual Salary]]</f>
        <v>0.12709924571189918</v>
      </c>
      <c r="K218" s="10">
        <f>Table1[[#This Row],[Car Purchase Amount]]/Table1[[#This Row],[Annual Salary]]</f>
        <v>0.63864045276138137</v>
      </c>
      <c r="L218" s="11" t="str">
        <f>IF(E218&lt;=17, "Children", IF(E218&lt;=34, "Young Adults", IF(E218&lt;=54, "Adults", "Seniors")))</f>
        <v>Adults</v>
      </c>
      <c r="M218" s="11" t="str">
        <f>IF(G218&gt;10000, "High", "Low")</f>
        <v>Low</v>
      </c>
      <c r="N218" s="11" t="str">
        <f>IF(J218&gt;50%,"Fail","Pass")</f>
        <v>Pass</v>
      </c>
      <c r="O218" s="11" t="str">
        <f t="shared" si="3"/>
        <v>No</v>
      </c>
    </row>
    <row r="219" spans="1:15" x14ac:dyDescent="0.2">
      <c r="A219" s="1" t="s">
        <v>129</v>
      </c>
      <c r="B219" s="1" t="s">
        <v>130</v>
      </c>
      <c r="C219" s="1" t="s">
        <v>122</v>
      </c>
      <c r="D219" t="s">
        <v>1233</v>
      </c>
      <c r="E219" s="3">
        <v>42.449786379999999</v>
      </c>
      <c r="F219" s="11">
        <v>66417.665970000002</v>
      </c>
      <c r="G219" s="11">
        <v>9183.3276210000004</v>
      </c>
      <c r="H219" s="11">
        <v>513340.0097</v>
      </c>
      <c r="I219" s="11">
        <v>45805.671860000002</v>
      </c>
      <c r="J219" s="9">
        <f>Table1[[#This Row],[Credit Card Debt]]/Table1[[#This Row],[Annual Salary]]</f>
        <v>0.13826634054180692</v>
      </c>
      <c r="K219" s="10">
        <f>Table1[[#This Row],[Car Purchase Amount]]/Table1[[#This Row],[Annual Salary]]</f>
        <v>0.68966096882552042</v>
      </c>
      <c r="L219" s="11" t="str">
        <f>IF(E219&lt;=17, "Children", IF(E219&lt;=34, "Young Adults", IF(E219&lt;=54, "Adults", "Seniors")))</f>
        <v>Adults</v>
      </c>
      <c r="M219" s="11" t="str">
        <f>IF(G219&gt;10000, "High", "Low")</f>
        <v>Low</v>
      </c>
      <c r="N219" s="11" t="str">
        <f>IF(J219&gt;50%,"Fail","Pass")</f>
        <v>Pass</v>
      </c>
      <c r="O219" s="11" t="str">
        <f t="shared" si="3"/>
        <v>No</v>
      </c>
    </row>
    <row r="220" spans="1:15" x14ac:dyDescent="0.2">
      <c r="A220" s="1" t="s">
        <v>571</v>
      </c>
      <c r="B220" s="1" t="s">
        <v>572</v>
      </c>
      <c r="C220" s="1" t="s">
        <v>17</v>
      </c>
      <c r="D220" t="s">
        <v>1234</v>
      </c>
      <c r="E220" s="3">
        <v>37.269332480000003</v>
      </c>
      <c r="F220" s="11">
        <v>68691.170859999998</v>
      </c>
      <c r="G220" s="11">
        <v>16305.789070000001</v>
      </c>
      <c r="H220" s="11">
        <v>619707.4203</v>
      </c>
      <c r="I220" s="11">
        <v>45805.30588</v>
      </c>
      <c r="J220" s="9">
        <f>Table1[[#This Row],[Credit Card Debt]]/Table1[[#This Row],[Annual Salary]]</f>
        <v>0.23737823749187439</v>
      </c>
      <c r="K220" s="10">
        <f>Table1[[#This Row],[Car Purchase Amount]]/Table1[[#This Row],[Annual Salary]]</f>
        <v>0.66682959842621037</v>
      </c>
      <c r="L220" s="11" t="str">
        <f>IF(E220&lt;=17, "Children", IF(E220&lt;=34, "Young Adults", IF(E220&lt;=54, "Adults", "Seniors")))</f>
        <v>Adults</v>
      </c>
      <c r="M220" s="11" t="str">
        <f>IF(G220&gt;10000, "High", "Low")</f>
        <v>High</v>
      </c>
      <c r="N220" s="11" t="str">
        <f>IF(J220&gt;50%,"Fail","Pass")</f>
        <v>Pass</v>
      </c>
      <c r="O220" s="11" t="str">
        <f t="shared" si="3"/>
        <v>No</v>
      </c>
    </row>
    <row r="221" spans="1:15" x14ac:dyDescent="0.2">
      <c r="A221" s="1" t="s">
        <v>311</v>
      </c>
      <c r="B221" s="1" t="s">
        <v>312</v>
      </c>
      <c r="C221" s="1" t="s">
        <v>313</v>
      </c>
      <c r="D221" t="s">
        <v>1233</v>
      </c>
      <c r="E221" s="3">
        <v>43.778248980000001</v>
      </c>
      <c r="F221" s="11">
        <v>75460.523620000007</v>
      </c>
      <c r="G221" s="11">
        <v>6280.9295469999997</v>
      </c>
      <c r="H221" s="11">
        <v>296972.40850000002</v>
      </c>
      <c r="I221" s="11">
        <v>45738.334300000002</v>
      </c>
      <c r="J221" s="9">
        <f>Table1[[#This Row],[Credit Card Debt]]/Table1[[#This Row],[Annual Salary]]</f>
        <v>8.3234640387988321E-2</v>
      </c>
      <c r="K221" s="10">
        <f>Table1[[#This Row],[Car Purchase Amount]]/Table1[[#This Row],[Annual Salary]]</f>
        <v>0.6061226732314583</v>
      </c>
      <c r="L221" s="11" t="str">
        <f>IF(E221&lt;=17, "Children", IF(E221&lt;=34, "Young Adults", IF(E221&lt;=54, "Adults", "Seniors")))</f>
        <v>Adults</v>
      </c>
      <c r="M221" s="11" t="str">
        <f>IF(G221&gt;10000, "High", "Low")</f>
        <v>Low</v>
      </c>
      <c r="N221" s="11" t="str">
        <f>IF(J221&gt;50%,"Fail","Pass")</f>
        <v>Pass</v>
      </c>
      <c r="O221" s="11" t="str">
        <f t="shared" si="3"/>
        <v>No</v>
      </c>
    </row>
    <row r="222" spans="1:15" x14ac:dyDescent="0.2">
      <c r="A222" s="1" t="s">
        <v>1068</v>
      </c>
      <c r="B222" s="1" t="s">
        <v>1069</v>
      </c>
      <c r="C222" s="1" t="s">
        <v>74</v>
      </c>
      <c r="D222" t="s">
        <v>1233</v>
      </c>
      <c r="E222" s="3">
        <v>43.576149139999998</v>
      </c>
      <c r="F222" s="11">
        <v>59801.063110000003</v>
      </c>
      <c r="G222" s="11">
        <v>8042.3867339999997</v>
      </c>
      <c r="H222" s="11">
        <v>601744.96070000005</v>
      </c>
      <c r="I222" s="11">
        <v>45593.6849</v>
      </c>
      <c r="J222" s="9">
        <f>Table1[[#This Row],[Credit Card Debt]]/Table1[[#This Row],[Annual Salary]]</f>
        <v>0.13448568162085303</v>
      </c>
      <c r="K222" s="10">
        <f>Table1[[#This Row],[Car Purchase Amount]]/Table1[[#This Row],[Annual Salary]]</f>
        <v>0.76242264817489125</v>
      </c>
      <c r="L222" s="11" t="str">
        <f>IF(E222&lt;=17, "Children", IF(E222&lt;=34, "Young Adults", IF(E222&lt;=54, "Adults", "Seniors")))</f>
        <v>Adults</v>
      </c>
      <c r="M222" s="11" t="str">
        <f>IF(G222&gt;10000, "High", "Low")</f>
        <v>Low</v>
      </c>
      <c r="N222" s="11" t="str">
        <f>IF(J222&gt;50%,"Fail","Pass")</f>
        <v>Pass</v>
      </c>
      <c r="O222" s="11" t="str">
        <f t="shared" si="3"/>
        <v>No</v>
      </c>
    </row>
    <row r="223" spans="1:15" x14ac:dyDescent="0.2">
      <c r="A223" s="1" t="s">
        <v>612</v>
      </c>
      <c r="B223" s="1" t="s">
        <v>613</v>
      </c>
      <c r="C223" s="1" t="s">
        <v>493</v>
      </c>
      <c r="D223" t="s">
        <v>1234</v>
      </c>
      <c r="E223" s="3">
        <v>41.563436750000001</v>
      </c>
      <c r="F223" s="11">
        <v>61693.443520000001</v>
      </c>
      <c r="G223" s="11">
        <v>10835.25736</v>
      </c>
      <c r="H223" s="11">
        <v>620522.38419999997</v>
      </c>
      <c r="I223" s="11">
        <v>45509.697319999999</v>
      </c>
      <c r="J223" s="9">
        <f>Table1[[#This Row],[Credit Card Debt]]/Table1[[#This Row],[Annual Salary]]</f>
        <v>0.17563061391584323</v>
      </c>
      <c r="K223" s="10">
        <f>Table1[[#This Row],[Car Purchase Amount]]/Table1[[#This Row],[Annual Salary]]</f>
        <v>0.73767477909133894</v>
      </c>
      <c r="L223" s="11" t="str">
        <f>IF(E223&lt;=17, "Children", IF(E223&lt;=34, "Young Adults", IF(E223&lt;=54, "Adults", "Seniors")))</f>
        <v>Adults</v>
      </c>
      <c r="M223" s="11" t="str">
        <f>IF(G223&gt;10000, "High", "Low")</f>
        <v>High</v>
      </c>
      <c r="N223" s="11" t="str">
        <f>IF(J223&gt;50%,"Fail","Pass")</f>
        <v>Pass</v>
      </c>
      <c r="O223" s="11" t="str">
        <f t="shared" si="3"/>
        <v>No</v>
      </c>
    </row>
    <row r="224" spans="1:15" x14ac:dyDescent="0.2">
      <c r="A224" s="1" t="s">
        <v>1212</v>
      </c>
      <c r="B224" s="1" t="s">
        <v>1213</v>
      </c>
      <c r="C224" s="1" t="s">
        <v>104</v>
      </c>
      <c r="D224" t="s">
        <v>1234</v>
      </c>
      <c r="E224" s="3">
        <v>59.160508640000003</v>
      </c>
      <c r="F224" s="11">
        <v>49811.990619999997</v>
      </c>
      <c r="G224" s="11">
        <v>14013.034509999999</v>
      </c>
      <c r="H224" s="11">
        <v>337826.63819999999</v>
      </c>
      <c r="I224" s="11">
        <v>45442.153530000003</v>
      </c>
      <c r="J224" s="9">
        <f>Table1[[#This Row],[Credit Card Debt]]/Table1[[#This Row],[Annual Salary]]</f>
        <v>0.28131850053737123</v>
      </c>
      <c r="K224" s="10">
        <f>Table1[[#This Row],[Car Purchase Amount]]/Table1[[#This Row],[Annual Salary]]</f>
        <v>0.91227338968771388</v>
      </c>
      <c r="L224" s="11" t="str">
        <f>IF(E224&lt;=17, "Children", IF(E224&lt;=34, "Young Adults", IF(E224&lt;=54, "Adults", "Seniors")))</f>
        <v>Seniors</v>
      </c>
      <c r="M224" s="11" t="str">
        <f>IF(G224&gt;10000, "High", "Low")</f>
        <v>High</v>
      </c>
      <c r="N224" s="11" t="str">
        <f>IF(J224&gt;50%,"Fail","Pass")</f>
        <v>Pass</v>
      </c>
      <c r="O224" s="11" t="str">
        <f t="shared" si="3"/>
        <v>No</v>
      </c>
    </row>
    <row r="225" spans="1:15" x14ac:dyDescent="0.2">
      <c r="A225" s="1" t="s">
        <v>850</v>
      </c>
      <c r="B225" s="1" t="s">
        <v>851</v>
      </c>
      <c r="C225" s="1" t="s">
        <v>478</v>
      </c>
      <c r="D225" t="s">
        <v>1234</v>
      </c>
      <c r="E225" s="3">
        <v>47.470869360000002</v>
      </c>
      <c r="F225" s="11">
        <v>66226.729019999999</v>
      </c>
      <c r="G225" s="11">
        <v>8511.8149209999992</v>
      </c>
      <c r="H225" s="11">
        <v>356213.07760000002</v>
      </c>
      <c r="I225" s="11">
        <v>45366.359629999999</v>
      </c>
      <c r="J225" s="9">
        <f>Table1[[#This Row],[Credit Card Debt]]/Table1[[#This Row],[Annual Salary]]</f>
        <v>0.12852537105417802</v>
      </c>
      <c r="K225" s="10">
        <f>Table1[[#This Row],[Car Purchase Amount]]/Table1[[#This Row],[Annual Salary]]</f>
        <v>0.68501585842024126</v>
      </c>
      <c r="L225" s="11" t="str">
        <f>IF(E225&lt;=17, "Children", IF(E225&lt;=34, "Young Adults", IF(E225&lt;=54, "Adults", "Seniors")))</f>
        <v>Adults</v>
      </c>
      <c r="M225" s="11" t="str">
        <f>IF(G225&gt;10000, "High", "Low")</f>
        <v>Low</v>
      </c>
      <c r="N225" s="11" t="str">
        <f>IF(J225&gt;50%,"Fail","Pass")</f>
        <v>Pass</v>
      </c>
      <c r="O225" s="11" t="str">
        <f t="shared" si="3"/>
        <v>No</v>
      </c>
    </row>
    <row r="226" spans="1:15" x14ac:dyDescent="0.2">
      <c r="A226" s="1" t="s">
        <v>1116</v>
      </c>
      <c r="B226" s="1" t="s">
        <v>1117</v>
      </c>
      <c r="C226" s="1" t="s">
        <v>1118</v>
      </c>
      <c r="D226" t="s">
        <v>1233</v>
      </c>
      <c r="E226" s="3">
        <v>47.467016030000003</v>
      </c>
      <c r="F226" s="11">
        <v>58260.572319999999</v>
      </c>
      <c r="G226" s="11">
        <v>4658.4145399999998</v>
      </c>
      <c r="H226" s="11">
        <v>507572.63500000001</v>
      </c>
      <c r="I226" s="11">
        <v>45271.460809999997</v>
      </c>
      <c r="J226" s="9">
        <f>Table1[[#This Row],[Credit Card Debt]]/Table1[[#This Row],[Annual Salary]]</f>
        <v>7.9958269452166608E-2</v>
      </c>
      <c r="K226" s="10">
        <f>Table1[[#This Row],[Car Purchase Amount]]/Table1[[#This Row],[Annual Salary]]</f>
        <v>0.77705142615735978</v>
      </c>
      <c r="L226" s="11" t="str">
        <f>IF(E226&lt;=17, "Children", IF(E226&lt;=34, "Young Adults", IF(E226&lt;=54, "Adults", "Seniors")))</f>
        <v>Adults</v>
      </c>
      <c r="M226" s="11" t="str">
        <f>IF(G226&gt;10000, "High", "Low")</f>
        <v>Low</v>
      </c>
      <c r="N226" s="11" t="str">
        <f>IF(J226&gt;50%,"Fail","Pass")</f>
        <v>Pass</v>
      </c>
      <c r="O226" s="11" t="str">
        <f t="shared" si="3"/>
        <v>No</v>
      </c>
    </row>
    <row r="227" spans="1:15" x14ac:dyDescent="0.2">
      <c r="A227" s="1" t="s">
        <v>541</v>
      </c>
      <c r="B227" s="1" t="s">
        <v>542</v>
      </c>
      <c r="C227" s="1" t="s">
        <v>193</v>
      </c>
      <c r="D227" t="s">
        <v>1233</v>
      </c>
      <c r="E227" s="3">
        <v>45.443892419999997</v>
      </c>
      <c r="F227" s="11">
        <v>59331.235549999998</v>
      </c>
      <c r="G227" s="11">
        <v>10027.53449</v>
      </c>
      <c r="H227" s="11">
        <v>543313.34539999999</v>
      </c>
      <c r="I227" s="11">
        <v>45208.425389999997</v>
      </c>
      <c r="J227" s="9">
        <f>Table1[[#This Row],[Credit Card Debt]]/Table1[[#This Row],[Annual Salary]]</f>
        <v>0.16900936575894382</v>
      </c>
      <c r="K227" s="10">
        <f>Table1[[#This Row],[Car Purchase Amount]]/Table1[[#This Row],[Annual Salary]]</f>
        <v>0.76196669378141746</v>
      </c>
      <c r="L227" s="11" t="str">
        <f>IF(E227&lt;=17, "Children", IF(E227&lt;=34, "Young Adults", IF(E227&lt;=54, "Adults", "Seniors")))</f>
        <v>Adults</v>
      </c>
      <c r="M227" s="11" t="str">
        <f>IF(G227&gt;10000, "High", "Low")</f>
        <v>High</v>
      </c>
      <c r="N227" s="11" t="str">
        <f>IF(J227&gt;50%,"Fail","Pass")</f>
        <v>Pass</v>
      </c>
      <c r="O227" s="11" t="str">
        <f t="shared" si="3"/>
        <v>No</v>
      </c>
    </row>
    <row r="228" spans="1:15" x14ac:dyDescent="0.2">
      <c r="A228" s="1" t="s">
        <v>263</v>
      </c>
      <c r="B228" s="1" t="s">
        <v>264</v>
      </c>
      <c r="C228" s="1" t="s">
        <v>253</v>
      </c>
      <c r="D228" t="s">
        <v>1234</v>
      </c>
      <c r="E228" s="3">
        <v>44.486915269999997</v>
      </c>
      <c r="F228" s="11">
        <v>63087.95261</v>
      </c>
      <c r="G228" s="11">
        <v>11024.02643</v>
      </c>
      <c r="H228" s="11">
        <v>496856.49119999999</v>
      </c>
      <c r="I228" s="11">
        <v>45167.325420000001</v>
      </c>
      <c r="J228" s="9">
        <f>Table1[[#This Row],[Credit Card Debt]]/Table1[[#This Row],[Annual Salary]]</f>
        <v>0.17474059584955676</v>
      </c>
      <c r="K228" s="10">
        <f>Table1[[#This Row],[Car Purchase Amount]]/Table1[[#This Row],[Annual Salary]]</f>
        <v>0.71594216568125846</v>
      </c>
      <c r="L228" s="11" t="str">
        <f>IF(E228&lt;=17, "Children", IF(E228&lt;=34, "Young Adults", IF(E228&lt;=54, "Adults", "Seniors")))</f>
        <v>Adults</v>
      </c>
      <c r="M228" s="11" t="str">
        <f>IF(G228&gt;10000, "High", "Low")</f>
        <v>High</v>
      </c>
      <c r="N228" s="11" t="str">
        <f>IF(J228&gt;50%,"Fail","Pass")</f>
        <v>Pass</v>
      </c>
      <c r="O228" s="11" t="str">
        <f t="shared" si="3"/>
        <v>No</v>
      </c>
    </row>
    <row r="229" spans="1:15" x14ac:dyDescent="0.2">
      <c r="A229" s="1" t="s">
        <v>12</v>
      </c>
      <c r="B229" s="1" t="s">
        <v>13</v>
      </c>
      <c r="C229" s="1" t="s">
        <v>14</v>
      </c>
      <c r="D229" t="s">
        <v>1233</v>
      </c>
      <c r="E229" s="3">
        <v>40.870623350000002</v>
      </c>
      <c r="F229" s="11">
        <v>66646.892919999998</v>
      </c>
      <c r="G229" s="11">
        <v>9572.9571360000009</v>
      </c>
      <c r="H229" s="11">
        <v>530973.90780000004</v>
      </c>
      <c r="I229" s="11">
        <v>45115.525659999999</v>
      </c>
      <c r="J229" s="9">
        <f>Table1[[#This Row],[Credit Card Debt]]/Table1[[#This Row],[Annual Salary]]</f>
        <v>0.14363696065307888</v>
      </c>
      <c r="K229" s="10">
        <f>Table1[[#This Row],[Car Purchase Amount]]/Table1[[#This Row],[Annual Salary]]</f>
        <v>0.67693366762280571</v>
      </c>
      <c r="L229" s="11" t="str">
        <f>IF(E229&lt;=17, "Children", IF(E229&lt;=34, "Young Adults", IF(E229&lt;=54, "Adults", "Seniors")))</f>
        <v>Adults</v>
      </c>
      <c r="M229" s="11" t="str">
        <f>IF(G229&gt;10000, "High", "Low")</f>
        <v>Low</v>
      </c>
      <c r="N229" s="11" t="str">
        <f>IF(J229&gt;50%,"Fail","Pass")</f>
        <v>Pass</v>
      </c>
      <c r="O229" s="11" t="str">
        <f t="shared" si="3"/>
        <v>No</v>
      </c>
    </row>
    <row r="230" spans="1:15" x14ac:dyDescent="0.2">
      <c r="A230" s="1" t="s">
        <v>1018</v>
      </c>
      <c r="B230" s="1" t="s">
        <v>1019</v>
      </c>
      <c r="C230" s="1" t="s">
        <v>506</v>
      </c>
      <c r="D230" t="s">
        <v>1233</v>
      </c>
      <c r="E230" s="3">
        <v>45.75422949</v>
      </c>
      <c r="F230" s="11">
        <v>63172.957289999998</v>
      </c>
      <c r="G230" s="11">
        <v>6332.2019</v>
      </c>
      <c r="H230" s="11">
        <v>456524.79440000001</v>
      </c>
      <c r="I230" s="11">
        <v>45112.945469999999</v>
      </c>
      <c r="J230" s="9">
        <f>Table1[[#This Row],[Credit Card Debt]]/Table1[[#This Row],[Annual Salary]]</f>
        <v>0.10023595810041902</v>
      </c>
      <c r="K230" s="10">
        <f>Table1[[#This Row],[Car Purchase Amount]]/Table1[[#This Row],[Annual Salary]]</f>
        <v>0.71411799297135614</v>
      </c>
      <c r="L230" s="11" t="str">
        <f>IF(E230&lt;=17, "Children", IF(E230&lt;=34, "Young Adults", IF(E230&lt;=54, "Adults", "Seniors")))</f>
        <v>Adults</v>
      </c>
      <c r="M230" s="11" t="str">
        <f>IF(G230&gt;10000, "High", "Low")</f>
        <v>Low</v>
      </c>
      <c r="N230" s="11" t="str">
        <f>IF(J230&gt;50%,"Fail","Pass")</f>
        <v>Pass</v>
      </c>
      <c r="O230" s="11" t="str">
        <f t="shared" si="3"/>
        <v>No</v>
      </c>
    </row>
    <row r="231" spans="1:15" x14ac:dyDescent="0.2">
      <c r="A231" s="1" t="s">
        <v>1214</v>
      </c>
      <c r="B231" s="1" t="s">
        <v>1215</v>
      </c>
      <c r="C231" s="1" t="s">
        <v>1232</v>
      </c>
      <c r="D231" t="s">
        <v>1234</v>
      </c>
      <c r="E231" s="3">
        <v>46.731152450000003</v>
      </c>
      <c r="F231" s="11">
        <v>61370.677660000001</v>
      </c>
      <c r="G231" s="11">
        <v>9391.3416280000001</v>
      </c>
      <c r="H231" s="11">
        <v>462946.49239999999</v>
      </c>
      <c r="I231" s="11">
        <v>45107.225659999996</v>
      </c>
      <c r="J231" s="9">
        <f>Table1[[#This Row],[Credit Card Debt]]/Table1[[#This Row],[Annual Salary]]</f>
        <v>0.15302652644686471</v>
      </c>
      <c r="K231" s="10">
        <f>Table1[[#This Row],[Car Purchase Amount]]/Table1[[#This Row],[Annual Salary]]</f>
        <v>0.73499637579201527</v>
      </c>
      <c r="L231" s="11" t="str">
        <f>IF(E231&lt;=17, "Children", IF(E231&lt;=34, "Young Adults", IF(E231&lt;=54, "Adults", "Seniors")))</f>
        <v>Adults</v>
      </c>
      <c r="M231" s="11" t="str">
        <f>IF(G231&gt;10000, "High", "Low")</f>
        <v>Low</v>
      </c>
      <c r="N231" s="11" t="str">
        <f>IF(J231&gt;50%,"Fail","Pass")</f>
        <v>Pass</v>
      </c>
      <c r="O231" s="11" t="str">
        <f t="shared" si="3"/>
        <v>No</v>
      </c>
    </row>
    <row r="232" spans="1:15" x14ac:dyDescent="0.2">
      <c r="A232" s="1" t="s">
        <v>81</v>
      </c>
      <c r="B232" s="1" t="s">
        <v>82</v>
      </c>
      <c r="C232" s="1" t="s">
        <v>83</v>
      </c>
      <c r="D232" t="s">
        <v>1233</v>
      </c>
      <c r="E232" s="3">
        <v>39.942995320000001</v>
      </c>
      <c r="F232" s="11">
        <v>69612.012300000002</v>
      </c>
      <c r="G232" s="11">
        <v>8125.5989929999996</v>
      </c>
      <c r="H232" s="11">
        <v>499086.34419999999</v>
      </c>
      <c r="I232" s="11">
        <v>45078.40193</v>
      </c>
      <c r="J232" s="9">
        <f>Table1[[#This Row],[Credit Card Debt]]/Table1[[#This Row],[Annual Salary]]</f>
        <v>0.11672696600095267</v>
      </c>
      <c r="K232" s="10">
        <f>Table1[[#This Row],[Car Purchase Amount]]/Table1[[#This Row],[Annual Salary]]</f>
        <v>0.64756642482521654</v>
      </c>
      <c r="L232" s="11" t="str">
        <f>IF(E232&lt;=17, "Children", IF(E232&lt;=34, "Young Adults", IF(E232&lt;=54, "Adults", "Seniors")))</f>
        <v>Adults</v>
      </c>
      <c r="M232" s="11" t="str">
        <f>IF(G232&gt;10000, "High", "Low")</f>
        <v>Low</v>
      </c>
      <c r="N232" s="11" t="str">
        <f>IF(J232&gt;50%,"Fail","Pass")</f>
        <v>Pass</v>
      </c>
      <c r="O232" s="11" t="str">
        <f t="shared" si="3"/>
        <v>No</v>
      </c>
    </row>
    <row r="233" spans="1:15" x14ac:dyDescent="0.2">
      <c r="A233" s="1" t="s">
        <v>225</v>
      </c>
      <c r="B233" s="1" t="s">
        <v>226</v>
      </c>
      <c r="C233" s="1" t="s">
        <v>227</v>
      </c>
      <c r="D233" t="s">
        <v>1234</v>
      </c>
      <c r="E233" s="3">
        <v>47.789729250000001</v>
      </c>
      <c r="F233" s="11">
        <v>59139.210800000001</v>
      </c>
      <c r="G233" s="11">
        <v>4630.5444239999997</v>
      </c>
      <c r="H233" s="11">
        <v>473845.85460000002</v>
      </c>
      <c r="I233" s="11">
        <v>45058.8969</v>
      </c>
      <c r="J233" s="9">
        <f>Table1[[#This Row],[Credit Card Debt]]/Table1[[#This Row],[Annual Salary]]</f>
        <v>7.8299056774021061E-2</v>
      </c>
      <c r="K233" s="10">
        <f>Table1[[#This Row],[Car Purchase Amount]]/Table1[[#This Row],[Annual Salary]]</f>
        <v>0.76191238081249468</v>
      </c>
      <c r="L233" s="11" t="str">
        <f>IF(E233&lt;=17, "Children", IF(E233&lt;=34, "Young Adults", IF(E233&lt;=54, "Adults", "Seniors")))</f>
        <v>Adults</v>
      </c>
      <c r="M233" s="11" t="str">
        <f>IF(G233&gt;10000, "High", "Low")</f>
        <v>Low</v>
      </c>
      <c r="N233" s="11" t="str">
        <f>IF(J233&gt;50%,"Fail","Pass")</f>
        <v>Pass</v>
      </c>
      <c r="O233" s="11" t="str">
        <f t="shared" si="3"/>
        <v>No</v>
      </c>
    </row>
    <row r="234" spans="1:15" x14ac:dyDescent="0.2">
      <c r="A234" s="1" t="s">
        <v>1180</v>
      </c>
      <c r="B234" s="1" t="s">
        <v>1181</v>
      </c>
      <c r="C234" s="1" t="s">
        <v>313</v>
      </c>
      <c r="D234" t="s">
        <v>1234</v>
      </c>
      <c r="E234" s="3">
        <v>52.967761709999998</v>
      </c>
      <c r="F234" s="11">
        <v>62979.60196</v>
      </c>
      <c r="G234" s="11">
        <v>14297.25366</v>
      </c>
      <c r="H234" s="11">
        <v>247421.9185</v>
      </c>
      <c r="I234" s="11">
        <v>45015.679530000001</v>
      </c>
      <c r="J234" s="9">
        <f>Table1[[#This Row],[Credit Card Debt]]/Table1[[#This Row],[Annual Salary]]</f>
        <v>0.22701403653012228</v>
      </c>
      <c r="K234" s="10">
        <f>Table1[[#This Row],[Car Purchase Amount]]/Table1[[#This Row],[Annual Salary]]</f>
        <v>0.71476602152218494</v>
      </c>
      <c r="L234" s="11" t="str">
        <f>IF(E234&lt;=17, "Children", IF(E234&lt;=34, "Young Adults", IF(E234&lt;=54, "Adults", "Seniors")))</f>
        <v>Adults</v>
      </c>
      <c r="M234" s="11" t="str">
        <f>IF(G234&gt;10000, "High", "Low")</f>
        <v>High</v>
      </c>
      <c r="N234" s="11" t="str">
        <f>IF(J234&gt;50%,"Fail","Pass")</f>
        <v>Pass</v>
      </c>
      <c r="O234" s="11" t="str">
        <f t="shared" si="3"/>
        <v>No</v>
      </c>
    </row>
    <row r="235" spans="1:15" x14ac:dyDescent="0.2">
      <c r="A235" s="1" t="s">
        <v>594</v>
      </c>
      <c r="B235" s="1" t="s">
        <v>595</v>
      </c>
      <c r="C235" s="1" t="s">
        <v>493</v>
      </c>
      <c r="D235" t="s">
        <v>1234</v>
      </c>
      <c r="E235" s="3">
        <v>45.427148690000003</v>
      </c>
      <c r="F235" s="11">
        <v>72316.182860000001</v>
      </c>
      <c r="G235" s="11">
        <v>8728.9168030000001</v>
      </c>
      <c r="H235" s="11">
        <v>279393.49099999998</v>
      </c>
      <c r="I235" s="11">
        <v>44846.685570000001</v>
      </c>
      <c r="J235" s="9">
        <f>Table1[[#This Row],[Credit Card Debt]]/Table1[[#This Row],[Annual Salary]]</f>
        <v>0.1207048886955038</v>
      </c>
      <c r="K235" s="10">
        <f>Table1[[#This Row],[Car Purchase Amount]]/Table1[[#This Row],[Annual Salary]]</f>
        <v>0.62014730031894272</v>
      </c>
      <c r="L235" s="11" t="str">
        <f>IF(E235&lt;=17, "Children", IF(E235&lt;=34, "Young Adults", IF(E235&lt;=54, "Adults", "Seniors")))</f>
        <v>Adults</v>
      </c>
      <c r="M235" s="11" t="str">
        <f>IF(G235&gt;10000, "High", "Low")</f>
        <v>Low</v>
      </c>
      <c r="N235" s="11" t="str">
        <f>IF(J235&gt;50%,"Fail","Pass")</f>
        <v>Pass</v>
      </c>
      <c r="O235" s="11" t="str">
        <f t="shared" si="3"/>
        <v>No</v>
      </c>
    </row>
    <row r="236" spans="1:15" x14ac:dyDescent="0.2">
      <c r="A236" s="1" t="s">
        <v>766</v>
      </c>
      <c r="B236" s="1" t="s">
        <v>767</v>
      </c>
      <c r="C236" s="1" t="s">
        <v>557</v>
      </c>
      <c r="D236" t="s">
        <v>1234</v>
      </c>
      <c r="E236" s="3">
        <v>47.454211630000003</v>
      </c>
      <c r="F236" s="11">
        <v>72025.676800000001</v>
      </c>
      <c r="G236" s="11">
        <v>6988.6527569999998</v>
      </c>
      <c r="H236" s="11">
        <v>222341.03419999999</v>
      </c>
      <c r="I236" s="11">
        <v>44736.410969999997</v>
      </c>
      <c r="J236" s="9">
        <f>Table1[[#This Row],[Credit Card Debt]]/Table1[[#This Row],[Annual Salary]]</f>
        <v>9.7030018564157383E-2</v>
      </c>
      <c r="K236" s="10">
        <f>Table1[[#This Row],[Car Purchase Amount]]/Table1[[#This Row],[Annual Salary]]</f>
        <v>0.62111753693371741</v>
      </c>
      <c r="L236" s="11" t="str">
        <f>IF(E236&lt;=17, "Children", IF(E236&lt;=34, "Young Adults", IF(E236&lt;=54, "Adults", "Seniors")))</f>
        <v>Adults</v>
      </c>
      <c r="M236" s="11" t="str">
        <f>IF(G236&gt;10000, "High", "Low")</f>
        <v>Low</v>
      </c>
      <c r="N236" s="11" t="str">
        <f>IF(J236&gt;50%,"Fail","Pass")</f>
        <v>Pass</v>
      </c>
      <c r="O236" s="11" t="str">
        <f t="shared" si="3"/>
        <v>No</v>
      </c>
    </row>
    <row r="237" spans="1:15" x14ac:dyDescent="0.2">
      <c r="A237" s="1" t="s">
        <v>102</v>
      </c>
      <c r="B237" s="1" t="s">
        <v>103</v>
      </c>
      <c r="C237" s="1" t="s">
        <v>104</v>
      </c>
      <c r="D237" t="s">
        <v>1234</v>
      </c>
      <c r="E237" s="3">
        <v>40.385463260000002</v>
      </c>
      <c r="F237" s="11">
        <v>68859.564889999994</v>
      </c>
      <c r="G237" s="11">
        <v>13417.020270000001</v>
      </c>
      <c r="H237" s="11">
        <v>486069.07299999997</v>
      </c>
      <c r="I237" s="11">
        <v>44650.36073</v>
      </c>
      <c r="J237" s="9">
        <f>Table1[[#This Row],[Credit Card Debt]]/Table1[[#This Row],[Annual Salary]]</f>
        <v>0.19484613780864107</v>
      </c>
      <c r="K237" s="10">
        <f>Table1[[#This Row],[Car Purchase Amount]]/Table1[[#This Row],[Annual Salary]]</f>
        <v>0.64842641398223921</v>
      </c>
      <c r="L237" s="11" t="str">
        <f>IF(E237&lt;=17, "Children", IF(E237&lt;=34, "Young Adults", IF(E237&lt;=54, "Adults", "Seniors")))</f>
        <v>Adults</v>
      </c>
      <c r="M237" s="11" t="str">
        <f>IF(G237&gt;10000, "High", "Low")</f>
        <v>High</v>
      </c>
      <c r="N237" s="11" t="str">
        <f>IF(J237&gt;50%,"Fail","Pass")</f>
        <v>Pass</v>
      </c>
      <c r="O237" s="11" t="str">
        <f t="shared" si="3"/>
        <v>No</v>
      </c>
    </row>
    <row r="238" spans="1:15" x14ac:dyDescent="0.2">
      <c r="A238" s="1" t="s">
        <v>63</v>
      </c>
      <c r="B238" s="1" t="s">
        <v>64</v>
      </c>
      <c r="C238" s="1" t="s">
        <v>65</v>
      </c>
      <c r="D238" t="s">
        <v>1234</v>
      </c>
      <c r="E238" s="3">
        <v>51.853473739999998</v>
      </c>
      <c r="F238" s="11">
        <v>54503.144229999998</v>
      </c>
      <c r="G238" s="11">
        <v>7377.8209139999999</v>
      </c>
      <c r="H238" s="11">
        <v>431098.99979999999</v>
      </c>
      <c r="I238" s="11">
        <v>44633.992409999999</v>
      </c>
      <c r="J238" s="9">
        <f>Table1[[#This Row],[Credit Card Debt]]/Table1[[#This Row],[Annual Salary]]</f>
        <v>0.13536505128706039</v>
      </c>
      <c r="K238" s="10">
        <f>Table1[[#This Row],[Car Purchase Amount]]/Table1[[#This Row],[Annual Salary]]</f>
        <v>0.81892509213133158</v>
      </c>
      <c r="L238" s="11" t="str">
        <f>IF(E238&lt;=17, "Children", IF(E238&lt;=34, "Young Adults", IF(E238&lt;=54, "Adults", "Seniors")))</f>
        <v>Adults</v>
      </c>
      <c r="M238" s="11" t="str">
        <f>IF(G238&gt;10000, "High", "Low")</f>
        <v>Low</v>
      </c>
      <c r="N238" s="11" t="str">
        <f>IF(J238&gt;50%,"Fail","Pass")</f>
        <v>Pass</v>
      </c>
      <c r="O238" s="11" t="str">
        <f t="shared" si="3"/>
        <v>No</v>
      </c>
    </row>
    <row r="239" spans="1:15" x14ac:dyDescent="0.2">
      <c r="A239" s="1" t="s">
        <v>588</v>
      </c>
      <c r="B239" s="1" t="s">
        <v>589</v>
      </c>
      <c r="C239" s="1" t="s">
        <v>242</v>
      </c>
      <c r="D239" t="s">
        <v>1234</v>
      </c>
      <c r="E239" s="3">
        <v>47.443903710000001</v>
      </c>
      <c r="F239" s="11">
        <v>73096.509269999995</v>
      </c>
      <c r="G239" s="11">
        <v>10743.793</v>
      </c>
      <c r="H239" s="11">
        <v>196421.7402</v>
      </c>
      <c r="I239" s="11">
        <v>44577.44829</v>
      </c>
      <c r="J239" s="9">
        <f>Table1[[#This Row],[Credit Card Debt]]/Table1[[#This Row],[Annual Salary]]</f>
        <v>0.14698093120035527</v>
      </c>
      <c r="K239" s="10">
        <f>Table1[[#This Row],[Car Purchase Amount]]/Table1[[#This Row],[Annual Salary]]</f>
        <v>0.60984373583890572</v>
      </c>
      <c r="L239" s="11" t="str">
        <f>IF(E239&lt;=17, "Children", IF(E239&lt;=34, "Young Adults", IF(E239&lt;=54, "Adults", "Seniors")))</f>
        <v>Adults</v>
      </c>
      <c r="M239" s="11" t="str">
        <f>IF(G239&gt;10000, "High", "Low")</f>
        <v>High</v>
      </c>
      <c r="N239" s="11" t="str">
        <f>IF(J239&gt;50%,"Fail","Pass")</f>
        <v>Pass</v>
      </c>
      <c r="O239" s="11" t="str">
        <f t="shared" si="3"/>
        <v>No</v>
      </c>
    </row>
    <row r="240" spans="1:15" x14ac:dyDescent="0.2">
      <c r="A240" s="1" t="s">
        <v>566</v>
      </c>
      <c r="B240" s="1" t="s">
        <v>567</v>
      </c>
      <c r="C240" s="1" t="s">
        <v>568</v>
      </c>
      <c r="D240" t="s">
        <v>1233</v>
      </c>
      <c r="E240" s="3">
        <v>53.762731850000002</v>
      </c>
      <c r="F240" s="11">
        <v>65834.568889999995</v>
      </c>
      <c r="G240" s="11">
        <v>15353.257739999999</v>
      </c>
      <c r="H240" s="11">
        <v>152012.353</v>
      </c>
      <c r="I240" s="11">
        <v>44525.020850000001</v>
      </c>
      <c r="J240" s="9">
        <f>Table1[[#This Row],[Credit Card Debt]]/Table1[[#This Row],[Annual Salary]]</f>
        <v>0.23320966475307317</v>
      </c>
      <c r="K240" s="10">
        <f>Table1[[#This Row],[Car Purchase Amount]]/Table1[[#This Row],[Annual Salary]]</f>
        <v>0.67631673755462496</v>
      </c>
      <c r="L240" s="11" t="str">
        <f>IF(E240&lt;=17, "Children", IF(E240&lt;=34, "Young Adults", IF(E240&lt;=54, "Adults", "Seniors")))</f>
        <v>Adults</v>
      </c>
      <c r="M240" s="11" t="str">
        <f>IF(G240&gt;10000, "High", "Low")</f>
        <v>High</v>
      </c>
      <c r="N240" s="11" t="str">
        <f>IF(J240&gt;50%,"Fail","Pass")</f>
        <v>Pass</v>
      </c>
      <c r="O240" s="11" t="str">
        <f t="shared" si="3"/>
        <v>No</v>
      </c>
    </row>
    <row r="241" spans="1:15" x14ac:dyDescent="0.2">
      <c r="A241" s="1" t="s">
        <v>1161</v>
      </c>
      <c r="B241" s="1" t="s">
        <v>1162</v>
      </c>
      <c r="C241" s="1" t="s">
        <v>233</v>
      </c>
      <c r="D241" t="s">
        <v>1234</v>
      </c>
      <c r="E241" s="3">
        <v>41.679623499999998</v>
      </c>
      <c r="F241" s="11">
        <v>58243.179920000002</v>
      </c>
      <c r="G241" s="11">
        <v>15149.03426</v>
      </c>
      <c r="H241" s="11">
        <v>649323.78780000005</v>
      </c>
      <c r="I241" s="11">
        <v>44500.819360000001</v>
      </c>
      <c r="J241" s="9">
        <f>Table1[[#This Row],[Credit Card Debt]]/Table1[[#This Row],[Annual Salary]]</f>
        <v>0.26009971091564671</v>
      </c>
      <c r="K241" s="10">
        <f>Table1[[#This Row],[Car Purchase Amount]]/Table1[[#This Row],[Annual Salary]]</f>
        <v>0.7640520215607074</v>
      </c>
      <c r="L241" s="11" t="str">
        <f>IF(E241&lt;=17, "Children", IF(E241&lt;=34, "Young Adults", IF(E241&lt;=54, "Adults", "Seniors")))</f>
        <v>Adults</v>
      </c>
      <c r="M241" s="11" t="str">
        <f>IF(G241&gt;10000, "High", "Low")</f>
        <v>High</v>
      </c>
      <c r="N241" s="11" t="str">
        <f>IF(J241&gt;50%,"Fail","Pass")</f>
        <v>Pass</v>
      </c>
      <c r="O241" s="11" t="str">
        <f t="shared" si="3"/>
        <v>No</v>
      </c>
    </row>
    <row r="242" spans="1:15" x14ac:dyDescent="0.2">
      <c r="A242" s="1" t="s">
        <v>784</v>
      </c>
      <c r="B242" s="1" t="s">
        <v>785</v>
      </c>
      <c r="C242" s="1" t="s">
        <v>786</v>
      </c>
      <c r="D242" t="s">
        <v>1233</v>
      </c>
      <c r="E242" s="3">
        <v>31.971769070000001</v>
      </c>
      <c r="F242" s="11">
        <v>73935.742010000002</v>
      </c>
      <c r="G242" s="11">
        <v>8253.5834570000006</v>
      </c>
      <c r="H242" s="11">
        <v>625484.09169999999</v>
      </c>
      <c r="I242" s="11">
        <v>44463.30502</v>
      </c>
      <c r="J242" s="9">
        <f>Table1[[#This Row],[Credit Card Debt]]/Table1[[#This Row],[Annual Salary]]</f>
        <v>0.11163184723139292</v>
      </c>
      <c r="K242" s="10">
        <f>Table1[[#This Row],[Car Purchase Amount]]/Table1[[#This Row],[Annual Salary]]</f>
        <v>0.6013776802833225</v>
      </c>
      <c r="L242" s="11" t="str">
        <f>IF(E242&lt;=17, "Children", IF(E242&lt;=34, "Young Adults", IF(E242&lt;=54, "Adults", "Seniors")))</f>
        <v>Young Adults</v>
      </c>
      <c r="M242" s="11" t="str">
        <f>IF(G242&gt;10000, "High", "Low")</f>
        <v>Low</v>
      </c>
      <c r="N242" s="11" t="str">
        <f>IF(J242&gt;50%,"Fail","Pass")</f>
        <v>Pass</v>
      </c>
      <c r="O242" s="11" t="str">
        <f t="shared" si="3"/>
        <v>No</v>
      </c>
    </row>
    <row r="243" spans="1:15" x14ac:dyDescent="0.2">
      <c r="A243" s="1" t="s">
        <v>644</v>
      </c>
      <c r="B243" s="1" t="s">
        <v>645</v>
      </c>
      <c r="C243" s="1" t="s">
        <v>423</v>
      </c>
      <c r="D243" t="s">
        <v>1234</v>
      </c>
      <c r="E243" s="3">
        <v>45.138517530000001</v>
      </c>
      <c r="F243" s="11">
        <v>62939.128510000002</v>
      </c>
      <c r="G243" s="11">
        <v>632.05285240000001</v>
      </c>
      <c r="H243" s="11">
        <v>455589.79729999998</v>
      </c>
      <c r="I243" s="11">
        <v>44434.984190000003</v>
      </c>
      <c r="J243" s="9">
        <f>Table1[[#This Row],[Credit Card Debt]]/Table1[[#This Row],[Annual Salary]]</f>
        <v>1.0042287959223604E-2</v>
      </c>
      <c r="K243" s="10">
        <f>Table1[[#This Row],[Car Purchase Amount]]/Table1[[#This Row],[Annual Salary]]</f>
        <v>0.7059993559164075</v>
      </c>
      <c r="L243" s="11" t="str">
        <f>IF(E243&lt;=17, "Children", IF(E243&lt;=34, "Young Adults", IF(E243&lt;=54, "Adults", "Seniors")))</f>
        <v>Adults</v>
      </c>
      <c r="M243" s="11" t="str">
        <f>IF(G243&gt;10000, "High", "Low")</f>
        <v>Low</v>
      </c>
      <c r="N243" s="11" t="str">
        <f>IF(J243&gt;50%,"Fail","Pass")</f>
        <v>Pass</v>
      </c>
      <c r="O243" s="11" t="str">
        <f t="shared" si="3"/>
        <v>No</v>
      </c>
    </row>
    <row r="244" spans="1:15" x14ac:dyDescent="0.2">
      <c r="A244" s="1" t="s">
        <v>237</v>
      </c>
      <c r="B244" s="1" t="s">
        <v>238</v>
      </c>
      <c r="C244" s="1" t="s">
        <v>239</v>
      </c>
      <c r="D244" t="s">
        <v>1234</v>
      </c>
      <c r="E244" s="3">
        <v>56.519529290000001</v>
      </c>
      <c r="F244" s="11">
        <v>53450.90036</v>
      </c>
      <c r="G244" s="11">
        <v>8740.7230930000005</v>
      </c>
      <c r="H244" s="11">
        <v>309113.06270000001</v>
      </c>
      <c r="I244" s="11">
        <v>44434.719169999997</v>
      </c>
      <c r="J244" s="9">
        <f>Table1[[#This Row],[Credit Card Debt]]/Table1[[#This Row],[Annual Salary]]</f>
        <v>0.16352807967929242</v>
      </c>
      <c r="K244" s="10">
        <f>Table1[[#This Row],[Car Purchase Amount]]/Table1[[#This Row],[Annual Salary]]</f>
        <v>0.83131844123719822</v>
      </c>
      <c r="L244" s="11" t="str">
        <f>IF(E244&lt;=17, "Children", IF(E244&lt;=34, "Young Adults", IF(E244&lt;=54, "Adults", "Seniors")))</f>
        <v>Seniors</v>
      </c>
      <c r="M244" s="11" t="str">
        <f>IF(G244&gt;10000, "High", "Low")</f>
        <v>Low</v>
      </c>
      <c r="N244" s="11" t="str">
        <f>IF(J244&gt;50%,"Fail","Pass")</f>
        <v>Pass</v>
      </c>
      <c r="O244" s="11" t="str">
        <f t="shared" si="3"/>
        <v>No</v>
      </c>
    </row>
    <row r="245" spans="1:15" x14ac:dyDescent="0.2">
      <c r="A245" s="1" t="s">
        <v>627</v>
      </c>
      <c r="B245" s="1" t="s">
        <v>628</v>
      </c>
      <c r="C245" s="1" t="s">
        <v>53</v>
      </c>
      <c r="D245" t="s">
        <v>1233</v>
      </c>
      <c r="E245" s="3">
        <v>49.461685989999999</v>
      </c>
      <c r="F245" s="11">
        <v>77435.465450000003</v>
      </c>
      <c r="G245" s="11">
        <v>6922.152838</v>
      </c>
      <c r="H245" s="11">
        <v>48620.321230000001</v>
      </c>
      <c r="I245" s="11">
        <v>44432.717470000003</v>
      </c>
      <c r="J245" s="9">
        <f>Table1[[#This Row],[Credit Card Debt]]/Table1[[#This Row],[Annual Salary]]</f>
        <v>8.9392538648452063E-2</v>
      </c>
      <c r="K245" s="10">
        <f>Table1[[#This Row],[Car Purchase Amount]]/Table1[[#This Row],[Annual Salary]]</f>
        <v>0.57380319485120368</v>
      </c>
      <c r="L245" s="11" t="str">
        <f>IF(E245&lt;=17, "Children", IF(E245&lt;=34, "Young Adults", IF(E245&lt;=54, "Adults", "Seniors")))</f>
        <v>Adults</v>
      </c>
      <c r="M245" s="11" t="str">
        <f>IF(G245&gt;10000, "High", "Low")</f>
        <v>Low</v>
      </c>
      <c r="N245" s="11" t="str">
        <f>IF(J245&gt;50%,"Fail","Pass")</f>
        <v>Pass</v>
      </c>
      <c r="O245" s="11" t="str">
        <f t="shared" si="3"/>
        <v>No</v>
      </c>
    </row>
    <row r="246" spans="1:15" x14ac:dyDescent="0.2">
      <c r="A246" s="1" t="s">
        <v>1138</v>
      </c>
      <c r="B246" s="1" t="s">
        <v>1139</v>
      </c>
      <c r="C246" s="1" t="s">
        <v>335</v>
      </c>
      <c r="D246" t="s">
        <v>1233</v>
      </c>
      <c r="E246" s="3">
        <v>39.141035289999998</v>
      </c>
      <c r="F246" s="11">
        <v>66680.274099999995</v>
      </c>
      <c r="G246" s="11">
        <v>10263.14899</v>
      </c>
      <c r="H246" s="11">
        <v>556945.87419999996</v>
      </c>
      <c r="I246" s="11">
        <v>44430.633229999999</v>
      </c>
      <c r="J246" s="9">
        <f>Table1[[#This Row],[Credit Card Debt]]/Table1[[#This Row],[Annual Salary]]</f>
        <v>0.15391581886133848</v>
      </c>
      <c r="K246" s="10">
        <f>Table1[[#This Row],[Car Purchase Amount]]/Table1[[#This Row],[Annual Salary]]</f>
        <v>0.66632349416212133</v>
      </c>
      <c r="L246" s="11" t="str">
        <f>IF(E246&lt;=17, "Children", IF(E246&lt;=34, "Young Adults", IF(E246&lt;=54, "Adults", "Seniors")))</f>
        <v>Adults</v>
      </c>
      <c r="M246" s="11" t="str">
        <f>IF(G246&gt;10000, "High", "Low")</f>
        <v>High</v>
      </c>
      <c r="N246" s="11" t="str">
        <f>IF(J246&gt;50%,"Fail","Pass")</f>
        <v>Pass</v>
      </c>
      <c r="O246" s="11" t="str">
        <f t="shared" si="3"/>
        <v>No</v>
      </c>
    </row>
    <row r="247" spans="1:15" x14ac:dyDescent="0.2">
      <c r="A247" s="1" t="s">
        <v>895</v>
      </c>
      <c r="B247" s="1" t="s">
        <v>896</v>
      </c>
      <c r="C247" s="1" t="s">
        <v>897</v>
      </c>
      <c r="D247" t="s">
        <v>1233</v>
      </c>
      <c r="E247" s="3">
        <v>55.25607797</v>
      </c>
      <c r="F247" s="11">
        <v>59486.270729999997</v>
      </c>
      <c r="G247" s="11">
        <v>6515.3367779999999</v>
      </c>
      <c r="H247" s="11">
        <v>228434.0508</v>
      </c>
      <c r="I247" s="11">
        <v>44424.076809999999</v>
      </c>
      <c r="J247" s="9">
        <f>Table1[[#This Row],[Credit Card Debt]]/Table1[[#This Row],[Annual Salary]]</f>
        <v>0.10952673109350253</v>
      </c>
      <c r="K247" s="10">
        <f>Table1[[#This Row],[Car Purchase Amount]]/Table1[[#This Row],[Annual Salary]]</f>
        <v>0.74679545826018867</v>
      </c>
      <c r="L247" s="11" t="str">
        <f>IF(E247&lt;=17, "Children", IF(E247&lt;=34, "Young Adults", IF(E247&lt;=54, "Adults", "Seniors")))</f>
        <v>Seniors</v>
      </c>
      <c r="M247" s="11" t="str">
        <f>IF(G247&gt;10000, "High", "Low")</f>
        <v>Low</v>
      </c>
      <c r="N247" s="11" t="str">
        <f>IF(J247&gt;50%,"Fail","Pass")</f>
        <v>Pass</v>
      </c>
      <c r="O247" s="11" t="str">
        <f t="shared" si="3"/>
        <v>No</v>
      </c>
    </row>
    <row r="248" spans="1:15" x14ac:dyDescent="0.2">
      <c r="A248" s="1" t="s">
        <v>406</v>
      </c>
      <c r="B248" s="1" t="s">
        <v>407</v>
      </c>
      <c r="C248" s="1" t="s">
        <v>408</v>
      </c>
      <c r="D248" t="s">
        <v>1233</v>
      </c>
      <c r="E248" s="3">
        <v>51.222472070000002</v>
      </c>
      <c r="F248" s="11">
        <v>63869.649279999998</v>
      </c>
      <c r="G248" s="11">
        <v>12860.658240000001</v>
      </c>
      <c r="H248" s="11">
        <v>260269.0963</v>
      </c>
      <c r="I248" s="11">
        <v>44418.609550000001</v>
      </c>
      <c r="J248" s="9">
        <f>Table1[[#This Row],[Credit Card Debt]]/Table1[[#This Row],[Annual Salary]]</f>
        <v>0.20135789666888243</v>
      </c>
      <c r="K248" s="10">
        <f>Table1[[#This Row],[Car Purchase Amount]]/Table1[[#This Row],[Annual Salary]]</f>
        <v>0.69545723282856897</v>
      </c>
      <c r="L248" s="11" t="str">
        <f>IF(E248&lt;=17, "Children", IF(E248&lt;=34, "Young Adults", IF(E248&lt;=54, "Adults", "Seniors")))</f>
        <v>Adults</v>
      </c>
      <c r="M248" s="11" t="str">
        <f>IF(G248&gt;10000, "High", "Low")</f>
        <v>High</v>
      </c>
      <c r="N248" s="11" t="str">
        <f>IF(J248&gt;50%,"Fail","Pass")</f>
        <v>Pass</v>
      </c>
      <c r="O248" s="11" t="str">
        <f t="shared" si="3"/>
        <v>No</v>
      </c>
    </row>
    <row r="249" spans="1:15" x14ac:dyDescent="0.2">
      <c r="A249" s="1" t="s">
        <v>84</v>
      </c>
      <c r="B249" s="1" t="s">
        <v>85</v>
      </c>
      <c r="C249" s="1" t="s">
        <v>86</v>
      </c>
      <c r="D249" t="s">
        <v>1233</v>
      </c>
      <c r="E249" s="3">
        <v>52.577440840000001</v>
      </c>
      <c r="F249" s="11">
        <v>53065.571750000003</v>
      </c>
      <c r="G249" s="11">
        <v>17805.576069999999</v>
      </c>
      <c r="H249" s="11">
        <v>429440.3297</v>
      </c>
      <c r="I249" s="11">
        <v>44387.58412</v>
      </c>
      <c r="J249" s="9">
        <f>Table1[[#This Row],[Credit Card Debt]]/Table1[[#This Row],[Annual Salary]]</f>
        <v>0.33553913550361397</v>
      </c>
      <c r="K249" s="10">
        <f>Table1[[#This Row],[Car Purchase Amount]]/Table1[[#This Row],[Annual Salary]]</f>
        <v>0.83646670819107871</v>
      </c>
      <c r="L249" s="11" t="str">
        <f>IF(E249&lt;=17, "Children", IF(E249&lt;=34, "Young Adults", IF(E249&lt;=54, "Adults", "Seniors")))</f>
        <v>Adults</v>
      </c>
      <c r="M249" s="11" t="str">
        <f>IF(G249&gt;10000, "High", "Low")</f>
        <v>High</v>
      </c>
      <c r="N249" s="11" t="str">
        <f>IF(J249&gt;50%,"Fail","Pass")</f>
        <v>Pass</v>
      </c>
      <c r="O249" s="11" t="str">
        <f t="shared" si="3"/>
        <v>No</v>
      </c>
    </row>
    <row r="250" spans="1:15" x14ac:dyDescent="0.2">
      <c r="A250" s="1" t="s">
        <v>1020</v>
      </c>
      <c r="B250" s="1" t="s">
        <v>1021</v>
      </c>
      <c r="C250" s="1" t="s">
        <v>307</v>
      </c>
      <c r="D250" t="s">
        <v>1233</v>
      </c>
      <c r="E250" s="3">
        <v>56.672561909999999</v>
      </c>
      <c r="F250" s="11">
        <v>58653.659099999997</v>
      </c>
      <c r="G250" s="11">
        <v>17142.41332</v>
      </c>
      <c r="H250" s="11">
        <v>201228.02059999999</v>
      </c>
      <c r="I250" s="11">
        <v>44361.875070000002</v>
      </c>
      <c r="J250" s="9">
        <f>Table1[[#This Row],[Credit Card Debt]]/Table1[[#This Row],[Annual Salary]]</f>
        <v>0.29226502801425391</v>
      </c>
      <c r="K250" s="10">
        <f>Table1[[#This Row],[Car Purchase Amount]]/Table1[[#This Row],[Annual Salary]]</f>
        <v>0.75633601979317955</v>
      </c>
      <c r="L250" s="11" t="str">
        <f>IF(E250&lt;=17, "Children", IF(E250&lt;=34, "Young Adults", IF(E250&lt;=54, "Adults", "Seniors")))</f>
        <v>Seniors</v>
      </c>
      <c r="M250" s="11" t="str">
        <f>IF(G250&gt;10000, "High", "Low")</f>
        <v>High</v>
      </c>
      <c r="N250" s="11" t="str">
        <f>IF(J250&gt;50%,"Fail","Pass")</f>
        <v>Pass</v>
      </c>
      <c r="O250" s="11" t="str">
        <f t="shared" si="3"/>
        <v>No</v>
      </c>
    </row>
    <row r="251" spans="1:15" x14ac:dyDescent="0.2">
      <c r="A251" s="1" t="s">
        <v>374</v>
      </c>
      <c r="B251" s="1" t="s">
        <v>375</v>
      </c>
      <c r="C251" s="1" t="s">
        <v>68</v>
      </c>
      <c r="D251" t="s">
        <v>1233</v>
      </c>
      <c r="E251" s="3">
        <v>39.844821539999998</v>
      </c>
      <c r="F251" s="11">
        <v>64328.278919999997</v>
      </c>
      <c r="G251" s="11">
        <v>13860.43821</v>
      </c>
      <c r="H251" s="11">
        <v>567357.02639999997</v>
      </c>
      <c r="I251" s="11">
        <v>44001.207060000001</v>
      </c>
      <c r="J251" s="9">
        <f>Table1[[#This Row],[Credit Card Debt]]/Table1[[#This Row],[Annual Salary]]</f>
        <v>0.21546415422114951</v>
      </c>
      <c r="K251" s="10">
        <f>Table1[[#This Row],[Car Purchase Amount]]/Table1[[#This Row],[Annual Salary]]</f>
        <v>0.68401032638726167</v>
      </c>
      <c r="L251" s="11" t="str">
        <f>IF(E251&lt;=17, "Children", IF(E251&lt;=34, "Young Adults", IF(E251&lt;=54, "Adults", "Seniors")))</f>
        <v>Adults</v>
      </c>
      <c r="M251" s="11" t="str">
        <f>IF(G251&gt;10000, "High", "Low")</f>
        <v>High</v>
      </c>
      <c r="N251" s="11" t="str">
        <f>IF(J251&gt;50%,"Fail","Pass")</f>
        <v>Pass</v>
      </c>
      <c r="O251" s="11" t="str">
        <f t="shared" si="3"/>
        <v>No</v>
      </c>
    </row>
    <row r="252" spans="1:15" x14ac:dyDescent="0.2">
      <c r="A252" s="1" t="s">
        <v>96</v>
      </c>
      <c r="B252" s="1" t="s">
        <v>97</v>
      </c>
      <c r="C252" s="1" t="s">
        <v>98</v>
      </c>
      <c r="D252" t="s">
        <v>1234</v>
      </c>
      <c r="E252" s="3">
        <v>40.245327340000003</v>
      </c>
      <c r="F252" s="11">
        <v>62891.865559999998</v>
      </c>
      <c r="G252" s="11">
        <v>12522.94052</v>
      </c>
      <c r="H252" s="11">
        <v>583230.97600000002</v>
      </c>
      <c r="I252" s="11">
        <v>43994.35972</v>
      </c>
      <c r="J252" s="9">
        <f>Table1[[#This Row],[Credit Card Debt]]/Table1[[#This Row],[Annual Salary]]</f>
        <v>0.19911860474313461</v>
      </c>
      <c r="K252" s="10">
        <f>Table1[[#This Row],[Car Purchase Amount]]/Table1[[#This Row],[Annual Salary]]</f>
        <v>0.69952384665753908</v>
      </c>
      <c r="L252" s="11" t="str">
        <f>IF(E252&lt;=17, "Children", IF(E252&lt;=34, "Young Adults", IF(E252&lt;=54, "Adults", "Seniors")))</f>
        <v>Adults</v>
      </c>
      <c r="M252" s="11" t="str">
        <f>IF(G252&gt;10000, "High", "Low")</f>
        <v>High</v>
      </c>
      <c r="N252" s="11" t="str">
        <f>IF(J252&gt;50%,"Fail","Pass")</f>
        <v>Pass</v>
      </c>
      <c r="O252" s="11" t="str">
        <f t="shared" si="3"/>
        <v>No</v>
      </c>
    </row>
    <row r="253" spans="1:15" x14ac:dyDescent="0.2">
      <c r="A253" s="1" t="s">
        <v>60</v>
      </c>
      <c r="B253" s="1" t="s">
        <v>61</v>
      </c>
      <c r="C253" s="1" t="s">
        <v>62</v>
      </c>
      <c r="D253" t="s">
        <v>1234</v>
      </c>
      <c r="E253" s="3">
        <v>48.127084619999998</v>
      </c>
      <c r="F253" s="11">
        <v>52682.064010000002</v>
      </c>
      <c r="G253" s="11">
        <v>12514.52029</v>
      </c>
      <c r="H253" s="11">
        <v>549443.58860000002</v>
      </c>
      <c r="I253" s="11">
        <v>43901.712440000003</v>
      </c>
      <c r="J253" s="9">
        <f>Table1[[#This Row],[Credit Card Debt]]/Table1[[#This Row],[Annual Salary]]</f>
        <v>0.23754802559794391</v>
      </c>
      <c r="K253" s="10">
        <f>Table1[[#This Row],[Car Purchase Amount]]/Table1[[#This Row],[Annual Salary]]</f>
        <v>0.83333318967280157</v>
      </c>
      <c r="L253" s="11" t="str">
        <f>IF(E253&lt;=17, "Children", IF(E253&lt;=34, "Young Adults", IF(E253&lt;=54, "Adults", "Seniors")))</f>
        <v>Adults</v>
      </c>
      <c r="M253" s="11" t="str">
        <f>IF(G253&gt;10000, "High", "Low")</f>
        <v>High</v>
      </c>
      <c r="N253" s="11" t="str">
        <f>IF(J253&gt;50%,"Fail","Pass")</f>
        <v>Pass</v>
      </c>
      <c r="O253" s="11" t="str">
        <f t="shared" si="3"/>
        <v>No</v>
      </c>
    </row>
    <row r="254" spans="1:15" x14ac:dyDescent="0.2">
      <c r="A254" s="1" t="s">
        <v>1088</v>
      </c>
      <c r="B254" s="1" t="s">
        <v>1089</v>
      </c>
      <c r="C254" s="1" t="s">
        <v>35</v>
      </c>
      <c r="D254" t="s">
        <v>1233</v>
      </c>
      <c r="E254" s="3">
        <v>44.277419109999997</v>
      </c>
      <c r="F254" s="11">
        <v>70230.154980000007</v>
      </c>
      <c r="G254" s="11">
        <v>8542.0191290000002</v>
      </c>
      <c r="H254" s="11">
        <v>320525.72820000001</v>
      </c>
      <c r="I254" s="11">
        <v>43898.273300000001</v>
      </c>
      <c r="J254" s="9">
        <f>Table1[[#This Row],[Credit Card Debt]]/Table1[[#This Row],[Annual Salary]]</f>
        <v>0.12162893747611091</v>
      </c>
      <c r="K254" s="10">
        <f>Table1[[#This Row],[Car Purchase Amount]]/Table1[[#This Row],[Annual Salary]]</f>
        <v>0.62506302759122856</v>
      </c>
      <c r="L254" s="11" t="str">
        <f>IF(E254&lt;=17, "Children", IF(E254&lt;=34, "Young Adults", IF(E254&lt;=54, "Adults", "Seniors")))</f>
        <v>Adults</v>
      </c>
      <c r="M254" s="11" t="str">
        <f>IF(G254&gt;10000, "High", "Low")</f>
        <v>Low</v>
      </c>
      <c r="N254" s="11" t="str">
        <f>IF(J254&gt;50%,"Fail","Pass")</f>
        <v>Pass</v>
      </c>
      <c r="O254" s="11" t="str">
        <f t="shared" si="3"/>
        <v>No</v>
      </c>
    </row>
    <row r="255" spans="1:15" x14ac:dyDescent="0.2">
      <c r="A255" s="1" t="s">
        <v>458</v>
      </c>
      <c r="B255" s="1" t="s">
        <v>459</v>
      </c>
      <c r="C255" s="1" t="s">
        <v>460</v>
      </c>
      <c r="D255" t="s">
        <v>1233</v>
      </c>
      <c r="E255" s="3">
        <v>40.414690759999999</v>
      </c>
      <c r="F255" s="11">
        <v>71271.844070000006</v>
      </c>
      <c r="G255" s="11">
        <v>13122.45694</v>
      </c>
      <c r="H255" s="11">
        <v>411045.83319999999</v>
      </c>
      <c r="I255" s="11">
        <v>43855.060769999996</v>
      </c>
      <c r="J255" s="9">
        <f>Table1[[#This Row],[Credit Card Debt]]/Table1[[#This Row],[Annual Salary]]</f>
        <v>0.18411838659754209</v>
      </c>
      <c r="K255" s="10">
        <f>Table1[[#This Row],[Car Purchase Amount]]/Table1[[#This Row],[Annual Salary]]</f>
        <v>0.61532097762094562</v>
      </c>
      <c r="L255" s="11" t="str">
        <f>IF(E255&lt;=17, "Children", IF(E255&lt;=34, "Young Adults", IF(E255&lt;=54, "Adults", "Seniors")))</f>
        <v>Adults</v>
      </c>
      <c r="M255" s="11" t="str">
        <f>IF(G255&gt;10000, "High", "Low")</f>
        <v>High</v>
      </c>
      <c r="N255" s="11" t="str">
        <f>IF(J255&gt;50%,"Fail","Pass")</f>
        <v>Pass</v>
      </c>
      <c r="O255" s="11" t="str">
        <f t="shared" si="3"/>
        <v>No</v>
      </c>
    </row>
    <row r="256" spans="1:15" x14ac:dyDescent="0.2">
      <c r="A256" s="1" t="s">
        <v>485</v>
      </c>
      <c r="B256" s="1" t="s">
        <v>486</v>
      </c>
      <c r="C256" s="1" t="s">
        <v>487</v>
      </c>
      <c r="D256" t="s">
        <v>1233</v>
      </c>
      <c r="E256" s="3">
        <v>40.142347819999998</v>
      </c>
      <c r="F256" s="11">
        <v>71148.202480000007</v>
      </c>
      <c r="G256" s="11">
        <v>7917.6509699999997</v>
      </c>
      <c r="H256" s="11">
        <v>416817.46730000002</v>
      </c>
      <c r="I256" s="11">
        <v>43724.489600000001</v>
      </c>
      <c r="J256" s="9">
        <f>Table1[[#This Row],[Credit Card Debt]]/Table1[[#This Row],[Annual Salary]]</f>
        <v>0.11128392136436163</v>
      </c>
      <c r="K256" s="10">
        <f>Table1[[#This Row],[Car Purchase Amount]]/Table1[[#This Row],[Annual Salary]]</f>
        <v>0.61455508468103737</v>
      </c>
      <c r="L256" s="11" t="str">
        <f>IF(E256&lt;=17, "Children", IF(E256&lt;=34, "Young Adults", IF(E256&lt;=54, "Adults", "Seniors")))</f>
        <v>Adults</v>
      </c>
      <c r="M256" s="11" t="str">
        <f>IF(G256&gt;10000, "High", "Low")</f>
        <v>Low</v>
      </c>
      <c r="N256" s="11" t="str">
        <f>IF(J256&gt;50%,"Fail","Pass")</f>
        <v>Pass</v>
      </c>
      <c r="O256" s="11" t="str">
        <f t="shared" si="3"/>
        <v>No</v>
      </c>
    </row>
    <row r="257" spans="1:15" x14ac:dyDescent="0.2">
      <c r="A257" s="1" t="s">
        <v>208</v>
      </c>
      <c r="B257" s="1" t="s">
        <v>209</v>
      </c>
      <c r="C257" s="1" t="s">
        <v>210</v>
      </c>
      <c r="D257" t="s">
        <v>1234</v>
      </c>
      <c r="E257" s="3">
        <v>42.695289109999997</v>
      </c>
      <c r="F257" s="11">
        <v>59195.828990000002</v>
      </c>
      <c r="G257" s="11">
        <v>8634.3767910000006</v>
      </c>
      <c r="H257" s="11">
        <v>573054.38080000004</v>
      </c>
      <c r="I257" s="11">
        <v>43680.913269999997</v>
      </c>
      <c r="J257" s="9">
        <f>Table1[[#This Row],[Credit Card Debt]]/Table1[[#This Row],[Annual Salary]]</f>
        <v>0.14586123614315144</v>
      </c>
      <c r="K257" s="10">
        <f>Table1[[#This Row],[Car Purchase Amount]]/Table1[[#This Row],[Annual Salary]]</f>
        <v>0.73790525473304969</v>
      </c>
      <c r="L257" s="11" t="str">
        <f>IF(E257&lt;=17, "Children", IF(E257&lt;=34, "Young Adults", IF(E257&lt;=54, "Adults", "Seniors")))</f>
        <v>Adults</v>
      </c>
      <c r="M257" s="11" t="str">
        <f>IF(G257&gt;10000, "High", "Low")</f>
        <v>Low</v>
      </c>
      <c r="N257" s="11" t="str">
        <f>IF(J257&gt;50%,"Fail","Pass")</f>
        <v>Pass</v>
      </c>
      <c r="O257" s="11" t="str">
        <f t="shared" si="3"/>
        <v>No</v>
      </c>
    </row>
    <row r="258" spans="1:15" x14ac:dyDescent="0.2">
      <c r="A258" s="1" t="s">
        <v>990</v>
      </c>
      <c r="B258" s="1" t="s">
        <v>991</v>
      </c>
      <c r="C258" s="1" t="s">
        <v>417</v>
      </c>
      <c r="D258" t="s">
        <v>1234</v>
      </c>
      <c r="E258" s="3">
        <v>47.55430896</v>
      </c>
      <c r="F258" s="11">
        <v>57368.056219999999</v>
      </c>
      <c r="G258" s="11">
        <v>10175.744570000001</v>
      </c>
      <c r="H258" s="11">
        <v>466128.9118</v>
      </c>
      <c r="I258" s="11">
        <v>43641.657270000003</v>
      </c>
      <c r="J258" s="9">
        <f>Table1[[#This Row],[Credit Card Debt]]/Table1[[#This Row],[Annual Salary]]</f>
        <v>0.17737649208432604</v>
      </c>
      <c r="K258" s="10">
        <f>Table1[[#This Row],[Car Purchase Amount]]/Table1[[#This Row],[Annual Salary]]</f>
        <v>0.76073097374328302</v>
      </c>
      <c r="L258" s="11" t="str">
        <f>IF(E258&lt;=17, "Children", IF(E258&lt;=34, "Young Adults", IF(E258&lt;=54, "Adults", "Seniors")))</f>
        <v>Adults</v>
      </c>
      <c r="M258" s="11" t="str">
        <f>IF(G258&gt;10000, "High", "Low")</f>
        <v>High</v>
      </c>
      <c r="N258" s="11" t="str">
        <f>IF(J258&gt;50%,"Fail","Pass")</f>
        <v>Pass</v>
      </c>
      <c r="O258" s="11" t="str">
        <f t="shared" ref="O258:O321" si="4">IF(J258&gt; 0.5, "Yes", "No")</f>
        <v>No</v>
      </c>
    </row>
    <row r="259" spans="1:15" x14ac:dyDescent="0.2">
      <c r="A259" s="1" t="s">
        <v>697</v>
      </c>
      <c r="B259" s="1" t="s">
        <v>698</v>
      </c>
      <c r="C259" s="1" t="s">
        <v>460</v>
      </c>
      <c r="D259" t="s">
        <v>1234</v>
      </c>
      <c r="E259" s="3">
        <v>41.224935279999997</v>
      </c>
      <c r="F259" s="11">
        <v>73426.085210000005</v>
      </c>
      <c r="G259" s="11">
        <v>14822.79645</v>
      </c>
      <c r="H259" s="11">
        <v>336867.71470000001</v>
      </c>
      <c r="I259" s="11">
        <v>43598.969929999999</v>
      </c>
      <c r="J259" s="9">
        <f>Table1[[#This Row],[Credit Card Debt]]/Table1[[#This Row],[Annual Salary]]</f>
        <v>0.20187371296735376</v>
      </c>
      <c r="K259" s="10">
        <f>Table1[[#This Row],[Car Purchase Amount]]/Table1[[#This Row],[Annual Salary]]</f>
        <v>0.59378039569052488</v>
      </c>
      <c r="L259" s="11" t="str">
        <f>IF(E259&lt;=17, "Children", IF(E259&lt;=34, "Young Adults", IF(E259&lt;=54, "Adults", "Seniors")))</f>
        <v>Adults</v>
      </c>
      <c r="M259" s="11" t="str">
        <f>IF(G259&gt;10000, "High", "Low")</f>
        <v>High</v>
      </c>
      <c r="N259" s="11" t="str">
        <f>IF(J259&gt;50%,"Fail","Pass")</f>
        <v>Pass</v>
      </c>
      <c r="O259" s="11" t="str">
        <f t="shared" si="4"/>
        <v>No</v>
      </c>
    </row>
    <row r="260" spans="1:15" x14ac:dyDescent="0.2">
      <c r="A260" s="1" t="s">
        <v>841</v>
      </c>
      <c r="B260" s="1" t="s">
        <v>842</v>
      </c>
      <c r="C260" s="1" t="s">
        <v>360</v>
      </c>
      <c r="D260" t="s">
        <v>1233</v>
      </c>
      <c r="E260" s="3">
        <v>48.097429939999998</v>
      </c>
      <c r="F260" s="11">
        <v>47227.015420000003</v>
      </c>
      <c r="G260" s="11">
        <v>11312.51035</v>
      </c>
      <c r="H260" s="11">
        <v>642335.10210000002</v>
      </c>
      <c r="I260" s="11">
        <v>43503.973489999997</v>
      </c>
      <c r="J260" s="9">
        <f>Table1[[#This Row],[Credit Card Debt]]/Table1[[#This Row],[Annual Salary]]</f>
        <v>0.23953472920944535</v>
      </c>
      <c r="K260" s="10">
        <f>Table1[[#This Row],[Car Purchase Amount]]/Table1[[#This Row],[Annual Salary]]</f>
        <v>0.92116711384595884</v>
      </c>
      <c r="L260" s="11" t="str">
        <f>IF(E260&lt;=17, "Children", IF(E260&lt;=34, "Young Adults", IF(E260&lt;=54, "Adults", "Seniors")))</f>
        <v>Adults</v>
      </c>
      <c r="M260" s="11" t="str">
        <f>IF(G260&gt;10000, "High", "Low")</f>
        <v>High</v>
      </c>
      <c r="N260" s="11" t="str">
        <f>IF(J260&gt;50%,"Fail","Pass")</f>
        <v>Pass</v>
      </c>
      <c r="O260" s="11" t="str">
        <f t="shared" si="4"/>
        <v>No</v>
      </c>
    </row>
    <row r="261" spans="1:15" x14ac:dyDescent="0.2">
      <c r="A261" s="1" t="s">
        <v>586</v>
      </c>
      <c r="B261" s="1" t="s">
        <v>587</v>
      </c>
      <c r="C261" s="1" t="s">
        <v>278</v>
      </c>
      <c r="D261" t="s">
        <v>1233</v>
      </c>
      <c r="E261" s="3">
        <v>55.049012660000002</v>
      </c>
      <c r="F261" s="11">
        <v>45757.155680000003</v>
      </c>
      <c r="G261" s="11">
        <v>11207.01556</v>
      </c>
      <c r="H261" s="11">
        <v>465709.89370000002</v>
      </c>
      <c r="I261" s="11">
        <v>43405.89086</v>
      </c>
      <c r="J261" s="9">
        <f>Table1[[#This Row],[Credit Card Debt]]/Table1[[#This Row],[Annual Salary]]</f>
        <v>0.24492378062953932</v>
      </c>
      <c r="K261" s="10">
        <f>Table1[[#This Row],[Car Purchase Amount]]/Table1[[#This Row],[Annual Salary]]</f>
        <v>0.9486142705975118</v>
      </c>
      <c r="L261" s="11" t="str">
        <f>IF(E261&lt;=17, "Children", IF(E261&lt;=34, "Young Adults", IF(E261&lt;=54, "Adults", "Seniors")))</f>
        <v>Seniors</v>
      </c>
      <c r="M261" s="11" t="str">
        <f>IF(G261&gt;10000, "High", "Low")</f>
        <v>High</v>
      </c>
      <c r="N261" s="11" t="str">
        <f>IF(J261&gt;50%,"Fail","Pass")</f>
        <v>Pass</v>
      </c>
      <c r="O261" s="11" t="str">
        <f t="shared" si="4"/>
        <v>No</v>
      </c>
    </row>
    <row r="262" spans="1:15" x14ac:dyDescent="0.2">
      <c r="A262" s="1" t="s">
        <v>72</v>
      </c>
      <c r="B262" s="1" t="s">
        <v>73</v>
      </c>
      <c r="C262" s="1" t="s">
        <v>74</v>
      </c>
      <c r="D262" t="s">
        <v>1233</v>
      </c>
      <c r="E262" s="3">
        <v>48.081119579999999</v>
      </c>
      <c r="F262" s="11">
        <v>64347.345309999997</v>
      </c>
      <c r="G262" s="11">
        <v>10905.36628</v>
      </c>
      <c r="H262" s="11">
        <v>307226.09769999998</v>
      </c>
      <c r="I262" s="11">
        <v>43402.31525</v>
      </c>
      <c r="J262" s="9">
        <f>Table1[[#This Row],[Credit Card Debt]]/Table1[[#This Row],[Annual Salary]]</f>
        <v>0.16947655303357534</v>
      </c>
      <c r="K262" s="10">
        <f>Table1[[#This Row],[Car Purchase Amount]]/Table1[[#This Row],[Annual Salary]]</f>
        <v>0.67450047924906387</v>
      </c>
      <c r="L262" s="11" t="str">
        <f>IF(E262&lt;=17, "Children", IF(E262&lt;=34, "Young Adults", IF(E262&lt;=54, "Adults", "Seniors")))</f>
        <v>Adults</v>
      </c>
      <c r="M262" s="11" t="str">
        <f>IF(G262&gt;10000, "High", "Low")</f>
        <v>High</v>
      </c>
      <c r="N262" s="11" t="str">
        <f>IF(J262&gt;50%,"Fail","Pass")</f>
        <v>Pass</v>
      </c>
      <c r="O262" s="11" t="str">
        <f t="shared" si="4"/>
        <v>No</v>
      </c>
    </row>
    <row r="263" spans="1:15" x14ac:dyDescent="0.2">
      <c r="A263" s="1" t="s">
        <v>677</v>
      </c>
      <c r="B263" s="1" t="s">
        <v>678</v>
      </c>
      <c r="C263" s="1" t="s">
        <v>679</v>
      </c>
      <c r="D263" t="s">
        <v>1233</v>
      </c>
      <c r="E263" s="3">
        <v>45.260364060000001</v>
      </c>
      <c r="F263" s="11">
        <v>68499.694470000002</v>
      </c>
      <c r="G263" s="11">
        <v>15436.79968</v>
      </c>
      <c r="H263" s="11">
        <v>308445.85979999998</v>
      </c>
      <c r="I263" s="11">
        <v>43401.566120000003</v>
      </c>
      <c r="J263" s="9">
        <f>Table1[[#This Row],[Credit Card Debt]]/Table1[[#This Row],[Annual Salary]]</f>
        <v>0.22535574500643463</v>
      </c>
      <c r="K263" s="10">
        <f>Table1[[#This Row],[Car Purchase Amount]]/Table1[[#This Row],[Annual Salary]]</f>
        <v>0.6336023314528515</v>
      </c>
      <c r="L263" s="11" t="str">
        <f>IF(E263&lt;=17, "Children", IF(E263&lt;=34, "Young Adults", IF(E263&lt;=54, "Adults", "Seniors")))</f>
        <v>Adults</v>
      </c>
      <c r="M263" s="11" t="str">
        <f>IF(G263&gt;10000, "High", "Low")</f>
        <v>High</v>
      </c>
      <c r="N263" s="11" t="str">
        <f>IF(J263&gt;50%,"Fail","Pass")</f>
        <v>Pass</v>
      </c>
      <c r="O263" s="11" t="str">
        <f t="shared" si="4"/>
        <v>No</v>
      </c>
    </row>
    <row r="264" spans="1:15" x14ac:dyDescent="0.2">
      <c r="A264" s="1" t="s">
        <v>560</v>
      </c>
      <c r="B264" s="1" t="s">
        <v>561</v>
      </c>
      <c r="C264" s="1" t="s">
        <v>460</v>
      </c>
      <c r="D264" t="s">
        <v>1233</v>
      </c>
      <c r="E264" s="3">
        <v>52.134265919999997</v>
      </c>
      <c r="F264" s="11">
        <v>57262.795810000003</v>
      </c>
      <c r="G264" s="11">
        <v>7793.0732010000002</v>
      </c>
      <c r="H264" s="11">
        <v>322150.3542</v>
      </c>
      <c r="I264" s="11">
        <v>43264.049650000001</v>
      </c>
      <c r="J264" s="9">
        <f>Table1[[#This Row],[Credit Card Debt]]/Table1[[#This Row],[Annual Salary]]</f>
        <v>0.13609313151348207</v>
      </c>
      <c r="K264" s="10">
        <f>Table1[[#This Row],[Car Purchase Amount]]/Table1[[#This Row],[Annual Salary]]</f>
        <v>0.75553505619166161</v>
      </c>
      <c r="L264" s="11" t="str">
        <f>IF(E264&lt;=17, "Children", IF(E264&lt;=34, "Young Adults", IF(E264&lt;=54, "Adults", "Seniors")))</f>
        <v>Adults</v>
      </c>
      <c r="M264" s="11" t="str">
        <f>IF(G264&gt;10000, "High", "Low")</f>
        <v>Low</v>
      </c>
      <c r="N264" s="11" t="str">
        <f>IF(J264&gt;50%,"Fail","Pass")</f>
        <v>Pass</v>
      </c>
      <c r="O264" s="11" t="str">
        <f t="shared" si="4"/>
        <v>No</v>
      </c>
    </row>
    <row r="265" spans="1:15" x14ac:dyDescent="0.2">
      <c r="A265" s="1" t="s">
        <v>1253</v>
      </c>
      <c r="B265" s="1" t="s">
        <v>1011</v>
      </c>
      <c r="C265" s="1" t="s">
        <v>1220</v>
      </c>
      <c r="D265" t="s">
        <v>1233</v>
      </c>
      <c r="E265" s="3">
        <v>48.593221010000001</v>
      </c>
      <c r="F265" s="11">
        <v>63718.881200000003</v>
      </c>
      <c r="G265" s="11">
        <v>11863.064280000001</v>
      </c>
      <c r="H265" s="11">
        <v>298920.00670000003</v>
      </c>
      <c r="I265" s="11">
        <v>43242.582240000003</v>
      </c>
      <c r="J265" s="9">
        <f>Table1[[#This Row],[Credit Card Debt]]/Table1[[#This Row],[Annual Salary]]</f>
        <v>0.18617816346718907</v>
      </c>
      <c r="K265" s="10">
        <f>Table1[[#This Row],[Car Purchase Amount]]/Table1[[#This Row],[Annual Salary]]</f>
        <v>0.67864628859804899</v>
      </c>
      <c r="L265" s="11" t="str">
        <f>IF(E265&lt;=17, "Children", IF(E265&lt;=34, "Young Adults", IF(E265&lt;=54, "Adults", "Seniors")))</f>
        <v>Adults</v>
      </c>
      <c r="M265" s="11" t="str">
        <f>IF(G265&gt;10000, "High", "Low")</f>
        <v>High</v>
      </c>
      <c r="N265" s="11" t="str">
        <f>IF(J265&gt;50%,"Fail","Pass")</f>
        <v>Pass</v>
      </c>
      <c r="O265" s="11" t="str">
        <f t="shared" si="4"/>
        <v>No</v>
      </c>
    </row>
    <row r="266" spans="1:15" x14ac:dyDescent="0.2">
      <c r="A266" s="1" t="s">
        <v>642</v>
      </c>
      <c r="B266" s="1" t="s">
        <v>643</v>
      </c>
      <c r="C266" s="1" t="s">
        <v>408</v>
      </c>
      <c r="D266" t="s">
        <v>1233</v>
      </c>
      <c r="E266" s="3">
        <v>51.77261249</v>
      </c>
      <c r="F266" s="11">
        <v>65239.064680000003</v>
      </c>
      <c r="G266" s="11">
        <v>7437.2110279999997</v>
      </c>
      <c r="H266" s="11">
        <v>168703.33850000001</v>
      </c>
      <c r="I266" s="11">
        <v>42997.167609999997</v>
      </c>
      <c r="J266" s="9">
        <f>Table1[[#This Row],[Credit Card Debt]]/Table1[[#This Row],[Annual Salary]]</f>
        <v>0.11399935091773299</v>
      </c>
      <c r="K266" s="10">
        <f>Table1[[#This Row],[Car Purchase Amount]]/Table1[[#This Row],[Annual Salary]]</f>
        <v>0.65907087756243399</v>
      </c>
      <c r="L266" s="11" t="str">
        <f>IF(E266&lt;=17, "Children", IF(E266&lt;=34, "Young Adults", IF(E266&lt;=54, "Adults", "Seniors")))</f>
        <v>Adults</v>
      </c>
      <c r="M266" s="11" t="str">
        <f>IF(G266&gt;10000, "High", "Low")</f>
        <v>Low</v>
      </c>
      <c r="N266" s="11" t="str">
        <f>IF(J266&gt;50%,"Fail","Pass")</f>
        <v>Pass</v>
      </c>
      <c r="O266" s="11" t="str">
        <f t="shared" si="4"/>
        <v>No</v>
      </c>
    </row>
    <row r="267" spans="1:15" x14ac:dyDescent="0.2">
      <c r="A267" s="1" t="s">
        <v>633</v>
      </c>
      <c r="B267" s="1" t="s">
        <v>634</v>
      </c>
      <c r="C267" s="1" t="s">
        <v>537</v>
      </c>
      <c r="D267" t="s">
        <v>1234</v>
      </c>
      <c r="E267" s="3">
        <v>38.930276390000003</v>
      </c>
      <c r="F267" s="11">
        <v>55285.986250000002</v>
      </c>
      <c r="G267" s="11">
        <v>17462.075059999999</v>
      </c>
      <c r="H267" s="11">
        <v>734443.69689999998</v>
      </c>
      <c r="I267" s="11">
        <v>42990.292549999998</v>
      </c>
      <c r="J267" s="9">
        <f>Table1[[#This Row],[Credit Card Debt]]/Table1[[#This Row],[Annual Salary]]</f>
        <v>0.31584993312839743</v>
      </c>
      <c r="K267" s="10">
        <f>Table1[[#This Row],[Car Purchase Amount]]/Table1[[#This Row],[Annual Salary]]</f>
        <v>0.77759836562561091</v>
      </c>
      <c r="L267" s="11" t="str">
        <f>IF(E267&lt;=17, "Children", IF(E267&lt;=34, "Young Adults", IF(E267&lt;=54, "Adults", "Seniors")))</f>
        <v>Adults</v>
      </c>
      <c r="M267" s="11" t="str">
        <f>IF(G267&gt;10000, "High", "Low")</f>
        <v>High</v>
      </c>
      <c r="N267" s="11" t="str">
        <f>IF(J267&gt;50%,"Fail","Pass")</f>
        <v>Pass</v>
      </c>
      <c r="O267" s="11" t="str">
        <f t="shared" si="4"/>
        <v>No</v>
      </c>
    </row>
    <row r="268" spans="1:15" x14ac:dyDescent="0.2">
      <c r="A268" s="1" t="s">
        <v>524</v>
      </c>
      <c r="B268" s="1" t="s">
        <v>525</v>
      </c>
      <c r="C268" s="1" t="s">
        <v>526</v>
      </c>
      <c r="D268" t="s">
        <v>1233</v>
      </c>
      <c r="E268" s="3">
        <v>62.667962000000003</v>
      </c>
      <c r="F268" s="11">
        <v>44617.983139999997</v>
      </c>
      <c r="G268" s="11">
        <v>9683.7358789999998</v>
      </c>
      <c r="H268" s="11">
        <v>251702.1158</v>
      </c>
      <c r="I268" s="11">
        <v>42978.346259999998</v>
      </c>
      <c r="J268" s="9">
        <f>Table1[[#This Row],[Credit Card Debt]]/Table1[[#This Row],[Annual Salary]]</f>
        <v>0.2170366116418771</v>
      </c>
      <c r="K268" s="10">
        <f>Table1[[#This Row],[Car Purchase Amount]]/Table1[[#This Row],[Annual Salary]]</f>
        <v>0.96325165853294559</v>
      </c>
      <c r="L268" s="11" t="str">
        <f>IF(E268&lt;=17, "Children", IF(E268&lt;=34, "Young Adults", IF(E268&lt;=54, "Adults", "Seniors")))</f>
        <v>Seniors</v>
      </c>
      <c r="M268" s="11" t="str">
        <f>IF(G268&gt;10000, "High", "Low")</f>
        <v>Low</v>
      </c>
      <c r="N268" s="11" t="str">
        <f>IF(J268&gt;50%,"Fail","Pass")</f>
        <v>Pass</v>
      </c>
      <c r="O268" s="11" t="str">
        <f t="shared" si="4"/>
        <v>No</v>
      </c>
    </row>
    <row r="269" spans="1:15" x14ac:dyDescent="0.2">
      <c r="A269" s="1" t="s">
        <v>15</v>
      </c>
      <c r="B269" s="1" t="s">
        <v>16</v>
      </c>
      <c r="C269" s="1" t="s">
        <v>17</v>
      </c>
      <c r="D269" t="s">
        <v>1234</v>
      </c>
      <c r="E269" s="3">
        <v>43.152897469999999</v>
      </c>
      <c r="F269" s="11">
        <v>53798.551119999996</v>
      </c>
      <c r="G269" s="11">
        <v>11160.35506</v>
      </c>
      <c r="H269" s="11">
        <v>638467.17729999998</v>
      </c>
      <c r="I269" s="11">
        <v>42925.709210000001</v>
      </c>
      <c r="J269" s="9">
        <f>Table1[[#This Row],[Credit Card Debt]]/Table1[[#This Row],[Annual Salary]]</f>
        <v>0.20744713059476907</v>
      </c>
      <c r="K269" s="10">
        <f>Table1[[#This Row],[Car Purchase Amount]]/Table1[[#This Row],[Annual Salary]]</f>
        <v>0.79789712392537016</v>
      </c>
      <c r="L269" s="11" t="str">
        <f>IF(E269&lt;=17, "Children", IF(E269&lt;=34, "Young Adults", IF(E269&lt;=54, "Adults", "Seniors")))</f>
        <v>Adults</v>
      </c>
      <c r="M269" s="11" t="str">
        <f>IF(G269&gt;10000, "High", "Low")</f>
        <v>High</v>
      </c>
      <c r="N269" s="11" t="str">
        <f>IF(J269&gt;50%,"Fail","Pass")</f>
        <v>Pass</v>
      </c>
      <c r="O269" s="11" t="str">
        <f t="shared" si="4"/>
        <v>No</v>
      </c>
    </row>
    <row r="270" spans="1:15" x14ac:dyDescent="0.2">
      <c r="A270" s="1" t="s">
        <v>1003</v>
      </c>
      <c r="B270" s="1" t="s">
        <v>1004</v>
      </c>
      <c r="C270" s="1" t="s">
        <v>408</v>
      </c>
      <c r="D270" t="s">
        <v>1233</v>
      </c>
      <c r="E270" s="3">
        <v>47.714011659999997</v>
      </c>
      <c r="F270" s="11">
        <v>62175.689449999998</v>
      </c>
      <c r="G270" s="11">
        <v>12967.284</v>
      </c>
      <c r="H270" s="11">
        <v>343290.67700000003</v>
      </c>
      <c r="I270" s="11">
        <v>42919.5196</v>
      </c>
      <c r="J270" s="9">
        <f>Table1[[#This Row],[Credit Card Debt]]/Table1[[#This Row],[Annual Salary]]</f>
        <v>0.20855874884070144</v>
      </c>
      <c r="K270" s="10">
        <f>Table1[[#This Row],[Car Purchase Amount]]/Table1[[#This Row],[Annual Salary]]</f>
        <v>0.6902942288161471</v>
      </c>
      <c r="L270" s="11" t="str">
        <f>IF(E270&lt;=17, "Children", IF(E270&lt;=34, "Young Adults", IF(E270&lt;=54, "Adults", "Seniors")))</f>
        <v>Adults</v>
      </c>
      <c r="M270" s="11" t="str">
        <f>IF(G270&gt;10000, "High", "Low")</f>
        <v>High</v>
      </c>
      <c r="N270" s="11" t="str">
        <f>IF(J270&gt;50%,"Fail","Pass")</f>
        <v>Pass</v>
      </c>
      <c r="O270" s="11" t="str">
        <f t="shared" si="4"/>
        <v>No</v>
      </c>
    </row>
    <row r="271" spans="1:15" x14ac:dyDescent="0.2">
      <c r="A271" s="1" t="s">
        <v>1106</v>
      </c>
      <c r="B271" s="1" t="s">
        <v>1107</v>
      </c>
      <c r="C271" s="1" t="s">
        <v>887</v>
      </c>
      <c r="D271" t="s">
        <v>1234</v>
      </c>
      <c r="E271" s="3">
        <v>44.175010530000002</v>
      </c>
      <c r="F271" s="11">
        <v>60487.901160000001</v>
      </c>
      <c r="G271" s="11">
        <v>9911.0375920000006</v>
      </c>
      <c r="H271" s="11">
        <v>478428.71740000002</v>
      </c>
      <c r="I271" s="11">
        <v>42909.271289999997</v>
      </c>
      <c r="J271" s="9">
        <f>Table1[[#This Row],[Credit Card Debt]]/Table1[[#This Row],[Annual Salary]]</f>
        <v>0.16385157034600603</v>
      </c>
      <c r="K271" s="10">
        <f>Table1[[#This Row],[Car Purchase Amount]]/Table1[[#This Row],[Annual Salary]]</f>
        <v>0.70938601715569916</v>
      </c>
      <c r="L271" s="11" t="str">
        <f>IF(E271&lt;=17, "Children", IF(E271&lt;=34, "Young Adults", IF(E271&lt;=54, "Adults", "Seniors")))</f>
        <v>Adults</v>
      </c>
      <c r="M271" s="11" t="str">
        <f>IF(G271&gt;10000, "High", "Low")</f>
        <v>Low</v>
      </c>
      <c r="N271" s="11" t="str">
        <f>IF(J271&gt;50%,"Fail","Pass")</f>
        <v>Pass</v>
      </c>
      <c r="O271" s="11" t="str">
        <f t="shared" si="4"/>
        <v>No</v>
      </c>
    </row>
    <row r="272" spans="1:15" x14ac:dyDescent="0.2">
      <c r="A272" s="1" t="s">
        <v>1064</v>
      </c>
      <c r="B272" s="1" t="s">
        <v>1065</v>
      </c>
      <c r="C272" s="1" t="s">
        <v>210</v>
      </c>
      <c r="D272" t="s">
        <v>1233</v>
      </c>
      <c r="E272" s="3">
        <v>38.039121919999999</v>
      </c>
      <c r="F272" s="11">
        <v>75901.818289999996</v>
      </c>
      <c r="G272" s="11">
        <v>6512.7110199999997</v>
      </c>
      <c r="H272" s="11">
        <v>357468.18660000002</v>
      </c>
      <c r="I272" s="11">
        <v>42905.53815</v>
      </c>
      <c r="J272" s="9">
        <f>Table1[[#This Row],[Credit Card Debt]]/Table1[[#This Row],[Annual Salary]]</f>
        <v>8.5804413737714691E-2</v>
      </c>
      <c r="K272" s="10">
        <f>Table1[[#This Row],[Car Purchase Amount]]/Table1[[#This Row],[Annual Salary]]</f>
        <v>0.56527681571566213</v>
      </c>
      <c r="L272" s="11" t="str">
        <f>IF(E272&lt;=17, "Children", IF(E272&lt;=34, "Young Adults", IF(E272&lt;=54, "Adults", "Seniors")))</f>
        <v>Adults</v>
      </c>
      <c r="M272" s="11" t="str">
        <f>IF(G272&gt;10000, "High", "Low")</f>
        <v>Low</v>
      </c>
      <c r="N272" s="11" t="str">
        <f>IF(J272&gt;50%,"Fail","Pass")</f>
        <v>Pass</v>
      </c>
      <c r="O272" s="11" t="str">
        <f t="shared" si="4"/>
        <v>No</v>
      </c>
    </row>
    <row r="273" spans="1:15" x14ac:dyDescent="0.2">
      <c r="A273" s="1" t="s">
        <v>812</v>
      </c>
      <c r="B273" s="1" t="s">
        <v>813</v>
      </c>
      <c r="C273" s="1" t="s">
        <v>139</v>
      </c>
      <c r="D273" t="s">
        <v>1233</v>
      </c>
      <c r="E273" s="3">
        <v>47.785412360000002</v>
      </c>
      <c r="F273" s="11">
        <v>67080.614199999996</v>
      </c>
      <c r="G273" s="11">
        <v>7880.4236629999996</v>
      </c>
      <c r="H273" s="11">
        <v>244188.00080000001</v>
      </c>
      <c r="I273" s="11">
        <v>42866.212740000003</v>
      </c>
      <c r="J273" s="9">
        <f>Table1[[#This Row],[Credit Card Debt]]/Table1[[#This Row],[Annual Salary]]</f>
        <v>0.11747691575250961</v>
      </c>
      <c r="K273" s="10">
        <f>Table1[[#This Row],[Car Purchase Amount]]/Table1[[#This Row],[Annual Salary]]</f>
        <v>0.6390253466104967</v>
      </c>
      <c r="L273" s="11" t="str">
        <f>IF(E273&lt;=17, "Children", IF(E273&lt;=34, "Young Adults", IF(E273&lt;=54, "Adults", "Seniors")))</f>
        <v>Adults</v>
      </c>
      <c r="M273" s="11" t="str">
        <f>IF(G273&gt;10000, "High", "Low")</f>
        <v>Low</v>
      </c>
      <c r="N273" s="11" t="str">
        <f>IF(J273&gt;50%,"Fail","Pass")</f>
        <v>Pass</v>
      </c>
      <c r="O273" s="11" t="str">
        <f t="shared" si="4"/>
        <v>No</v>
      </c>
    </row>
    <row r="274" spans="1:15" x14ac:dyDescent="0.2">
      <c r="A274" s="1" t="s">
        <v>900</v>
      </c>
      <c r="B274" s="1" t="s">
        <v>901</v>
      </c>
      <c r="C274" s="1" t="s">
        <v>902</v>
      </c>
      <c r="D274" t="s">
        <v>1233</v>
      </c>
      <c r="E274" s="3">
        <v>51.560544370000002</v>
      </c>
      <c r="F274" s="11">
        <v>49393.467839999998</v>
      </c>
      <c r="G274" s="11">
        <v>11521.618899999999</v>
      </c>
      <c r="H274" s="11">
        <v>475263.27590000001</v>
      </c>
      <c r="I274" s="11">
        <v>42793.993199999997</v>
      </c>
      <c r="J274" s="9">
        <f>Table1[[#This Row],[Credit Card Debt]]/Table1[[#This Row],[Annual Salary]]</f>
        <v>0.23326199604615572</v>
      </c>
      <c r="K274" s="10">
        <f>Table1[[#This Row],[Car Purchase Amount]]/Table1[[#This Row],[Annual Salary]]</f>
        <v>0.86638972867064845</v>
      </c>
      <c r="L274" s="11" t="str">
        <f>IF(E274&lt;=17, "Children", IF(E274&lt;=34, "Young Adults", IF(E274&lt;=54, "Adults", "Seniors")))</f>
        <v>Adults</v>
      </c>
      <c r="M274" s="11" t="str">
        <f>IF(G274&gt;10000, "High", "Low")</f>
        <v>High</v>
      </c>
      <c r="N274" s="11" t="str">
        <f>IF(J274&gt;50%,"Fail","Pass")</f>
        <v>Pass</v>
      </c>
      <c r="O274" s="11" t="str">
        <f t="shared" si="4"/>
        <v>No</v>
      </c>
    </row>
    <row r="275" spans="1:15" x14ac:dyDescent="0.2">
      <c r="A275" s="1" t="s">
        <v>535</v>
      </c>
      <c r="B275" s="1" t="s">
        <v>536</v>
      </c>
      <c r="C275" s="1" t="s">
        <v>537</v>
      </c>
      <c r="D275" t="s">
        <v>1234</v>
      </c>
      <c r="E275" s="3">
        <v>41.17366372</v>
      </c>
      <c r="F275" s="11">
        <v>65554.401800000007</v>
      </c>
      <c r="G275" s="11">
        <v>12026.579750000001</v>
      </c>
      <c r="H275" s="11">
        <v>462613.85869999998</v>
      </c>
      <c r="I275" s="11">
        <v>42774.355790000001</v>
      </c>
      <c r="J275" s="9">
        <f>Table1[[#This Row],[Credit Card Debt]]/Table1[[#This Row],[Annual Salary]]</f>
        <v>0.18345953009672647</v>
      </c>
      <c r="K275" s="10">
        <f>Table1[[#This Row],[Car Purchase Amount]]/Table1[[#This Row],[Annual Salary]]</f>
        <v>0.65250165687577055</v>
      </c>
      <c r="L275" s="11" t="str">
        <f>IF(E275&lt;=17, "Children", IF(E275&lt;=34, "Young Adults", IF(E275&lt;=54, "Adults", "Seniors")))</f>
        <v>Adults</v>
      </c>
      <c r="M275" s="11" t="str">
        <f>IF(G275&gt;10000, "High", "Low")</f>
        <v>High</v>
      </c>
      <c r="N275" s="11" t="str">
        <f>IF(J275&gt;50%,"Fail","Pass")</f>
        <v>Pass</v>
      </c>
      <c r="O275" s="11" t="str">
        <f t="shared" si="4"/>
        <v>No</v>
      </c>
    </row>
    <row r="276" spans="1:15" x14ac:dyDescent="0.2">
      <c r="A276" s="1" t="s">
        <v>654</v>
      </c>
      <c r="B276" s="1" t="s">
        <v>655</v>
      </c>
      <c r="C276" s="1" t="s">
        <v>128</v>
      </c>
      <c r="D276" t="s">
        <v>1234</v>
      </c>
      <c r="E276" s="3">
        <v>57.274786480000003</v>
      </c>
      <c r="F276" s="11">
        <v>41236.364970000002</v>
      </c>
      <c r="G276" s="11">
        <v>9399.3429749999996</v>
      </c>
      <c r="H276" s="11">
        <v>466988.26020000002</v>
      </c>
      <c r="I276" s="11">
        <v>42773.759050000001</v>
      </c>
      <c r="J276" s="9">
        <f>Table1[[#This Row],[Credit Card Debt]]/Table1[[#This Row],[Annual Salary]]</f>
        <v>0.22793820410305674</v>
      </c>
      <c r="K276" s="10">
        <f>Table1[[#This Row],[Car Purchase Amount]]/Table1[[#This Row],[Annual Salary]]</f>
        <v>1.037282483097588</v>
      </c>
      <c r="L276" s="11" t="str">
        <f>IF(E276&lt;=17, "Children", IF(E276&lt;=34, "Young Adults", IF(E276&lt;=54, "Adults", "Seniors")))</f>
        <v>Seniors</v>
      </c>
      <c r="M276" s="11" t="str">
        <f>IF(G276&gt;10000, "High", "Low")</f>
        <v>Low</v>
      </c>
      <c r="N276" s="11" t="str">
        <f>IF(J276&gt;50%,"Fail","Pass")</f>
        <v>Pass</v>
      </c>
      <c r="O276" s="11" t="str">
        <f t="shared" si="4"/>
        <v>No</v>
      </c>
    </row>
    <row r="277" spans="1:15" x14ac:dyDescent="0.2">
      <c r="A277" s="1" t="s">
        <v>774</v>
      </c>
      <c r="B277" s="1" t="s">
        <v>775</v>
      </c>
      <c r="C277" s="1" t="s">
        <v>125</v>
      </c>
      <c r="D277" t="s">
        <v>1233</v>
      </c>
      <c r="E277" s="3">
        <v>46.758038239999998</v>
      </c>
      <c r="F277" s="11">
        <v>50694.427069999998</v>
      </c>
      <c r="G277" s="11">
        <v>10881.901019999999</v>
      </c>
      <c r="H277" s="11">
        <v>587858.62950000004</v>
      </c>
      <c r="I277" s="11">
        <v>42747.539250000002</v>
      </c>
      <c r="J277" s="9">
        <f>Table1[[#This Row],[Credit Card Debt]]/Table1[[#This Row],[Annual Salary]]</f>
        <v>0.2146567512238382</v>
      </c>
      <c r="K277" s="10">
        <f>Table1[[#This Row],[Car Purchase Amount]]/Table1[[#This Row],[Annual Salary]]</f>
        <v>0.84323941941336555</v>
      </c>
      <c r="L277" s="11" t="str">
        <f>IF(E277&lt;=17, "Children", IF(E277&lt;=34, "Young Adults", IF(E277&lt;=54, "Adults", "Seniors")))</f>
        <v>Adults</v>
      </c>
      <c r="M277" s="11" t="str">
        <f>IF(G277&gt;10000, "High", "Low")</f>
        <v>High</v>
      </c>
      <c r="N277" s="11" t="str">
        <f>IF(J277&gt;50%,"Fail","Pass")</f>
        <v>Pass</v>
      </c>
      <c r="O277" s="11" t="str">
        <f t="shared" si="4"/>
        <v>No</v>
      </c>
    </row>
    <row r="278" spans="1:15" x14ac:dyDescent="0.2">
      <c r="A278" s="1" t="s">
        <v>1096</v>
      </c>
      <c r="B278" s="1" t="s">
        <v>1097</v>
      </c>
      <c r="C278" s="1" t="s">
        <v>178</v>
      </c>
      <c r="D278" t="s">
        <v>1234</v>
      </c>
      <c r="E278" s="3">
        <v>44.133914660000002</v>
      </c>
      <c r="F278" s="11">
        <v>59712.311009999998</v>
      </c>
      <c r="G278" s="11">
        <v>7135.9875499999998</v>
      </c>
      <c r="H278" s="11">
        <v>487564.55410000001</v>
      </c>
      <c r="I278" s="11">
        <v>42705.113109999998</v>
      </c>
      <c r="J278" s="9">
        <f>Table1[[#This Row],[Credit Card Debt]]/Table1[[#This Row],[Annual Salary]]</f>
        <v>0.11950613582523943</v>
      </c>
      <c r="K278" s="10">
        <f>Table1[[#This Row],[Car Purchase Amount]]/Table1[[#This Row],[Annual Salary]]</f>
        <v>0.71518104705155672</v>
      </c>
      <c r="L278" s="11" t="str">
        <f>IF(E278&lt;=17, "Children", IF(E278&lt;=34, "Young Adults", IF(E278&lt;=54, "Adults", "Seniors")))</f>
        <v>Adults</v>
      </c>
      <c r="M278" s="11" t="str">
        <f>IF(G278&gt;10000, "High", "Low")</f>
        <v>Low</v>
      </c>
      <c r="N278" s="11" t="str">
        <f>IF(J278&gt;50%,"Fail","Pass")</f>
        <v>Pass</v>
      </c>
      <c r="O278" s="11" t="str">
        <f t="shared" si="4"/>
        <v>No</v>
      </c>
    </row>
    <row r="279" spans="1:15" x14ac:dyDescent="0.2">
      <c r="A279" s="1" t="s">
        <v>977</v>
      </c>
      <c r="B279" s="1" t="s">
        <v>978</v>
      </c>
      <c r="C279" s="1" t="s">
        <v>478</v>
      </c>
      <c r="D279" t="s">
        <v>1234</v>
      </c>
      <c r="E279" s="3">
        <v>42.064224539999998</v>
      </c>
      <c r="F279" s="11">
        <v>71371.925440000006</v>
      </c>
      <c r="G279" s="11">
        <v>7094.8270000000002</v>
      </c>
      <c r="H279" s="11">
        <v>321431.27899999998</v>
      </c>
      <c r="I279" s="11">
        <v>42704.322099999998</v>
      </c>
      <c r="J279" s="9">
        <f>Table1[[#This Row],[Credit Card Debt]]/Table1[[#This Row],[Annual Salary]]</f>
        <v>9.9406411642409515E-2</v>
      </c>
      <c r="K279" s="10">
        <f>Table1[[#This Row],[Car Purchase Amount]]/Table1[[#This Row],[Annual Salary]]</f>
        <v>0.59833501529813837</v>
      </c>
      <c r="L279" s="11" t="str">
        <f>IF(E279&lt;=17, "Children", IF(E279&lt;=34, "Young Adults", IF(E279&lt;=54, "Adults", "Seniors")))</f>
        <v>Adults</v>
      </c>
      <c r="M279" s="11" t="str">
        <f>IF(G279&gt;10000, "High", "Low")</f>
        <v>Low</v>
      </c>
      <c r="N279" s="11" t="str">
        <f>IF(J279&gt;50%,"Fail","Pass")</f>
        <v>Pass</v>
      </c>
      <c r="O279" s="11" t="str">
        <f t="shared" si="4"/>
        <v>No</v>
      </c>
    </row>
    <row r="280" spans="1:15" x14ac:dyDescent="0.2">
      <c r="A280" s="1" t="s">
        <v>347</v>
      </c>
      <c r="B280" s="1" t="s">
        <v>348</v>
      </c>
      <c r="C280" s="1" t="s">
        <v>349</v>
      </c>
      <c r="D280" t="s">
        <v>1233</v>
      </c>
      <c r="E280" s="3">
        <v>42.915795070000001</v>
      </c>
      <c r="F280" s="11">
        <v>45721.66835</v>
      </c>
      <c r="G280" s="11">
        <v>14250.52398</v>
      </c>
      <c r="H280" s="11">
        <v>790526.55070000002</v>
      </c>
      <c r="I280" s="11">
        <v>42592.886469999998</v>
      </c>
      <c r="J280" s="9">
        <f>Table1[[#This Row],[Credit Card Debt]]/Table1[[#This Row],[Annual Salary]]</f>
        <v>0.31167987727201996</v>
      </c>
      <c r="K280" s="10">
        <f>Table1[[#This Row],[Car Purchase Amount]]/Table1[[#This Row],[Annual Salary]]</f>
        <v>0.93156894765849019</v>
      </c>
      <c r="L280" s="11" t="str">
        <f>IF(E280&lt;=17, "Children", IF(E280&lt;=34, "Young Adults", IF(E280&lt;=54, "Adults", "Seniors")))</f>
        <v>Adults</v>
      </c>
      <c r="M280" s="11" t="str">
        <f>IF(G280&gt;10000, "High", "Low")</f>
        <v>High</v>
      </c>
      <c r="N280" s="11" t="str">
        <f>IF(J280&gt;50%,"Fail","Pass")</f>
        <v>Pass</v>
      </c>
      <c r="O280" s="11" t="str">
        <f t="shared" si="4"/>
        <v>No</v>
      </c>
    </row>
    <row r="281" spans="1:15" x14ac:dyDescent="0.2">
      <c r="A281" s="1" t="s">
        <v>799</v>
      </c>
      <c r="B281" s="1" t="s">
        <v>800</v>
      </c>
      <c r="C281" s="1" t="s">
        <v>133</v>
      </c>
      <c r="D281" t="s">
        <v>1233</v>
      </c>
      <c r="E281" s="3">
        <v>37.075215049999997</v>
      </c>
      <c r="F281" s="11">
        <v>78804.998240000001</v>
      </c>
      <c r="G281" s="11">
        <v>12710.00309</v>
      </c>
      <c r="H281" s="11">
        <v>315058.71669999999</v>
      </c>
      <c r="I281" s="11">
        <v>42497.728620000002</v>
      </c>
      <c r="J281" s="9">
        <f>Table1[[#This Row],[Credit Card Debt]]/Table1[[#This Row],[Annual Salary]]</f>
        <v>0.16128422528849992</v>
      </c>
      <c r="K281" s="10">
        <f>Table1[[#This Row],[Car Purchase Amount]]/Table1[[#This Row],[Annual Salary]]</f>
        <v>0.53927707086006782</v>
      </c>
      <c r="L281" s="11" t="str">
        <f>IF(E281&lt;=17, "Children", IF(E281&lt;=34, "Young Adults", IF(E281&lt;=54, "Adults", "Seniors")))</f>
        <v>Adults</v>
      </c>
      <c r="M281" s="11" t="str">
        <f>IF(G281&gt;10000, "High", "Low")</f>
        <v>High</v>
      </c>
      <c r="N281" s="11" t="str">
        <f>IF(J281&gt;50%,"Fail","Pass")</f>
        <v>Pass</v>
      </c>
      <c r="O281" s="11" t="str">
        <f t="shared" si="4"/>
        <v>No</v>
      </c>
    </row>
    <row r="282" spans="1:15" x14ac:dyDescent="0.2">
      <c r="A282" s="1" t="s">
        <v>464</v>
      </c>
      <c r="B282" s="1" t="s">
        <v>465</v>
      </c>
      <c r="C282" s="1" t="s">
        <v>267</v>
      </c>
      <c r="D282" t="s">
        <v>1233</v>
      </c>
      <c r="E282" s="3">
        <v>46.547266290000003</v>
      </c>
      <c r="F282" s="11">
        <v>57860.531029999998</v>
      </c>
      <c r="G282" s="11">
        <v>7146.1925739999997</v>
      </c>
      <c r="H282" s="11">
        <v>445745.55440000002</v>
      </c>
      <c r="I282" s="11">
        <v>42484.022830000002</v>
      </c>
      <c r="J282" s="9">
        <f>Table1[[#This Row],[Credit Card Debt]]/Table1[[#This Row],[Annual Salary]]</f>
        <v>0.12350720684355254</v>
      </c>
      <c r="K282" s="10">
        <f>Table1[[#This Row],[Car Purchase Amount]]/Table1[[#This Row],[Annual Salary]]</f>
        <v>0.7342487542669206</v>
      </c>
      <c r="L282" s="11" t="str">
        <f>IF(E282&lt;=17, "Children", IF(E282&lt;=34, "Young Adults", IF(E282&lt;=54, "Adults", "Seniors")))</f>
        <v>Adults</v>
      </c>
      <c r="M282" s="11" t="str">
        <f>IF(G282&gt;10000, "High", "Low")</f>
        <v>Low</v>
      </c>
      <c r="N282" s="11" t="str">
        <f>IF(J282&gt;50%,"Fail","Pass")</f>
        <v>Pass</v>
      </c>
      <c r="O282" s="11" t="str">
        <f t="shared" si="4"/>
        <v>No</v>
      </c>
    </row>
    <row r="283" spans="1:15" x14ac:dyDescent="0.2">
      <c r="A283" s="1" t="s">
        <v>342</v>
      </c>
      <c r="B283" s="1" t="s">
        <v>343</v>
      </c>
      <c r="C283" s="1" t="s">
        <v>319</v>
      </c>
      <c r="D283" t="s">
        <v>1234</v>
      </c>
      <c r="E283" s="3">
        <v>43.031069029999998</v>
      </c>
      <c r="F283" s="11">
        <v>69175.194029999999</v>
      </c>
      <c r="G283" s="11">
        <v>6039.5945190000002</v>
      </c>
      <c r="H283" s="11">
        <v>325701.40830000001</v>
      </c>
      <c r="I283" s="11">
        <v>42408.026250000003</v>
      </c>
      <c r="J283" s="9">
        <f>Table1[[#This Row],[Credit Card Debt]]/Table1[[#This Row],[Annual Salary]]</f>
        <v>8.7308674788548341E-2</v>
      </c>
      <c r="K283" s="10">
        <f>Table1[[#This Row],[Car Purchase Amount]]/Table1[[#This Row],[Annual Salary]]</f>
        <v>0.61305250884599516</v>
      </c>
      <c r="L283" s="11" t="str">
        <f>IF(E283&lt;=17, "Children", IF(E283&lt;=34, "Young Adults", IF(E283&lt;=54, "Adults", "Seniors")))</f>
        <v>Adults</v>
      </c>
      <c r="M283" s="11" t="str">
        <f>IF(G283&gt;10000, "High", "Low")</f>
        <v>Low</v>
      </c>
      <c r="N283" s="11" t="str">
        <f>IF(J283&gt;50%,"Fail","Pass")</f>
        <v>Pass</v>
      </c>
      <c r="O283" s="11" t="str">
        <f t="shared" si="4"/>
        <v>No</v>
      </c>
    </row>
    <row r="284" spans="1:15" x14ac:dyDescent="0.2">
      <c r="A284" s="1" t="s">
        <v>254</v>
      </c>
      <c r="B284" s="1" t="s">
        <v>255</v>
      </c>
      <c r="C284" s="1" t="s">
        <v>256</v>
      </c>
      <c r="D284" t="s">
        <v>1233</v>
      </c>
      <c r="E284" s="3">
        <v>39.904677550000002</v>
      </c>
      <c r="F284" s="11">
        <v>69506.621270000003</v>
      </c>
      <c r="G284" s="11">
        <v>5449.4719969999996</v>
      </c>
      <c r="H284" s="11">
        <v>409293.26579999999</v>
      </c>
      <c r="I284" s="11">
        <v>42384.05128</v>
      </c>
      <c r="J284" s="9">
        <f>Table1[[#This Row],[Credit Card Debt]]/Table1[[#This Row],[Annual Salary]]</f>
        <v>7.8402199638382727E-2</v>
      </c>
      <c r="K284" s="10">
        <f>Table1[[#This Row],[Car Purchase Amount]]/Table1[[#This Row],[Annual Salary]]</f>
        <v>0.60978437025960763</v>
      </c>
      <c r="L284" s="11" t="str">
        <f>IF(E284&lt;=17, "Children", IF(E284&lt;=34, "Young Adults", IF(E284&lt;=54, "Adults", "Seniors")))</f>
        <v>Adults</v>
      </c>
      <c r="M284" s="11" t="str">
        <f>IF(G284&gt;10000, "High", "Low")</f>
        <v>Low</v>
      </c>
      <c r="N284" s="11" t="str">
        <f>IF(J284&gt;50%,"Fail","Pass")</f>
        <v>Pass</v>
      </c>
      <c r="O284" s="11" t="str">
        <f t="shared" si="4"/>
        <v>No</v>
      </c>
    </row>
    <row r="285" spans="1:15" x14ac:dyDescent="0.2">
      <c r="A285" s="1" t="s">
        <v>438</v>
      </c>
      <c r="B285" s="1" t="s">
        <v>439</v>
      </c>
      <c r="C285" s="1" t="s">
        <v>440</v>
      </c>
      <c r="D285" t="s">
        <v>1234</v>
      </c>
      <c r="E285" s="3">
        <v>45.052036319999999</v>
      </c>
      <c r="F285" s="11">
        <v>59689.814380000003</v>
      </c>
      <c r="G285" s="11">
        <v>14862.840109999999</v>
      </c>
      <c r="H285" s="11">
        <v>449895.30459999997</v>
      </c>
      <c r="I285" s="11">
        <v>42369.642469999999</v>
      </c>
      <c r="J285" s="9">
        <f>Table1[[#This Row],[Credit Card Debt]]/Table1[[#This Row],[Annual Salary]]</f>
        <v>0.24900127876725353</v>
      </c>
      <c r="K285" s="10">
        <f>Table1[[#This Row],[Car Purchase Amount]]/Table1[[#This Row],[Annual Salary]]</f>
        <v>0.70983036067534844</v>
      </c>
      <c r="L285" s="11" t="str">
        <f>IF(E285&lt;=17, "Children", IF(E285&lt;=34, "Young Adults", IF(E285&lt;=54, "Adults", "Seniors")))</f>
        <v>Adults</v>
      </c>
      <c r="M285" s="11" t="str">
        <f>IF(G285&gt;10000, "High", "Low")</f>
        <v>High</v>
      </c>
      <c r="N285" s="11" t="str">
        <f>IF(J285&gt;50%,"Fail","Pass")</f>
        <v>Pass</v>
      </c>
      <c r="O285" s="11" t="str">
        <f t="shared" si="4"/>
        <v>No</v>
      </c>
    </row>
    <row r="286" spans="1:15" x14ac:dyDescent="0.2">
      <c r="A286" s="1" t="s">
        <v>433</v>
      </c>
      <c r="B286" s="1" t="s">
        <v>434</v>
      </c>
      <c r="C286" s="1" t="s">
        <v>145</v>
      </c>
      <c r="D286" t="s">
        <v>1233</v>
      </c>
      <c r="E286" s="3">
        <v>31.741629639999999</v>
      </c>
      <c r="F286" s="11">
        <v>73768.124530000001</v>
      </c>
      <c r="G286" s="11">
        <v>8132.0737159999999</v>
      </c>
      <c r="H286" s="11">
        <v>562663.81160000002</v>
      </c>
      <c r="I286" s="11">
        <v>42356.6895</v>
      </c>
      <c r="J286" s="9">
        <f>Table1[[#This Row],[Credit Card Debt]]/Table1[[#This Row],[Annual Salary]]</f>
        <v>0.11023831455404361</v>
      </c>
      <c r="K286" s="10">
        <f>Table1[[#This Row],[Car Purchase Amount]]/Table1[[#This Row],[Annual Salary]]</f>
        <v>0.57418688315404298</v>
      </c>
      <c r="L286" s="11" t="str">
        <f>IF(E286&lt;=17, "Children", IF(E286&lt;=34, "Young Adults", IF(E286&lt;=54, "Adults", "Seniors")))</f>
        <v>Young Adults</v>
      </c>
      <c r="M286" s="11" t="str">
        <f>IF(G286&gt;10000, "High", "Low")</f>
        <v>Low</v>
      </c>
      <c r="N286" s="11" t="str">
        <f>IF(J286&gt;50%,"Fail","Pass")</f>
        <v>Pass</v>
      </c>
      <c r="O286" s="11" t="str">
        <f t="shared" si="4"/>
        <v>No</v>
      </c>
    </row>
    <row r="287" spans="1:15" x14ac:dyDescent="0.2">
      <c r="A287" s="1" t="s">
        <v>782</v>
      </c>
      <c r="B287" s="1" t="s">
        <v>783</v>
      </c>
      <c r="C287" s="1" t="s">
        <v>357</v>
      </c>
      <c r="D287" t="s">
        <v>1233</v>
      </c>
      <c r="E287" s="3">
        <v>43.091472639999999</v>
      </c>
      <c r="F287" s="11">
        <v>74090.512990000003</v>
      </c>
      <c r="G287" s="11">
        <v>10877.692230000001</v>
      </c>
      <c r="H287" s="11">
        <v>225670.12880000001</v>
      </c>
      <c r="I287" s="11">
        <v>42321.565479999997</v>
      </c>
      <c r="J287" s="9">
        <f>Table1[[#This Row],[Credit Card Debt]]/Table1[[#This Row],[Annual Salary]]</f>
        <v>0.14681626285227858</v>
      </c>
      <c r="K287" s="10">
        <f>Table1[[#This Row],[Car Purchase Amount]]/Table1[[#This Row],[Annual Salary]]</f>
        <v>0.57121436702310513</v>
      </c>
      <c r="L287" s="11" t="str">
        <f>IF(E287&lt;=17, "Children", IF(E287&lt;=34, "Young Adults", IF(E287&lt;=54, "Adults", "Seniors")))</f>
        <v>Adults</v>
      </c>
      <c r="M287" s="11" t="str">
        <f>IF(G287&gt;10000, "High", "Low")</f>
        <v>High</v>
      </c>
      <c r="N287" s="11" t="str">
        <f>IF(J287&gt;50%,"Fail","Pass")</f>
        <v>Pass</v>
      </c>
      <c r="O287" s="11" t="str">
        <f t="shared" si="4"/>
        <v>No</v>
      </c>
    </row>
    <row r="288" spans="1:15" x14ac:dyDescent="0.2">
      <c r="A288" s="1" t="s">
        <v>199</v>
      </c>
      <c r="B288" s="1" t="s">
        <v>200</v>
      </c>
      <c r="C288" s="1" t="s">
        <v>201</v>
      </c>
      <c r="D288" t="s">
        <v>1233</v>
      </c>
      <c r="E288" s="3">
        <v>53.057690180000002</v>
      </c>
      <c r="F288" s="11">
        <v>47228.359989999997</v>
      </c>
      <c r="G288" s="11">
        <v>9046.1823960000002</v>
      </c>
      <c r="H288" s="11">
        <v>456634.20730000001</v>
      </c>
      <c r="I288" s="11">
        <v>42297.506200000003</v>
      </c>
      <c r="J288" s="9">
        <f>Table1[[#This Row],[Credit Card Debt]]/Table1[[#This Row],[Annual Salary]]</f>
        <v>0.1915413196205715</v>
      </c>
      <c r="K288" s="10">
        <f>Table1[[#This Row],[Car Purchase Amount]]/Table1[[#This Row],[Annual Salary]]</f>
        <v>0.89559548984881032</v>
      </c>
      <c r="L288" s="11" t="str">
        <f>IF(E288&lt;=17, "Children", IF(E288&lt;=34, "Young Adults", IF(E288&lt;=54, "Adults", "Seniors")))</f>
        <v>Adults</v>
      </c>
      <c r="M288" s="11" t="str">
        <f>IF(G288&gt;10000, "High", "Low")</f>
        <v>Low</v>
      </c>
      <c r="N288" s="11" t="str">
        <f>IF(J288&gt;50%,"Fail","Pass")</f>
        <v>Pass</v>
      </c>
      <c r="O288" s="11" t="str">
        <f t="shared" si="4"/>
        <v>No</v>
      </c>
    </row>
    <row r="289" spans="1:15" x14ac:dyDescent="0.2">
      <c r="A289" s="1" t="s">
        <v>42</v>
      </c>
      <c r="B289" s="1" t="s">
        <v>43</v>
      </c>
      <c r="C289" s="1" t="s">
        <v>44</v>
      </c>
      <c r="D289" t="s">
        <v>1234</v>
      </c>
      <c r="E289" s="3">
        <v>53.18015845</v>
      </c>
      <c r="F289" s="11">
        <v>55421.657330000002</v>
      </c>
      <c r="G289" s="11">
        <v>10014.969289999999</v>
      </c>
      <c r="H289" s="11">
        <v>293862.5123</v>
      </c>
      <c r="I289" s="11">
        <v>42288.810460000001</v>
      </c>
      <c r="J289" s="9">
        <f>Table1[[#This Row],[Credit Card Debt]]/Table1[[#This Row],[Annual Salary]]</f>
        <v>0.18070497658284299</v>
      </c>
      <c r="K289" s="10">
        <f>Table1[[#This Row],[Car Purchase Amount]]/Table1[[#This Row],[Annual Salary]]</f>
        <v>0.76303763722180984</v>
      </c>
      <c r="L289" s="11" t="str">
        <f>IF(E289&lt;=17, "Children", IF(E289&lt;=34, "Young Adults", IF(E289&lt;=54, "Adults", "Seniors")))</f>
        <v>Adults</v>
      </c>
      <c r="M289" s="11" t="str">
        <f>IF(G289&gt;10000, "High", "Low")</f>
        <v>High</v>
      </c>
      <c r="N289" s="11" t="str">
        <f>IF(J289&gt;50%,"Fail","Pass")</f>
        <v>Pass</v>
      </c>
      <c r="O289" s="11" t="str">
        <f t="shared" si="4"/>
        <v>No</v>
      </c>
    </row>
    <row r="290" spans="1:15" x14ac:dyDescent="0.2">
      <c r="A290" s="1" t="s">
        <v>353</v>
      </c>
      <c r="B290" s="1" t="s">
        <v>354</v>
      </c>
      <c r="C290" s="1" t="s">
        <v>83</v>
      </c>
      <c r="D290" t="s">
        <v>1234</v>
      </c>
      <c r="E290" s="3">
        <v>34.498057320000001</v>
      </c>
      <c r="F290" s="11">
        <v>77206.483859999993</v>
      </c>
      <c r="G290" s="11">
        <v>8493.098575</v>
      </c>
      <c r="H290" s="11">
        <v>411070.4828</v>
      </c>
      <c r="I290" s="11">
        <v>42213.69644</v>
      </c>
      <c r="J290" s="9">
        <f>Table1[[#This Row],[Credit Card Debt]]/Table1[[#This Row],[Annual Salary]]</f>
        <v>0.11000499116629504</v>
      </c>
      <c r="K290" s="10">
        <f>Table1[[#This Row],[Car Purchase Amount]]/Table1[[#This Row],[Annual Salary]]</f>
        <v>0.54676361789181993</v>
      </c>
      <c r="L290" s="11" t="str">
        <f>IF(E290&lt;=17, "Children", IF(E290&lt;=34, "Young Adults", IF(E290&lt;=54, "Adults", "Seniors")))</f>
        <v>Adults</v>
      </c>
      <c r="M290" s="11" t="str">
        <f>IF(G290&gt;10000, "High", "Low")</f>
        <v>Low</v>
      </c>
      <c r="N290" s="11" t="str">
        <f>IF(J290&gt;50%,"Fail","Pass")</f>
        <v>Pass</v>
      </c>
      <c r="O290" s="11" t="str">
        <f t="shared" si="4"/>
        <v>No</v>
      </c>
    </row>
    <row r="291" spans="1:15" x14ac:dyDescent="0.2">
      <c r="A291" s="1" t="s">
        <v>578</v>
      </c>
      <c r="B291" s="1" t="s">
        <v>579</v>
      </c>
      <c r="C291" s="1" t="s">
        <v>145</v>
      </c>
      <c r="D291" t="s">
        <v>1233</v>
      </c>
      <c r="E291" s="3">
        <v>52.393966130000003</v>
      </c>
      <c r="F291" s="11">
        <v>58143.062850000002</v>
      </c>
      <c r="G291" s="11">
        <v>9686.1193039999998</v>
      </c>
      <c r="H291" s="11">
        <v>261152.8211</v>
      </c>
      <c r="I291" s="11">
        <v>42209.289479999999</v>
      </c>
      <c r="J291" s="9">
        <f>Table1[[#This Row],[Credit Card Debt]]/Table1[[#This Row],[Annual Salary]]</f>
        <v>0.16659114310831322</v>
      </c>
      <c r="K291" s="10">
        <f>Table1[[#This Row],[Car Purchase Amount]]/Table1[[#This Row],[Annual Salary]]</f>
        <v>0.72595572732199121</v>
      </c>
      <c r="L291" s="11" t="str">
        <f>IF(E291&lt;=17, "Children", IF(E291&lt;=34, "Young Adults", IF(E291&lt;=54, "Adults", "Seniors")))</f>
        <v>Adults</v>
      </c>
      <c r="M291" s="11" t="str">
        <f>IF(G291&gt;10000, "High", "Low")</f>
        <v>Low</v>
      </c>
      <c r="N291" s="11" t="str">
        <f>IF(J291&gt;50%,"Fail","Pass")</f>
        <v>Pass</v>
      </c>
      <c r="O291" s="11" t="str">
        <f t="shared" si="4"/>
        <v>No</v>
      </c>
    </row>
    <row r="292" spans="1:15" x14ac:dyDescent="0.2">
      <c r="A292" s="1" t="s">
        <v>297</v>
      </c>
      <c r="B292" s="1" t="s">
        <v>298</v>
      </c>
      <c r="C292" s="1" t="s">
        <v>242</v>
      </c>
      <c r="D292" t="s">
        <v>1233</v>
      </c>
      <c r="E292" s="3">
        <v>43.14281871</v>
      </c>
      <c r="F292" s="11">
        <v>46261.426659999997</v>
      </c>
      <c r="G292" s="11">
        <v>16767.263599999998</v>
      </c>
      <c r="H292" s="11">
        <v>759479.45959999994</v>
      </c>
      <c r="I292" s="11">
        <v>42187.682800000002</v>
      </c>
      <c r="J292" s="9">
        <f>Table1[[#This Row],[Credit Card Debt]]/Table1[[#This Row],[Annual Salary]]</f>
        <v>0.36244588225156998</v>
      </c>
      <c r="K292" s="10">
        <f>Table1[[#This Row],[Car Purchase Amount]]/Table1[[#This Row],[Annual Salary]]</f>
        <v>0.91194080783672926</v>
      </c>
      <c r="L292" s="11" t="str">
        <f>IF(E292&lt;=17, "Children", IF(E292&lt;=34, "Young Adults", IF(E292&lt;=54, "Adults", "Seniors")))</f>
        <v>Adults</v>
      </c>
      <c r="M292" s="11" t="str">
        <f>IF(G292&gt;10000, "High", "Low")</f>
        <v>High</v>
      </c>
      <c r="N292" s="11" t="str">
        <f>IF(J292&gt;50%,"Fail","Pass")</f>
        <v>Pass</v>
      </c>
      <c r="O292" s="11" t="str">
        <f t="shared" si="4"/>
        <v>No</v>
      </c>
    </row>
    <row r="293" spans="1:15" x14ac:dyDescent="0.2">
      <c r="A293" s="1" t="s">
        <v>1081</v>
      </c>
      <c r="B293" s="1" t="s">
        <v>1082</v>
      </c>
      <c r="C293" s="1" t="s">
        <v>534</v>
      </c>
      <c r="D293" t="s">
        <v>1234</v>
      </c>
      <c r="E293" s="3">
        <v>57.974293009999997</v>
      </c>
      <c r="F293" s="11">
        <v>41409.293899999997</v>
      </c>
      <c r="G293" s="11">
        <v>8211.3409200000006</v>
      </c>
      <c r="H293" s="11">
        <v>421318.97639999999</v>
      </c>
      <c r="I293" s="11">
        <v>42139.645279999997</v>
      </c>
      <c r="J293" s="9">
        <f>Table1[[#This Row],[Credit Card Debt]]/Table1[[#This Row],[Annual Salary]]</f>
        <v>0.19829705234360448</v>
      </c>
      <c r="K293" s="10">
        <f>Table1[[#This Row],[Car Purchase Amount]]/Table1[[#This Row],[Annual Salary]]</f>
        <v>1.0176373782601495</v>
      </c>
      <c r="L293" s="11" t="str">
        <f>IF(E293&lt;=17, "Children", IF(E293&lt;=34, "Young Adults", IF(E293&lt;=54, "Adults", "Seniors")))</f>
        <v>Seniors</v>
      </c>
      <c r="M293" s="11" t="str">
        <f>IF(G293&gt;10000, "High", "Low")</f>
        <v>Low</v>
      </c>
      <c r="N293" s="11" t="str">
        <f>IF(J293&gt;50%,"Fail","Pass")</f>
        <v>Pass</v>
      </c>
      <c r="O293" s="11" t="str">
        <f t="shared" si="4"/>
        <v>No</v>
      </c>
    </row>
    <row r="294" spans="1:15" x14ac:dyDescent="0.2">
      <c r="A294" s="1" t="s">
        <v>623</v>
      </c>
      <c r="B294" s="1" t="s">
        <v>624</v>
      </c>
      <c r="C294" s="1" t="s">
        <v>475</v>
      </c>
      <c r="D294" t="s">
        <v>1233</v>
      </c>
      <c r="E294" s="3">
        <v>45.095154729999997</v>
      </c>
      <c r="F294" s="11">
        <v>63687.498800000001</v>
      </c>
      <c r="G294" s="11">
        <v>13421.368210000001</v>
      </c>
      <c r="H294" s="11">
        <v>358615.9327</v>
      </c>
      <c r="I294" s="11">
        <v>42011.199650000002</v>
      </c>
      <c r="J294" s="9">
        <f>Table1[[#This Row],[Credit Card Debt]]/Table1[[#This Row],[Annual Salary]]</f>
        <v>0.21073787576660177</v>
      </c>
      <c r="K294" s="10">
        <f>Table1[[#This Row],[Car Purchase Amount]]/Table1[[#This Row],[Annual Salary]]</f>
        <v>0.65964593431325025</v>
      </c>
      <c r="L294" s="11" t="str">
        <f>IF(E294&lt;=17, "Children", IF(E294&lt;=34, "Young Adults", IF(E294&lt;=54, "Adults", "Seniors")))</f>
        <v>Adults</v>
      </c>
      <c r="M294" s="11" t="str">
        <f>IF(G294&gt;10000, "High", "Low")</f>
        <v>High</v>
      </c>
      <c r="N294" s="11" t="str">
        <f>IF(J294&gt;50%,"Fail","Pass")</f>
        <v>Pass</v>
      </c>
      <c r="O294" s="11" t="str">
        <f t="shared" si="4"/>
        <v>No</v>
      </c>
    </row>
    <row r="295" spans="1:15" x14ac:dyDescent="0.2">
      <c r="A295" s="1" t="s">
        <v>1193</v>
      </c>
      <c r="B295" s="1" t="s">
        <v>1194</v>
      </c>
      <c r="C295" s="1" t="s">
        <v>537</v>
      </c>
      <c r="D295" t="s">
        <v>1233</v>
      </c>
      <c r="E295" s="3">
        <v>41.705059499999997</v>
      </c>
      <c r="F295" s="11">
        <v>61575.950199999999</v>
      </c>
      <c r="G295" s="11">
        <v>594.80494910000004</v>
      </c>
      <c r="H295" s="11">
        <v>497197.26400000002</v>
      </c>
      <c r="I295" s="11">
        <v>41984.62412</v>
      </c>
      <c r="J295" s="9">
        <f>Table1[[#This Row],[Credit Card Debt]]/Table1[[#This Row],[Annual Salary]]</f>
        <v>9.6596958255302737E-3</v>
      </c>
      <c r="K295" s="10">
        <f>Table1[[#This Row],[Car Purchase Amount]]/Table1[[#This Row],[Annual Salary]]</f>
        <v>0.68183477451233876</v>
      </c>
      <c r="L295" s="11" t="str">
        <f>IF(E295&lt;=17, "Children", IF(E295&lt;=34, "Young Adults", IF(E295&lt;=54, "Adults", "Seniors")))</f>
        <v>Adults</v>
      </c>
      <c r="M295" s="11" t="str">
        <f>IF(G295&gt;10000, "High", "Low")</f>
        <v>Low</v>
      </c>
      <c r="N295" s="11" t="str">
        <f>IF(J295&gt;50%,"Fail","Pass")</f>
        <v>Pass</v>
      </c>
      <c r="O295" s="11" t="str">
        <f t="shared" si="4"/>
        <v>No</v>
      </c>
    </row>
    <row r="296" spans="1:15" x14ac:dyDescent="0.2">
      <c r="A296" s="1" t="s">
        <v>355</v>
      </c>
      <c r="B296" s="1" t="s">
        <v>356</v>
      </c>
      <c r="C296" s="1" t="s">
        <v>357</v>
      </c>
      <c r="D296" t="s">
        <v>1233</v>
      </c>
      <c r="E296" s="3">
        <v>47.740464879999998</v>
      </c>
      <c r="F296" s="11">
        <v>57005.185949999999</v>
      </c>
      <c r="G296" s="11">
        <v>12416.79083</v>
      </c>
      <c r="H296" s="11">
        <v>408147.0405</v>
      </c>
      <c r="I296" s="11">
        <v>41913.537129999997</v>
      </c>
      <c r="J296" s="9">
        <f>Table1[[#This Row],[Credit Card Debt]]/Table1[[#This Row],[Annual Salary]]</f>
        <v>0.21781861813223327</v>
      </c>
      <c r="K296" s="10">
        <f>Table1[[#This Row],[Car Purchase Amount]]/Table1[[#This Row],[Annual Salary]]</f>
        <v>0.73525831784432583</v>
      </c>
      <c r="L296" s="11" t="str">
        <f>IF(E296&lt;=17, "Children", IF(E296&lt;=34, "Young Adults", IF(E296&lt;=54, "Adults", "Seniors")))</f>
        <v>Adults</v>
      </c>
      <c r="M296" s="11" t="str">
        <f>IF(G296&gt;10000, "High", "Low")</f>
        <v>High</v>
      </c>
      <c r="N296" s="11" t="str">
        <f>IF(J296&gt;50%,"Fail","Pass")</f>
        <v>Pass</v>
      </c>
      <c r="O296" s="11" t="str">
        <f t="shared" si="4"/>
        <v>No</v>
      </c>
    </row>
    <row r="297" spans="1:15" x14ac:dyDescent="0.2">
      <c r="A297" s="1" t="s">
        <v>222</v>
      </c>
      <c r="B297" s="1" t="s">
        <v>223</v>
      </c>
      <c r="C297" s="1" t="s">
        <v>224</v>
      </c>
      <c r="D297" t="s">
        <v>1233</v>
      </c>
      <c r="E297" s="3">
        <v>40.914852070000002</v>
      </c>
      <c r="F297" s="11">
        <v>63429.931409999997</v>
      </c>
      <c r="G297" s="11">
        <v>10676.21884</v>
      </c>
      <c r="H297" s="11">
        <v>481335.35820000002</v>
      </c>
      <c r="I297" s="11">
        <v>41903.651709999998</v>
      </c>
      <c r="J297" s="9">
        <f>Table1[[#This Row],[Credit Card Debt]]/Table1[[#This Row],[Annual Salary]]</f>
        <v>0.16831515662520247</v>
      </c>
      <c r="K297" s="10">
        <f>Table1[[#This Row],[Car Purchase Amount]]/Table1[[#This Row],[Annual Salary]]</f>
        <v>0.66062899294565069</v>
      </c>
      <c r="L297" s="11" t="str">
        <f>IF(E297&lt;=17, "Children", IF(E297&lt;=34, "Young Adults", IF(E297&lt;=54, "Adults", "Seniors")))</f>
        <v>Adults</v>
      </c>
      <c r="M297" s="11" t="str">
        <f>IF(G297&gt;10000, "High", "Low")</f>
        <v>High</v>
      </c>
      <c r="N297" s="11" t="str">
        <f>IF(J297&gt;50%,"Fail","Pass")</f>
        <v>Pass</v>
      </c>
      <c r="O297" s="11" t="str">
        <f t="shared" si="4"/>
        <v>No</v>
      </c>
    </row>
    <row r="298" spans="1:15" x14ac:dyDescent="0.2">
      <c r="A298" s="1" t="s">
        <v>57</v>
      </c>
      <c r="B298" s="1" t="s">
        <v>58</v>
      </c>
      <c r="C298" s="1" t="s">
        <v>59</v>
      </c>
      <c r="D298" t="s">
        <v>1233</v>
      </c>
      <c r="E298" s="3">
        <v>44.74219952</v>
      </c>
      <c r="F298" s="11">
        <v>63259.878369999999</v>
      </c>
      <c r="G298" s="11">
        <v>11495.54999</v>
      </c>
      <c r="H298" s="11">
        <v>370356.22230000002</v>
      </c>
      <c r="I298" s="11">
        <v>41814.720670000002</v>
      </c>
      <c r="J298" s="9">
        <f>Table1[[#This Row],[Credit Card Debt]]/Table1[[#This Row],[Annual Salary]]</f>
        <v>0.18171944502902465</v>
      </c>
      <c r="K298" s="10">
        <f>Table1[[#This Row],[Car Purchase Amount]]/Table1[[#This Row],[Annual Salary]]</f>
        <v>0.66099906840525913</v>
      </c>
      <c r="L298" s="11" t="str">
        <f>IF(E298&lt;=17, "Children", IF(E298&lt;=34, "Young Adults", IF(E298&lt;=54, "Adults", "Seniors")))</f>
        <v>Adults</v>
      </c>
      <c r="M298" s="11" t="str">
        <f>IF(G298&gt;10000, "High", "Low")</f>
        <v>High</v>
      </c>
      <c r="N298" s="11" t="str">
        <f>IF(J298&gt;50%,"Fail","Pass")</f>
        <v>Pass</v>
      </c>
      <c r="O298" s="11" t="str">
        <f t="shared" si="4"/>
        <v>No</v>
      </c>
    </row>
    <row r="299" spans="1:15" x14ac:dyDescent="0.2">
      <c r="A299" s="1" t="s">
        <v>1028</v>
      </c>
      <c r="B299" s="1" t="s">
        <v>1029</v>
      </c>
      <c r="C299" s="1" t="s">
        <v>23</v>
      </c>
      <c r="D299" t="s">
        <v>1233</v>
      </c>
      <c r="E299" s="3">
        <v>49.28968587</v>
      </c>
      <c r="F299" s="11">
        <v>67629.848190000004</v>
      </c>
      <c r="G299" s="11">
        <v>10916.855320000001</v>
      </c>
      <c r="H299" s="11">
        <v>151946.3089</v>
      </c>
      <c r="I299" s="11">
        <v>41769.382879999997</v>
      </c>
      <c r="J299" s="9">
        <f>Table1[[#This Row],[Credit Card Debt]]/Table1[[#This Row],[Annual Salary]]</f>
        <v>0.16142066871612773</v>
      </c>
      <c r="K299" s="10">
        <f>Table1[[#This Row],[Car Purchase Amount]]/Table1[[#This Row],[Annual Salary]]</f>
        <v>0.61761757563986619</v>
      </c>
      <c r="L299" s="11" t="str">
        <f>IF(E299&lt;=17, "Children", IF(E299&lt;=34, "Young Adults", IF(E299&lt;=54, "Adults", "Seniors")))</f>
        <v>Adults</v>
      </c>
      <c r="M299" s="11" t="str">
        <f>IF(G299&gt;10000, "High", "Low")</f>
        <v>High</v>
      </c>
      <c r="N299" s="11" t="str">
        <f>IF(J299&gt;50%,"Fail","Pass")</f>
        <v>Pass</v>
      </c>
      <c r="O299" s="11" t="str">
        <f t="shared" si="4"/>
        <v>No</v>
      </c>
    </row>
    <row r="300" spans="1:15" x14ac:dyDescent="0.2">
      <c r="A300" s="1" t="s">
        <v>992</v>
      </c>
      <c r="B300" s="1" t="s">
        <v>993</v>
      </c>
      <c r="C300" s="1" t="s">
        <v>210</v>
      </c>
      <c r="D300" t="s">
        <v>1234</v>
      </c>
      <c r="E300" s="3">
        <v>41.270009680000001</v>
      </c>
      <c r="F300" s="11">
        <v>65826.122910000006</v>
      </c>
      <c r="G300" s="11">
        <v>11715.3714</v>
      </c>
      <c r="H300" s="11">
        <v>416748.73090000002</v>
      </c>
      <c r="I300" s="11">
        <v>41679.7929</v>
      </c>
      <c r="J300" s="9">
        <f>Table1[[#This Row],[Credit Card Debt]]/Table1[[#This Row],[Annual Salary]]</f>
        <v>0.17797450133919787</v>
      </c>
      <c r="K300" s="10">
        <f>Table1[[#This Row],[Car Purchase Amount]]/Table1[[#This Row],[Annual Salary]]</f>
        <v>0.63318012754581043</v>
      </c>
      <c r="L300" s="11" t="str">
        <f>IF(E300&lt;=17, "Children", IF(E300&lt;=34, "Young Adults", IF(E300&lt;=54, "Adults", "Seniors")))</f>
        <v>Adults</v>
      </c>
      <c r="M300" s="11" t="str">
        <f>IF(G300&gt;10000, "High", "Low")</f>
        <v>High</v>
      </c>
      <c r="N300" s="11" t="str">
        <f>IF(J300&gt;50%,"Fail","Pass")</f>
        <v>Pass</v>
      </c>
      <c r="O300" s="11" t="str">
        <f t="shared" si="4"/>
        <v>No</v>
      </c>
    </row>
    <row r="301" spans="1:15" x14ac:dyDescent="0.2">
      <c r="A301" s="1" t="s">
        <v>601</v>
      </c>
      <c r="B301" s="1" t="s">
        <v>602</v>
      </c>
      <c r="C301" s="1" t="s">
        <v>1221</v>
      </c>
      <c r="D301" t="s">
        <v>1233</v>
      </c>
      <c r="E301" s="3">
        <v>60.17319938</v>
      </c>
      <c r="F301" s="11">
        <v>53229.145470000003</v>
      </c>
      <c r="G301" s="11">
        <v>10756.60888</v>
      </c>
      <c r="H301" s="11">
        <v>112127.2567</v>
      </c>
      <c r="I301" s="11">
        <v>41673.446170000003</v>
      </c>
      <c r="J301" s="9">
        <f>Table1[[#This Row],[Credit Card Debt]]/Table1[[#This Row],[Annual Salary]]</f>
        <v>0.20208118663228278</v>
      </c>
      <c r="K301" s="10">
        <f>Table1[[#This Row],[Car Purchase Amount]]/Table1[[#This Row],[Annual Salary]]</f>
        <v>0.78290654118216485</v>
      </c>
      <c r="L301" s="11" t="str">
        <f>IF(E301&lt;=17, "Children", IF(E301&lt;=34, "Young Adults", IF(E301&lt;=54, "Adults", "Seniors")))</f>
        <v>Seniors</v>
      </c>
      <c r="M301" s="11" t="str">
        <f>IF(G301&gt;10000, "High", "Low")</f>
        <v>High</v>
      </c>
      <c r="N301" s="11" t="str">
        <f>IF(J301&gt;50%,"Fail","Pass")</f>
        <v>Pass</v>
      </c>
      <c r="O301" s="11" t="str">
        <f t="shared" si="4"/>
        <v>No</v>
      </c>
    </row>
    <row r="302" spans="1:15" x14ac:dyDescent="0.2">
      <c r="A302" s="1" t="s">
        <v>751</v>
      </c>
      <c r="B302" s="1" t="s">
        <v>752</v>
      </c>
      <c r="C302" s="1" t="s">
        <v>598</v>
      </c>
      <c r="D302" t="s">
        <v>1233</v>
      </c>
      <c r="E302" s="3">
        <v>43.506711230000001</v>
      </c>
      <c r="F302" s="11">
        <v>65529.703329999997</v>
      </c>
      <c r="G302" s="11">
        <v>3932.8381650000001</v>
      </c>
      <c r="H302" s="11">
        <v>353929.54950000002</v>
      </c>
      <c r="I302" s="11">
        <v>41575.347390000003</v>
      </c>
      <c r="J302" s="9">
        <f>Table1[[#This Row],[Credit Card Debt]]/Table1[[#This Row],[Annual Salary]]</f>
        <v>6.0016114298498846E-2</v>
      </c>
      <c r="K302" s="10">
        <f>Table1[[#This Row],[Car Purchase Amount]]/Table1[[#This Row],[Annual Salary]]</f>
        <v>0.63445041374033651</v>
      </c>
      <c r="L302" s="11" t="str">
        <f>IF(E302&lt;=17, "Children", IF(E302&lt;=34, "Young Adults", IF(E302&lt;=54, "Adults", "Seniors")))</f>
        <v>Adults</v>
      </c>
      <c r="M302" s="11" t="str">
        <f>IF(G302&gt;10000, "High", "Low")</f>
        <v>Low</v>
      </c>
      <c r="N302" s="11" t="str">
        <f>IF(J302&gt;50%,"Fail","Pass")</f>
        <v>Pass</v>
      </c>
      <c r="O302" s="11" t="str">
        <f t="shared" si="4"/>
        <v>No</v>
      </c>
    </row>
    <row r="303" spans="1:15" x14ac:dyDescent="0.2">
      <c r="A303" s="1" t="s">
        <v>131</v>
      </c>
      <c r="B303" s="1" t="s">
        <v>132</v>
      </c>
      <c r="C303" s="1" t="s">
        <v>133</v>
      </c>
      <c r="D303" t="s">
        <v>1234</v>
      </c>
      <c r="E303" s="3">
        <v>46.26908486</v>
      </c>
      <c r="F303" s="11">
        <v>58457.414920000003</v>
      </c>
      <c r="G303" s="11">
        <v>12491.01273</v>
      </c>
      <c r="H303" s="11">
        <v>410655.99469999998</v>
      </c>
      <c r="I303" s="11">
        <v>41567.470329999996</v>
      </c>
      <c r="J303" s="9">
        <f>Table1[[#This Row],[Credit Card Debt]]/Table1[[#This Row],[Annual Salary]]</f>
        <v>0.21367713141428116</v>
      </c>
      <c r="K303" s="10">
        <f>Table1[[#This Row],[Car Purchase Amount]]/Table1[[#This Row],[Annual Salary]]</f>
        <v>0.71107267378972894</v>
      </c>
      <c r="L303" s="11" t="str">
        <f>IF(E303&lt;=17, "Children", IF(E303&lt;=34, "Young Adults", IF(E303&lt;=54, "Adults", "Seniors")))</f>
        <v>Adults</v>
      </c>
      <c r="M303" s="11" t="str">
        <f>IF(G303&gt;10000, "High", "Low")</f>
        <v>High</v>
      </c>
      <c r="N303" s="11" t="str">
        <f>IF(J303&gt;50%,"Fail","Pass")</f>
        <v>Pass</v>
      </c>
      <c r="O303" s="11" t="str">
        <f t="shared" si="4"/>
        <v>No</v>
      </c>
    </row>
    <row r="304" spans="1:15" x14ac:dyDescent="0.2">
      <c r="A304" s="1" t="s">
        <v>1188</v>
      </c>
      <c r="B304" s="1" t="s">
        <v>1189</v>
      </c>
      <c r="C304" s="1" t="s">
        <v>270</v>
      </c>
      <c r="D304" t="s">
        <v>1234</v>
      </c>
      <c r="E304" s="3">
        <v>36.659969879999998</v>
      </c>
      <c r="F304" s="11">
        <v>66923.435360000003</v>
      </c>
      <c r="G304" s="11">
        <v>8611.4680929999995</v>
      </c>
      <c r="H304" s="11">
        <v>522814.81699999998</v>
      </c>
      <c r="I304" s="11">
        <v>41489.641230000001</v>
      </c>
      <c r="J304" s="9">
        <f>Table1[[#This Row],[Credit Card Debt]]/Table1[[#This Row],[Annual Salary]]</f>
        <v>0.12867642025064147</v>
      </c>
      <c r="K304" s="10">
        <f>Table1[[#This Row],[Car Purchase Amount]]/Table1[[#This Row],[Annual Salary]]</f>
        <v>0.6199568358500358</v>
      </c>
      <c r="L304" s="11" t="str">
        <f>IF(E304&lt;=17, "Children", IF(E304&lt;=34, "Young Adults", IF(E304&lt;=54, "Adults", "Seniors")))</f>
        <v>Adults</v>
      </c>
      <c r="M304" s="11" t="str">
        <f>IF(G304&gt;10000, "High", "Low")</f>
        <v>Low</v>
      </c>
      <c r="N304" s="11" t="str">
        <f>IF(J304&gt;50%,"Fail","Pass")</f>
        <v>Pass</v>
      </c>
      <c r="O304" s="11" t="str">
        <f t="shared" si="4"/>
        <v>No</v>
      </c>
    </row>
    <row r="305" spans="1:15" x14ac:dyDescent="0.2">
      <c r="A305" s="1" t="s">
        <v>249</v>
      </c>
      <c r="B305" s="1" t="s">
        <v>250</v>
      </c>
      <c r="C305" s="1" t="s">
        <v>41</v>
      </c>
      <c r="D305" t="s">
        <v>1234</v>
      </c>
      <c r="E305" s="3">
        <v>44.302977839999997</v>
      </c>
      <c r="F305" s="11">
        <v>55406.462149999999</v>
      </c>
      <c r="G305" s="11">
        <v>9522.5764949999993</v>
      </c>
      <c r="H305" s="11">
        <v>523251.26630000002</v>
      </c>
      <c r="I305" s="11">
        <v>41456.680970000001</v>
      </c>
      <c r="J305" s="9">
        <f>Table1[[#This Row],[Credit Card Debt]]/Table1[[#This Row],[Annual Salary]]</f>
        <v>0.1718676148139518</v>
      </c>
      <c r="K305" s="10">
        <f>Table1[[#This Row],[Car Purchase Amount]]/Table1[[#This Row],[Annual Salary]]</f>
        <v>0.74822826365931405</v>
      </c>
      <c r="L305" s="11" t="str">
        <f>IF(E305&lt;=17, "Children", IF(E305&lt;=34, "Young Adults", IF(E305&lt;=54, "Adults", "Seniors")))</f>
        <v>Adults</v>
      </c>
      <c r="M305" s="11" t="str">
        <f>IF(G305&gt;10000, "High", "Low")</f>
        <v>Low</v>
      </c>
      <c r="N305" s="11" t="str">
        <f>IF(J305&gt;50%,"Fail","Pass")</f>
        <v>Pass</v>
      </c>
      <c r="O305" s="11" t="str">
        <f t="shared" si="4"/>
        <v>No</v>
      </c>
    </row>
    <row r="306" spans="1:15" x14ac:dyDescent="0.2">
      <c r="A306" s="1" t="s">
        <v>344</v>
      </c>
      <c r="B306" s="1" t="s">
        <v>345</v>
      </c>
      <c r="C306" s="1" t="s">
        <v>346</v>
      </c>
      <c r="D306" t="s">
        <v>1233</v>
      </c>
      <c r="E306" s="3">
        <v>34.681961280000003</v>
      </c>
      <c r="F306" s="11">
        <v>84171.167189999993</v>
      </c>
      <c r="G306" s="11">
        <v>12719.64415</v>
      </c>
      <c r="H306" s="11">
        <v>244310.5736</v>
      </c>
      <c r="I306" s="11">
        <v>41451.718430000001</v>
      </c>
      <c r="J306" s="9">
        <f>Table1[[#This Row],[Credit Card Debt]]/Table1[[#This Row],[Annual Salary]]</f>
        <v>0.15111640451994546</v>
      </c>
      <c r="K306" s="10">
        <f>Table1[[#This Row],[Car Purchase Amount]]/Table1[[#This Row],[Annual Salary]]</f>
        <v>0.49246933140930349</v>
      </c>
      <c r="L306" s="11" t="str">
        <f>IF(E306&lt;=17, "Children", IF(E306&lt;=34, "Young Adults", IF(E306&lt;=54, "Adults", "Seniors")))</f>
        <v>Adults</v>
      </c>
      <c r="M306" s="11" t="str">
        <f>IF(G306&gt;10000, "High", "Low")</f>
        <v>High</v>
      </c>
      <c r="N306" s="11" t="str">
        <f>IF(J306&gt;50%,"Fail","Pass")</f>
        <v>Pass</v>
      </c>
      <c r="O306" s="11" t="str">
        <f t="shared" si="4"/>
        <v>No</v>
      </c>
    </row>
    <row r="307" spans="1:15" x14ac:dyDescent="0.2">
      <c r="A307" s="1" t="s">
        <v>890</v>
      </c>
      <c r="B307" s="1" t="s">
        <v>891</v>
      </c>
      <c r="C307" s="1" t="s">
        <v>98</v>
      </c>
      <c r="D307" t="s">
        <v>1234</v>
      </c>
      <c r="E307" s="3">
        <v>50.726319009999997</v>
      </c>
      <c r="F307" s="11">
        <v>62788.935290000001</v>
      </c>
      <c r="G307" s="11">
        <v>13224.45167</v>
      </c>
      <c r="H307" s="11">
        <v>192514.64309999999</v>
      </c>
      <c r="I307" s="11">
        <v>41427.597970000003</v>
      </c>
      <c r="J307" s="9">
        <f>Table1[[#This Row],[Credit Card Debt]]/Table1[[#This Row],[Annual Salary]]</f>
        <v>0.21061754923731243</v>
      </c>
      <c r="K307" s="10">
        <f>Table1[[#This Row],[Car Purchase Amount]]/Table1[[#This Row],[Annual Salary]]</f>
        <v>0.65979137532210896</v>
      </c>
      <c r="L307" s="11" t="str">
        <f>IF(E307&lt;=17, "Children", IF(E307&lt;=34, "Young Adults", IF(E307&lt;=54, "Adults", "Seniors")))</f>
        <v>Adults</v>
      </c>
      <c r="M307" s="11" t="str">
        <f>IF(G307&gt;10000, "High", "Low")</f>
        <v>High</v>
      </c>
      <c r="N307" s="11" t="str">
        <f>IF(J307&gt;50%,"Fail","Pass")</f>
        <v>Pass</v>
      </c>
      <c r="O307" s="11" t="str">
        <f t="shared" si="4"/>
        <v>No</v>
      </c>
    </row>
    <row r="308" spans="1:15" x14ac:dyDescent="0.2">
      <c r="A308" s="1" t="s">
        <v>179</v>
      </c>
      <c r="B308" s="1" t="s">
        <v>180</v>
      </c>
      <c r="C308" s="1" t="s">
        <v>181</v>
      </c>
      <c r="D308" t="s">
        <v>1234</v>
      </c>
      <c r="E308" s="3">
        <v>43.030880680000003</v>
      </c>
      <c r="F308" s="11">
        <v>51419.507769999997</v>
      </c>
      <c r="G308" s="11">
        <v>11331.204470000001</v>
      </c>
      <c r="H308" s="11">
        <v>636407.11479999998</v>
      </c>
      <c r="I308" s="11">
        <v>41425.00116</v>
      </c>
      <c r="J308" s="9">
        <f>Table1[[#This Row],[Credit Card Debt]]/Table1[[#This Row],[Annual Salary]]</f>
        <v>0.22036781294532415</v>
      </c>
      <c r="K308" s="10">
        <f>Table1[[#This Row],[Car Purchase Amount]]/Table1[[#This Row],[Annual Salary]]</f>
        <v>0.80562811579788884</v>
      </c>
      <c r="L308" s="11" t="str">
        <f>IF(E308&lt;=17, "Children", IF(E308&lt;=34, "Young Adults", IF(E308&lt;=54, "Adults", "Seniors")))</f>
        <v>Adults</v>
      </c>
      <c r="M308" s="11" t="str">
        <f>IF(G308&gt;10000, "High", "Low")</f>
        <v>High</v>
      </c>
      <c r="N308" s="11" t="str">
        <f>IF(J308&gt;50%,"Fail","Pass")</f>
        <v>Pass</v>
      </c>
      <c r="O308" s="11" t="str">
        <f t="shared" si="4"/>
        <v>No</v>
      </c>
    </row>
    <row r="309" spans="1:15" x14ac:dyDescent="0.2">
      <c r="A309" s="1" t="s">
        <v>234</v>
      </c>
      <c r="B309" s="1" t="s">
        <v>235</v>
      </c>
      <c r="C309" s="1" t="s">
        <v>236</v>
      </c>
      <c r="D309" t="s">
        <v>1234</v>
      </c>
      <c r="E309" s="3">
        <v>53.354187799999998</v>
      </c>
      <c r="F309" s="11">
        <v>50867.940069999997</v>
      </c>
      <c r="G309" s="11">
        <v>16732.306380000002</v>
      </c>
      <c r="H309" s="11">
        <v>344916.17680000002</v>
      </c>
      <c r="I309" s="11">
        <v>41357.178970000001</v>
      </c>
      <c r="J309" s="9">
        <f>Table1[[#This Row],[Credit Card Debt]]/Table1[[#This Row],[Annual Salary]]</f>
        <v>0.32893618961126536</v>
      </c>
      <c r="K309" s="10">
        <f>Table1[[#This Row],[Car Purchase Amount]]/Table1[[#This Row],[Annual Salary]]</f>
        <v>0.81303034707298705</v>
      </c>
      <c r="L309" s="11" t="str">
        <f>IF(E309&lt;=17, "Children", IF(E309&lt;=34, "Young Adults", IF(E309&lt;=54, "Adults", "Seniors")))</f>
        <v>Adults</v>
      </c>
      <c r="M309" s="11" t="str">
        <f>IF(G309&gt;10000, "High", "Low")</f>
        <v>High</v>
      </c>
      <c r="N309" s="11" t="str">
        <f>IF(J309&gt;50%,"Fail","Pass")</f>
        <v>Pass</v>
      </c>
      <c r="O309" s="11" t="str">
        <f t="shared" si="4"/>
        <v>No</v>
      </c>
    </row>
    <row r="310" spans="1:15" x14ac:dyDescent="0.2">
      <c r="A310" s="1" t="s">
        <v>1197</v>
      </c>
      <c r="B310" s="1" t="s">
        <v>1198</v>
      </c>
      <c r="C310" s="1" t="s">
        <v>284</v>
      </c>
      <c r="D310" t="s">
        <v>1234</v>
      </c>
      <c r="E310" s="3">
        <v>45.752697519999998</v>
      </c>
      <c r="F310" s="11">
        <v>63722.001640000002</v>
      </c>
      <c r="G310" s="11">
        <v>10711.44472</v>
      </c>
      <c r="H310" s="11">
        <v>316128.40019999997</v>
      </c>
      <c r="I310" s="11">
        <v>41352.470710000001</v>
      </c>
      <c r="J310" s="9">
        <f>Table1[[#This Row],[Credit Card Debt]]/Table1[[#This Row],[Annual Salary]]</f>
        <v>0.16809648856473053</v>
      </c>
      <c r="K310" s="10">
        <f>Table1[[#This Row],[Car Purchase Amount]]/Table1[[#This Row],[Annual Salary]]</f>
        <v>0.64895122007658268</v>
      </c>
      <c r="L310" s="11" t="str">
        <f>IF(E310&lt;=17, "Children", IF(E310&lt;=34, "Young Adults", IF(E310&lt;=54, "Adults", "Seniors")))</f>
        <v>Adults</v>
      </c>
      <c r="M310" s="11" t="str">
        <f>IF(G310&gt;10000, "High", "Low")</f>
        <v>High</v>
      </c>
      <c r="N310" s="11" t="str">
        <f>IF(J310&gt;50%,"Fail","Pass")</f>
        <v>Pass</v>
      </c>
      <c r="O310" s="11" t="str">
        <f t="shared" si="4"/>
        <v>No</v>
      </c>
    </row>
    <row r="311" spans="1:15" x14ac:dyDescent="0.2">
      <c r="A311" s="1" t="s">
        <v>688</v>
      </c>
      <c r="B311" s="1" t="s">
        <v>689</v>
      </c>
      <c r="C311" s="1" t="s">
        <v>568</v>
      </c>
      <c r="D311" t="s">
        <v>1234</v>
      </c>
      <c r="E311" s="3">
        <v>42.695441690000003</v>
      </c>
      <c r="F311" s="11">
        <v>62563.578249999999</v>
      </c>
      <c r="G311" s="11">
        <v>6130.3051809999997</v>
      </c>
      <c r="H311" s="11">
        <v>426488.74589999998</v>
      </c>
      <c r="I311" s="11">
        <v>41327.165540000002</v>
      </c>
      <c r="J311" s="9">
        <f>Table1[[#This Row],[Credit Card Debt]]/Table1[[#This Row],[Annual Salary]]</f>
        <v>9.7985207247956604E-2</v>
      </c>
      <c r="K311" s="10">
        <f>Table1[[#This Row],[Car Purchase Amount]]/Table1[[#This Row],[Annual Salary]]</f>
        <v>0.66056268992255096</v>
      </c>
      <c r="L311" s="11" t="str">
        <f>IF(E311&lt;=17, "Children", IF(E311&lt;=34, "Young Adults", IF(E311&lt;=54, "Adults", "Seniors")))</f>
        <v>Adults</v>
      </c>
      <c r="M311" s="11" t="str">
        <f>IF(G311&gt;10000, "High", "Low")</f>
        <v>Low</v>
      </c>
      <c r="N311" s="11" t="str">
        <f>IF(J311&gt;50%,"Fail","Pass")</f>
        <v>Pass</v>
      </c>
      <c r="O311" s="11" t="str">
        <f t="shared" si="4"/>
        <v>No</v>
      </c>
    </row>
    <row r="312" spans="1:15" x14ac:dyDescent="0.2">
      <c r="A312" s="1" t="s">
        <v>711</v>
      </c>
      <c r="B312" s="1" t="s">
        <v>712</v>
      </c>
      <c r="C312" s="1" t="s">
        <v>190</v>
      </c>
      <c r="D312" t="s">
        <v>1233</v>
      </c>
      <c r="E312" s="3">
        <v>54.12700263</v>
      </c>
      <c r="F312" s="11">
        <v>55619.341520000002</v>
      </c>
      <c r="G312" s="11">
        <v>11212.437910000001</v>
      </c>
      <c r="H312" s="11">
        <v>229070.5491</v>
      </c>
      <c r="I312" s="11">
        <v>41320.072560000001</v>
      </c>
      <c r="J312" s="9">
        <f>Table1[[#This Row],[Credit Card Debt]]/Table1[[#This Row],[Annual Salary]]</f>
        <v>0.20159242456993404</v>
      </c>
      <c r="K312" s="10">
        <f>Table1[[#This Row],[Car Purchase Amount]]/Table1[[#This Row],[Annual Salary]]</f>
        <v>0.74290833783319477</v>
      </c>
      <c r="L312" s="11" t="str">
        <f>IF(E312&lt;=17, "Children", IF(E312&lt;=34, "Young Adults", IF(E312&lt;=54, "Adults", "Seniors")))</f>
        <v>Seniors</v>
      </c>
      <c r="M312" s="11" t="str">
        <f>IF(G312&gt;10000, "High", "Low")</f>
        <v>High</v>
      </c>
      <c r="N312" s="11" t="str">
        <f>IF(J312&gt;50%,"Fail","Pass")</f>
        <v>Pass</v>
      </c>
      <c r="O312" s="11" t="str">
        <f t="shared" si="4"/>
        <v>No</v>
      </c>
    </row>
    <row r="313" spans="1:15" x14ac:dyDescent="0.2">
      <c r="A313" s="1" t="s">
        <v>496</v>
      </c>
      <c r="B313" s="1" t="s">
        <v>497</v>
      </c>
      <c r="C313" s="1" t="s">
        <v>157</v>
      </c>
      <c r="D313" t="s">
        <v>1234</v>
      </c>
      <c r="E313" s="3">
        <v>45.341289330000002</v>
      </c>
      <c r="F313" s="11">
        <v>62043.166230000003</v>
      </c>
      <c r="G313" s="11">
        <v>4980.6682950000004</v>
      </c>
      <c r="H313" s="11">
        <v>357639.03340000001</v>
      </c>
      <c r="I313" s="11">
        <v>41265.529289999999</v>
      </c>
      <c r="J313" s="9">
        <f>Table1[[#This Row],[Credit Card Debt]]/Table1[[#This Row],[Annual Salary]]</f>
        <v>8.0277468054034878E-2</v>
      </c>
      <c r="K313" s="10">
        <f>Table1[[#This Row],[Car Purchase Amount]]/Table1[[#This Row],[Annual Salary]]</f>
        <v>0.66510998386227904</v>
      </c>
      <c r="L313" s="11" t="str">
        <f>IF(E313&lt;=17, "Children", IF(E313&lt;=34, "Young Adults", IF(E313&lt;=54, "Adults", "Seniors")))</f>
        <v>Adults</v>
      </c>
      <c r="M313" s="11" t="str">
        <f>IF(G313&gt;10000, "High", "Low")</f>
        <v>Low</v>
      </c>
      <c r="N313" s="11" t="str">
        <f>IF(J313&gt;50%,"Fail","Pass")</f>
        <v>Pass</v>
      </c>
      <c r="O313" s="11" t="str">
        <f t="shared" si="4"/>
        <v>No</v>
      </c>
    </row>
    <row r="314" spans="1:15" x14ac:dyDescent="0.2">
      <c r="A314" s="1" t="s">
        <v>243</v>
      </c>
      <c r="B314" s="1" t="s">
        <v>244</v>
      </c>
      <c r="C314" s="1" t="s">
        <v>245</v>
      </c>
      <c r="D314" t="s">
        <v>1233</v>
      </c>
      <c r="E314" s="3">
        <v>45.225651470000003</v>
      </c>
      <c r="F314" s="11">
        <v>52697.151919999997</v>
      </c>
      <c r="G314" s="11">
        <v>861.81665290000001</v>
      </c>
      <c r="H314" s="11">
        <v>540805.49399999995</v>
      </c>
      <c r="I314" s="11">
        <v>41221.249179999999</v>
      </c>
      <c r="J314" s="9">
        <f>Table1[[#This Row],[Credit Card Debt]]/Table1[[#This Row],[Annual Salary]]</f>
        <v>1.6354141001933678E-2</v>
      </c>
      <c r="K314" s="10">
        <f>Table1[[#This Row],[Car Purchase Amount]]/Table1[[#This Row],[Annual Salary]]</f>
        <v>0.78222916567821987</v>
      </c>
      <c r="L314" s="11" t="str">
        <f>IF(E314&lt;=17, "Children", IF(E314&lt;=34, "Young Adults", IF(E314&lt;=54, "Adults", "Seniors")))</f>
        <v>Adults</v>
      </c>
      <c r="M314" s="11" t="str">
        <f>IF(G314&gt;10000, "High", "Low")</f>
        <v>Low</v>
      </c>
      <c r="N314" s="11" t="str">
        <f>IF(J314&gt;50%,"Fail","Pass")</f>
        <v>Pass</v>
      </c>
      <c r="O314" s="11" t="str">
        <f t="shared" si="4"/>
        <v>No</v>
      </c>
    </row>
    <row r="315" spans="1:15" x14ac:dyDescent="0.2">
      <c r="A315" s="1" t="s">
        <v>1092</v>
      </c>
      <c r="B315" s="1" t="s">
        <v>1093</v>
      </c>
      <c r="C315" s="1" t="s">
        <v>923</v>
      </c>
      <c r="D315" t="s">
        <v>1234</v>
      </c>
      <c r="E315" s="3">
        <v>39.665656849999998</v>
      </c>
      <c r="F315" s="11">
        <v>57777.155579999999</v>
      </c>
      <c r="G315" s="11">
        <v>19692.912619999999</v>
      </c>
      <c r="H315" s="11">
        <v>601210.28029999998</v>
      </c>
      <c r="I315" s="11">
        <v>41147.466789999999</v>
      </c>
      <c r="J315" s="9">
        <f>Table1[[#This Row],[Credit Card Debt]]/Table1[[#This Row],[Annual Salary]]</f>
        <v>0.34084254273702685</v>
      </c>
      <c r="K315" s="10">
        <f>Table1[[#This Row],[Car Purchase Amount]]/Table1[[#This Row],[Annual Salary]]</f>
        <v>0.71217536372184276</v>
      </c>
      <c r="L315" s="11" t="str">
        <f>IF(E315&lt;=17, "Children", IF(E315&lt;=34, "Young Adults", IF(E315&lt;=54, "Adults", "Seniors")))</f>
        <v>Adults</v>
      </c>
      <c r="M315" s="11" t="str">
        <f>IF(G315&gt;10000, "High", "Low")</f>
        <v>High</v>
      </c>
      <c r="N315" s="11" t="str">
        <f>IF(J315&gt;50%,"Fail","Pass")</f>
        <v>Pass</v>
      </c>
      <c r="O315" s="11" t="str">
        <f t="shared" si="4"/>
        <v>No</v>
      </c>
    </row>
    <row r="316" spans="1:15" x14ac:dyDescent="0.2">
      <c r="A316" s="1" t="s">
        <v>834</v>
      </c>
      <c r="B316" s="1" t="s">
        <v>835</v>
      </c>
      <c r="C316" s="1" t="s">
        <v>68</v>
      </c>
      <c r="D316" t="s">
        <v>1233</v>
      </c>
      <c r="E316" s="3">
        <v>36.375097699999998</v>
      </c>
      <c r="F316" s="11">
        <v>67032.164449999997</v>
      </c>
      <c r="G316" s="11">
        <v>7666.5303000000004</v>
      </c>
      <c r="H316" s="11">
        <v>516738.17239999998</v>
      </c>
      <c r="I316" s="11">
        <v>41137.894590000004</v>
      </c>
      <c r="J316" s="9">
        <f>Table1[[#This Row],[Credit Card Debt]]/Table1[[#This Row],[Annual Salary]]</f>
        <v>0.11437091973538385</v>
      </c>
      <c r="K316" s="10">
        <f>Table1[[#This Row],[Car Purchase Amount]]/Table1[[#This Row],[Annual Salary]]</f>
        <v>0.61370380812759218</v>
      </c>
      <c r="L316" s="11" t="str">
        <f>IF(E316&lt;=17, "Children", IF(E316&lt;=34, "Young Adults", IF(E316&lt;=54, "Adults", "Seniors")))</f>
        <v>Adults</v>
      </c>
      <c r="M316" s="11" t="str">
        <f>IF(G316&gt;10000, "High", "Low")</f>
        <v>Low</v>
      </c>
      <c r="N316" s="11" t="str">
        <f>IF(J316&gt;50%,"Fail","Pass")</f>
        <v>Pass</v>
      </c>
      <c r="O316" s="11" t="str">
        <f t="shared" si="4"/>
        <v>No</v>
      </c>
    </row>
    <row r="317" spans="1:15" x14ac:dyDescent="0.2">
      <c r="A317" s="1" t="s">
        <v>491</v>
      </c>
      <c r="B317" s="1" t="s">
        <v>492</v>
      </c>
      <c r="C317" s="1" t="s">
        <v>493</v>
      </c>
      <c r="D317" t="s">
        <v>1233</v>
      </c>
      <c r="E317" s="3">
        <v>38.413726490000002</v>
      </c>
      <c r="F317" s="11">
        <v>64867.149109999998</v>
      </c>
      <c r="G317" s="11">
        <v>13962.95284</v>
      </c>
      <c r="H317" s="11">
        <v>498441.5687</v>
      </c>
      <c r="I317" s="11">
        <v>41104.071080000002</v>
      </c>
      <c r="J317" s="9">
        <f>Table1[[#This Row],[Credit Card Debt]]/Table1[[#This Row],[Annual Salary]]</f>
        <v>0.21525460932963145</v>
      </c>
      <c r="K317" s="10">
        <f>Table1[[#This Row],[Car Purchase Amount]]/Table1[[#This Row],[Annual Salary]]</f>
        <v>0.63366544767208444</v>
      </c>
      <c r="L317" s="11" t="str">
        <f>IF(E317&lt;=17, "Children", IF(E317&lt;=34, "Young Adults", IF(E317&lt;=54, "Adults", "Seniors")))</f>
        <v>Adults</v>
      </c>
      <c r="M317" s="11" t="str">
        <f>IF(G317&gt;10000, "High", "Low")</f>
        <v>High</v>
      </c>
      <c r="N317" s="11" t="str">
        <f>IF(J317&gt;50%,"Fail","Pass")</f>
        <v>Pass</v>
      </c>
      <c r="O317" s="11" t="str">
        <f t="shared" si="4"/>
        <v>No</v>
      </c>
    </row>
    <row r="318" spans="1:15" x14ac:dyDescent="0.2">
      <c r="A318" s="1" t="s">
        <v>734</v>
      </c>
      <c r="B318" s="1" t="s">
        <v>735</v>
      </c>
      <c r="C318" s="1" t="s">
        <v>736</v>
      </c>
      <c r="D318" t="s">
        <v>1233</v>
      </c>
      <c r="E318" s="3">
        <v>47.79777532</v>
      </c>
      <c r="F318" s="11">
        <v>65530.364009999998</v>
      </c>
      <c r="G318" s="11">
        <v>8774.0695140000007</v>
      </c>
      <c r="H318" s="11">
        <v>210573.70420000001</v>
      </c>
      <c r="I318" s="11">
        <v>41034.283430000003</v>
      </c>
      <c r="J318" s="9">
        <f>Table1[[#This Row],[Credit Card Debt]]/Table1[[#This Row],[Annual Salary]]</f>
        <v>0.13389319053166054</v>
      </c>
      <c r="K318" s="10">
        <f>Table1[[#This Row],[Car Purchase Amount]]/Table1[[#This Row],[Annual Salary]]</f>
        <v>0.62618732628645446</v>
      </c>
      <c r="L318" s="11" t="str">
        <f>IF(E318&lt;=17, "Children", IF(E318&lt;=34, "Young Adults", IF(E318&lt;=54, "Adults", "Seniors")))</f>
        <v>Adults</v>
      </c>
      <c r="M318" s="11" t="str">
        <f>IF(G318&gt;10000, "High", "Low")</f>
        <v>Low</v>
      </c>
      <c r="N318" s="11" t="str">
        <f>IF(J318&gt;50%,"Fail","Pass")</f>
        <v>Pass</v>
      </c>
      <c r="O318" s="11" t="str">
        <f t="shared" si="4"/>
        <v>No</v>
      </c>
    </row>
    <row r="319" spans="1:15" x14ac:dyDescent="0.2">
      <c r="A319" s="1" t="s">
        <v>479</v>
      </c>
      <c r="B319" s="1" t="s">
        <v>480</v>
      </c>
      <c r="C319" s="1" t="s">
        <v>481</v>
      </c>
      <c r="D319" t="s">
        <v>1234</v>
      </c>
      <c r="E319" s="3">
        <v>42.43201208</v>
      </c>
      <c r="F319" s="11">
        <v>65714.464689999993</v>
      </c>
      <c r="G319" s="11">
        <v>12557.081330000001</v>
      </c>
      <c r="H319" s="11">
        <v>362707.02730000002</v>
      </c>
      <c r="I319" s="11">
        <v>41026.024210000003</v>
      </c>
      <c r="J319" s="9">
        <f>Table1[[#This Row],[Credit Card Debt]]/Table1[[#This Row],[Annual Salary]]</f>
        <v>0.19108549980946368</v>
      </c>
      <c r="K319" s="10">
        <f>Table1[[#This Row],[Car Purchase Amount]]/Table1[[#This Row],[Annual Salary]]</f>
        <v>0.6243073637369686</v>
      </c>
      <c r="L319" s="11" t="str">
        <f>IF(E319&lt;=17, "Children", IF(E319&lt;=34, "Young Adults", IF(E319&lt;=54, "Adults", "Seniors")))</f>
        <v>Adults</v>
      </c>
      <c r="M319" s="11" t="str">
        <f>IF(G319&gt;10000, "High", "Low")</f>
        <v>High</v>
      </c>
      <c r="N319" s="11" t="str">
        <f>IF(J319&gt;50%,"Fail","Pass")</f>
        <v>Pass</v>
      </c>
      <c r="O319" s="11" t="str">
        <f t="shared" si="4"/>
        <v>No</v>
      </c>
    </row>
    <row r="320" spans="1:15" x14ac:dyDescent="0.2">
      <c r="A320" s="1" t="s">
        <v>466</v>
      </c>
      <c r="B320" s="1" t="s">
        <v>467</v>
      </c>
      <c r="C320" s="1" t="s">
        <v>262</v>
      </c>
      <c r="D320" t="s">
        <v>1234</v>
      </c>
      <c r="E320" s="3">
        <v>38.7080482</v>
      </c>
      <c r="F320" s="11">
        <v>69142.08412</v>
      </c>
      <c r="G320" s="11">
        <v>8707.5115320000004</v>
      </c>
      <c r="H320" s="11">
        <v>399124.44890000002</v>
      </c>
      <c r="I320" s="11">
        <v>40879.191070000001</v>
      </c>
      <c r="J320" s="9">
        <f>Table1[[#This Row],[Credit Card Debt]]/Table1[[#This Row],[Annual Salary]]</f>
        <v>0.12593649212088576</v>
      </c>
      <c r="K320" s="10">
        <f>Table1[[#This Row],[Car Purchase Amount]]/Table1[[#This Row],[Annual Salary]]</f>
        <v>0.5912345800721287</v>
      </c>
      <c r="L320" s="11" t="str">
        <f>IF(E320&lt;=17, "Children", IF(E320&lt;=34, "Young Adults", IF(E320&lt;=54, "Adults", "Seniors")))</f>
        <v>Adults</v>
      </c>
      <c r="M320" s="11" t="str">
        <f>IF(G320&gt;10000, "High", "Low")</f>
        <v>Low</v>
      </c>
      <c r="N320" s="11" t="str">
        <f>IF(J320&gt;50%,"Fail","Pass")</f>
        <v>Pass</v>
      </c>
      <c r="O320" s="11" t="str">
        <f t="shared" si="4"/>
        <v>No</v>
      </c>
    </row>
    <row r="321" spans="1:15" x14ac:dyDescent="0.2">
      <c r="A321" s="1" t="s">
        <v>562</v>
      </c>
      <c r="B321" s="1" t="s">
        <v>563</v>
      </c>
      <c r="C321" s="1" t="s">
        <v>163</v>
      </c>
      <c r="D321" t="s">
        <v>1234</v>
      </c>
      <c r="E321" s="3">
        <v>40.601781250000002</v>
      </c>
      <c r="F321" s="11">
        <v>72299.950100000002</v>
      </c>
      <c r="G321" s="11">
        <v>11544.933849999999</v>
      </c>
      <c r="H321" s="11">
        <v>275389.07010000001</v>
      </c>
      <c r="I321" s="11">
        <v>40660.383170000001</v>
      </c>
      <c r="J321" s="9">
        <f>Table1[[#This Row],[Credit Card Debt]]/Table1[[#This Row],[Annual Salary]]</f>
        <v>0.15968107632207065</v>
      </c>
      <c r="K321" s="10">
        <f>Table1[[#This Row],[Car Purchase Amount]]/Table1[[#This Row],[Annual Salary]]</f>
        <v>0.56238466435677392</v>
      </c>
      <c r="L321" s="11" t="str">
        <f>IF(E321&lt;=17, "Children", IF(E321&lt;=34, "Young Adults", IF(E321&lt;=54, "Adults", "Seniors")))</f>
        <v>Adults</v>
      </c>
      <c r="M321" s="11" t="str">
        <f>IF(G321&gt;10000, "High", "Low")</f>
        <v>High</v>
      </c>
      <c r="N321" s="11" t="str">
        <f>IF(J321&gt;50%,"Fail","Pass")</f>
        <v>Pass</v>
      </c>
      <c r="O321" s="11" t="str">
        <f t="shared" si="4"/>
        <v>No</v>
      </c>
    </row>
    <row r="322" spans="1:15" x14ac:dyDescent="0.2">
      <c r="A322" s="1" t="s">
        <v>1047</v>
      </c>
      <c r="B322" s="1" t="s">
        <v>1048</v>
      </c>
      <c r="C322" s="1" t="s">
        <v>1227</v>
      </c>
      <c r="D322" t="s">
        <v>1234</v>
      </c>
      <c r="E322" s="3">
        <v>43.132728749999998</v>
      </c>
      <c r="F322" s="11">
        <v>72016.924589999995</v>
      </c>
      <c r="G322" s="11">
        <v>11602.742969999999</v>
      </c>
      <c r="H322" s="11">
        <v>205006.21609999999</v>
      </c>
      <c r="I322" s="11">
        <v>40589.862500000003</v>
      </c>
      <c r="J322" s="9">
        <f>Table1[[#This Row],[Credit Card Debt]]/Table1[[#This Row],[Annual Salary]]</f>
        <v>0.16111133648174575</v>
      </c>
      <c r="K322" s="10">
        <f>Table1[[#This Row],[Car Purchase Amount]]/Table1[[#This Row],[Annual Salary]]</f>
        <v>0.56361560468018324</v>
      </c>
      <c r="L322" s="11" t="str">
        <f>IF(E322&lt;=17, "Children", IF(E322&lt;=34, "Young Adults", IF(E322&lt;=54, "Adults", "Seniors")))</f>
        <v>Adults</v>
      </c>
      <c r="M322" s="11" t="str">
        <f>IF(G322&gt;10000, "High", "Low")</f>
        <v>High</v>
      </c>
      <c r="N322" s="11" t="str">
        <f>IF(J322&gt;50%,"Fail","Pass")</f>
        <v>Pass</v>
      </c>
      <c r="O322" s="11" t="str">
        <f t="shared" ref="O322:O385" si="5">IF(J322&gt; 0.5, "Yes", "No")</f>
        <v>No</v>
      </c>
    </row>
    <row r="323" spans="1:15" x14ac:dyDescent="0.2">
      <c r="A323" s="1" t="s">
        <v>1254</v>
      </c>
      <c r="B323" s="1" t="s">
        <v>1129</v>
      </c>
      <c r="C323" s="1" t="s">
        <v>1228</v>
      </c>
      <c r="D323" t="s">
        <v>1234</v>
      </c>
      <c r="E323" s="3">
        <v>47.546905199999998</v>
      </c>
      <c r="F323" s="11">
        <v>45368.155610000002</v>
      </c>
      <c r="G323" s="11">
        <v>12203.487779999999</v>
      </c>
      <c r="H323" s="11">
        <v>577058.17729999998</v>
      </c>
      <c r="I323" s="11">
        <v>40102.114170000001</v>
      </c>
      <c r="J323" s="9">
        <f>Table1[[#This Row],[Credit Card Debt]]/Table1[[#This Row],[Annual Salary]]</f>
        <v>0.26898796338350855</v>
      </c>
      <c r="K323" s="10">
        <f>Table1[[#This Row],[Car Purchase Amount]]/Table1[[#This Row],[Annual Salary]]</f>
        <v>0.88392648170957899</v>
      </c>
      <c r="L323" s="11" t="str">
        <f>IF(E323&lt;=17, "Children", IF(E323&lt;=34, "Young Adults", IF(E323&lt;=54, "Adults", "Seniors")))</f>
        <v>Adults</v>
      </c>
      <c r="M323" s="11" t="str">
        <f>IF(G323&gt;10000, "High", "Low")</f>
        <v>High</v>
      </c>
      <c r="N323" s="11" t="str">
        <f>IF(J323&gt;50%,"Fail","Pass")</f>
        <v>Pass</v>
      </c>
      <c r="O323" s="11" t="str">
        <f t="shared" si="5"/>
        <v>No</v>
      </c>
    </row>
    <row r="324" spans="1:15" x14ac:dyDescent="0.2">
      <c r="A324" s="1" t="s">
        <v>1053</v>
      </c>
      <c r="B324" s="1" t="s">
        <v>1054</v>
      </c>
      <c r="C324" s="1" t="s">
        <v>470</v>
      </c>
      <c r="D324" t="s">
        <v>1234</v>
      </c>
      <c r="E324" s="3">
        <v>37.716631249999999</v>
      </c>
      <c r="F324" s="11">
        <v>74445.727020000006</v>
      </c>
      <c r="G324" s="11">
        <v>7515.1524760000002</v>
      </c>
      <c r="H324" s="11">
        <v>297964.26380000002</v>
      </c>
      <c r="I324" s="11">
        <v>40095.049800000001</v>
      </c>
      <c r="J324" s="9">
        <f>Table1[[#This Row],[Credit Card Debt]]/Table1[[#This Row],[Annual Salary]]</f>
        <v>0.10094807018247048</v>
      </c>
      <c r="K324" s="10">
        <f>Table1[[#This Row],[Car Purchase Amount]]/Table1[[#This Row],[Annual Salary]]</f>
        <v>0.53858094218393993</v>
      </c>
      <c r="L324" s="11" t="str">
        <f>IF(E324&lt;=17, "Children", IF(E324&lt;=34, "Young Adults", IF(E324&lt;=54, "Adults", "Seniors")))</f>
        <v>Adults</v>
      </c>
      <c r="M324" s="11" t="str">
        <f>IF(G324&gt;10000, "High", "Low")</f>
        <v>Low</v>
      </c>
      <c r="N324" s="11" t="str">
        <f>IF(J324&gt;50%,"Fail","Pass")</f>
        <v>Pass</v>
      </c>
      <c r="O324" s="11" t="str">
        <f t="shared" si="5"/>
        <v>No</v>
      </c>
    </row>
    <row r="325" spans="1:15" x14ac:dyDescent="0.2">
      <c r="A325" s="1" t="s">
        <v>197</v>
      </c>
      <c r="B325" s="1" t="s">
        <v>198</v>
      </c>
      <c r="C325" s="1" t="s">
        <v>196</v>
      </c>
      <c r="D325" t="s">
        <v>1233</v>
      </c>
      <c r="E325" s="3">
        <v>53.155755450000001</v>
      </c>
      <c r="F325" s="11">
        <v>54006.778509999996</v>
      </c>
      <c r="G325" s="11">
        <v>15189.088449999999</v>
      </c>
      <c r="H325" s="11">
        <v>246321.8916</v>
      </c>
      <c r="I325" s="11">
        <v>40093.619809999997</v>
      </c>
      <c r="J325" s="9">
        <f>Table1[[#This Row],[Credit Card Debt]]/Table1[[#This Row],[Annual Salary]]</f>
        <v>0.28124411174029867</v>
      </c>
      <c r="K325" s="10">
        <f>Table1[[#This Row],[Car Purchase Amount]]/Table1[[#This Row],[Annual Salary]]</f>
        <v>0.74238125131970589</v>
      </c>
      <c r="L325" s="11" t="str">
        <f>IF(E325&lt;=17, "Children", IF(E325&lt;=34, "Young Adults", IF(E325&lt;=54, "Adults", "Seniors")))</f>
        <v>Adults</v>
      </c>
      <c r="M325" s="11" t="str">
        <f>IF(G325&gt;10000, "High", "Low")</f>
        <v>High</v>
      </c>
      <c r="N325" s="11" t="str">
        <f>IF(J325&gt;50%,"Fail","Pass")</f>
        <v>Pass</v>
      </c>
      <c r="O325" s="11" t="str">
        <f t="shared" si="5"/>
        <v>No</v>
      </c>
    </row>
    <row r="326" spans="1:15" x14ac:dyDescent="0.2">
      <c r="A326" s="1" t="s">
        <v>383</v>
      </c>
      <c r="B326" s="1" t="s">
        <v>384</v>
      </c>
      <c r="C326" s="1" t="s">
        <v>239</v>
      </c>
      <c r="D326" t="s">
        <v>1233</v>
      </c>
      <c r="E326" s="3">
        <v>37.406284309999997</v>
      </c>
      <c r="F326" s="11">
        <v>64315.736709999997</v>
      </c>
      <c r="G326" s="11">
        <v>14871.36126</v>
      </c>
      <c r="H326" s="11">
        <v>502946.88189999998</v>
      </c>
      <c r="I326" s="11">
        <v>40077.572890000003</v>
      </c>
      <c r="J326" s="9">
        <f>Table1[[#This Row],[Credit Card Debt]]/Table1[[#This Row],[Annual Salary]]</f>
        <v>0.23122430093672172</v>
      </c>
      <c r="K326" s="10">
        <f>Table1[[#This Row],[Car Purchase Amount]]/Table1[[#This Row],[Annual Salary]]</f>
        <v>0.62313789657280916</v>
      </c>
      <c r="L326" s="11" t="str">
        <f>IF(E326&lt;=17, "Children", IF(E326&lt;=34, "Young Adults", IF(E326&lt;=54, "Adults", "Seniors")))</f>
        <v>Adults</v>
      </c>
      <c r="M326" s="11" t="str">
        <f>IF(G326&gt;10000, "High", "Low")</f>
        <v>High</v>
      </c>
      <c r="N326" s="11" t="str">
        <f>IF(J326&gt;50%,"Fail","Pass")</f>
        <v>Pass</v>
      </c>
      <c r="O326" s="11" t="str">
        <f t="shared" si="5"/>
        <v>No</v>
      </c>
    </row>
    <row r="327" spans="1:15" x14ac:dyDescent="0.2">
      <c r="A327" s="1" t="s">
        <v>792</v>
      </c>
      <c r="B327" s="1" t="s">
        <v>793</v>
      </c>
      <c r="C327" s="1" t="s">
        <v>1228</v>
      </c>
      <c r="D327" t="s">
        <v>1234</v>
      </c>
      <c r="E327" s="3">
        <v>49.622073960000002</v>
      </c>
      <c r="F327" s="11">
        <v>42003.016170000003</v>
      </c>
      <c r="G327" s="11">
        <v>6052.8447749999996</v>
      </c>
      <c r="H327" s="11">
        <v>579220.03929999995</v>
      </c>
      <c r="I327" s="11">
        <v>40022.174059999998</v>
      </c>
      <c r="J327" s="9">
        <f>Table1[[#This Row],[Credit Card Debt]]/Table1[[#This Row],[Annual Salary]]</f>
        <v>0.14410500309078159</v>
      </c>
      <c r="K327" s="10">
        <f>Table1[[#This Row],[Car Purchase Amount]]/Table1[[#This Row],[Annual Salary]]</f>
        <v>0.95284047931265492</v>
      </c>
      <c r="L327" s="11" t="str">
        <f>IF(E327&lt;=17, "Children", IF(E327&lt;=34, "Young Adults", IF(E327&lt;=54, "Adults", "Seniors")))</f>
        <v>Adults</v>
      </c>
      <c r="M327" s="11" t="str">
        <f>IF(G327&gt;10000, "High", "Low")</f>
        <v>Low</v>
      </c>
      <c r="N327" s="11" t="str">
        <f>IF(J327&gt;50%,"Fail","Pass")</f>
        <v>Pass</v>
      </c>
      <c r="O327" s="11" t="str">
        <f t="shared" si="5"/>
        <v>No</v>
      </c>
    </row>
    <row r="328" spans="1:15" x14ac:dyDescent="0.2">
      <c r="A328" s="1" t="s">
        <v>287</v>
      </c>
      <c r="B328" s="1" t="s">
        <v>288</v>
      </c>
      <c r="C328" s="1" t="s">
        <v>289</v>
      </c>
      <c r="D328" t="s">
        <v>1234</v>
      </c>
      <c r="E328" s="3">
        <v>46.696118349999999</v>
      </c>
      <c r="F328" s="11">
        <v>56009.730730000003</v>
      </c>
      <c r="G328" s="11">
        <v>11030.2654</v>
      </c>
      <c r="H328" s="11">
        <v>391848.6041</v>
      </c>
      <c r="I328" s="11">
        <v>40004.871420000003</v>
      </c>
      <c r="J328" s="9">
        <f>Table1[[#This Row],[Credit Card Debt]]/Table1[[#This Row],[Annual Salary]]</f>
        <v>0.19693480501044358</v>
      </c>
      <c r="K328" s="10">
        <f>Table1[[#This Row],[Car Purchase Amount]]/Table1[[#This Row],[Annual Salary]]</f>
        <v>0.71424859392463647</v>
      </c>
      <c r="L328" s="11" t="str">
        <f>IF(E328&lt;=17, "Children", IF(E328&lt;=34, "Young Adults", IF(E328&lt;=54, "Adults", "Seniors")))</f>
        <v>Adults</v>
      </c>
      <c r="M328" s="11" t="str">
        <f>IF(G328&gt;10000, "High", "Low")</f>
        <v>High</v>
      </c>
      <c r="N328" s="11" t="str">
        <f>IF(J328&gt;50%,"Fail","Pass")</f>
        <v>Pass</v>
      </c>
      <c r="O328" s="11" t="str">
        <f t="shared" si="5"/>
        <v>No</v>
      </c>
    </row>
    <row r="329" spans="1:15" x14ac:dyDescent="0.2">
      <c r="A329" s="1" t="s">
        <v>943</v>
      </c>
      <c r="B329" s="1" t="s">
        <v>944</v>
      </c>
      <c r="C329" s="1" t="s">
        <v>448</v>
      </c>
      <c r="D329" t="s">
        <v>1233</v>
      </c>
      <c r="E329" s="3">
        <v>39.711309829999998</v>
      </c>
      <c r="F329" s="11">
        <v>60380.22868</v>
      </c>
      <c r="G329" s="11">
        <v>2799.7196009999998</v>
      </c>
      <c r="H329" s="11">
        <v>508962.48739999998</v>
      </c>
      <c r="I329" s="11">
        <v>39975.433019999997</v>
      </c>
      <c r="J329" s="9">
        <f>Table1[[#This Row],[Credit Card Debt]]/Table1[[#This Row],[Annual Salary]]</f>
        <v>4.6368151664973122E-2</v>
      </c>
      <c r="K329" s="10">
        <f>Table1[[#This Row],[Car Purchase Amount]]/Table1[[#This Row],[Annual Salary]]</f>
        <v>0.66206163663042283</v>
      </c>
      <c r="L329" s="11" t="str">
        <f>IF(E329&lt;=17, "Children", IF(E329&lt;=34, "Young Adults", IF(E329&lt;=54, "Adults", "Seniors")))</f>
        <v>Adults</v>
      </c>
      <c r="M329" s="11" t="str">
        <f>IF(G329&gt;10000, "High", "Low")</f>
        <v>Low</v>
      </c>
      <c r="N329" s="11" t="str">
        <f>IF(J329&gt;50%,"Fail","Pass")</f>
        <v>Pass</v>
      </c>
      <c r="O329" s="11" t="str">
        <f t="shared" si="5"/>
        <v>No</v>
      </c>
    </row>
    <row r="330" spans="1:15" x14ac:dyDescent="0.2">
      <c r="A330" s="1" t="s">
        <v>858</v>
      </c>
      <c r="B330" s="1" t="s">
        <v>859</v>
      </c>
      <c r="C330" s="1" t="s">
        <v>1221</v>
      </c>
      <c r="D330" t="s">
        <v>1233</v>
      </c>
      <c r="E330" s="3">
        <v>61.317424109999997</v>
      </c>
      <c r="F330" s="11">
        <v>51086.884819999999</v>
      </c>
      <c r="G330" s="11">
        <v>12254.539430000001</v>
      </c>
      <c r="H330" s="11">
        <v>59630.07789</v>
      </c>
      <c r="I330" s="11">
        <v>39911.611599999997</v>
      </c>
      <c r="J330" s="9">
        <f>Table1[[#This Row],[Credit Card Debt]]/Table1[[#This Row],[Annual Salary]]</f>
        <v>0.23987642764239311</v>
      </c>
      <c r="K330" s="10">
        <f>Table1[[#This Row],[Car Purchase Amount]]/Table1[[#This Row],[Annual Salary]]</f>
        <v>0.7812496639915496</v>
      </c>
      <c r="L330" s="11" t="str">
        <f>IF(E330&lt;=17, "Children", IF(E330&lt;=34, "Young Adults", IF(E330&lt;=54, "Adults", "Seniors")))</f>
        <v>Seniors</v>
      </c>
      <c r="M330" s="11" t="str">
        <f>IF(G330&gt;10000, "High", "Low")</f>
        <v>High</v>
      </c>
      <c r="N330" s="11" t="str">
        <f>IF(J330&gt;50%,"Fail","Pass")</f>
        <v>Pass</v>
      </c>
      <c r="O330" s="11" t="str">
        <f t="shared" si="5"/>
        <v>No</v>
      </c>
    </row>
    <row r="331" spans="1:15" x14ac:dyDescent="0.2">
      <c r="A331" s="1" t="s">
        <v>764</v>
      </c>
      <c r="B331" s="1" t="s">
        <v>765</v>
      </c>
      <c r="C331" s="1" t="s">
        <v>529</v>
      </c>
      <c r="D331" t="s">
        <v>1234</v>
      </c>
      <c r="E331" s="3">
        <v>45.278958729999999</v>
      </c>
      <c r="F331" s="11">
        <v>66747.668569999994</v>
      </c>
      <c r="G331" s="11">
        <v>9691.2346199999993</v>
      </c>
      <c r="H331" s="11">
        <v>221290.98180000001</v>
      </c>
      <c r="I331" s="11">
        <v>39904.816129999999</v>
      </c>
      <c r="J331" s="9">
        <f>Table1[[#This Row],[Credit Card Debt]]/Table1[[#This Row],[Annual Salary]]</f>
        <v>0.1451921067450701</v>
      </c>
      <c r="K331" s="10">
        <f>Table1[[#This Row],[Car Purchase Amount]]/Table1[[#This Row],[Annual Salary]]</f>
        <v>0.59784584218324854</v>
      </c>
      <c r="L331" s="11" t="str">
        <f>IF(E331&lt;=17, "Children", IF(E331&lt;=34, "Young Adults", IF(E331&lt;=54, "Adults", "Seniors")))</f>
        <v>Adults</v>
      </c>
      <c r="M331" s="11" t="str">
        <f>IF(G331&gt;10000, "High", "Low")</f>
        <v>Low</v>
      </c>
      <c r="N331" s="11" t="str">
        <f>IF(J331&gt;50%,"Fail","Pass")</f>
        <v>Pass</v>
      </c>
      <c r="O331" s="11" t="str">
        <f t="shared" si="5"/>
        <v>No</v>
      </c>
    </row>
    <row r="332" spans="1:15" x14ac:dyDescent="0.2">
      <c r="A332" s="1" t="s">
        <v>808</v>
      </c>
      <c r="B332" s="1" t="s">
        <v>809</v>
      </c>
      <c r="C332" s="1" t="s">
        <v>292</v>
      </c>
      <c r="D332" t="s">
        <v>1233</v>
      </c>
      <c r="E332" s="3">
        <v>52.004037310000001</v>
      </c>
      <c r="F332" s="11">
        <v>38213.888440000002</v>
      </c>
      <c r="G332" s="11">
        <v>11492.741739999999</v>
      </c>
      <c r="H332" s="11">
        <v>579059.31319999998</v>
      </c>
      <c r="I332" s="11">
        <v>39892.933429999997</v>
      </c>
      <c r="J332" s="9">
        <f>Table1[[#This Row],[Credit Card Debt]]/Table1[[#This Row],[Annual Salary]]</f>
        <v>0.30074777022612775</v>
      </c>
      <c r="K332" s="10">
        <f>Table1[[#This Row],[Car Purchase Amount]]/Table1[[#This Row],[Annual Salary]]</f>
        <v>1.0439380826852069</v>
      </c>
      <c r="L332" s="11" t="str">
        <f>IF(E332&lt;=17, "Children", IF(E332&lt;=34, "Young Adults", IF(E332&lt;=54, "Adults", "Seniors")))</f>
        <v>Adults</v>
      </c>
      <c r="M332" s="11" t="str">
        <f>IF(G332&gt;10000, "High", "Low")</f>
        <v>High</v>
      </c>
      <c r="N332" s="11" t="str">
        <f>IF(J332&gt;50%,"Fail","Pass")</f>
        <v>Pass</v>
      </c>
      <c r="O332" s="11" t="str">
        <f t="shared" si="5"/>
        <v>No</v>
      </c>
    </row>
    <row r="333" spans="1:15" x14ac:dyDescent="0.2">
      <c r="A333" s="1" t="s">
        <v>854</v>
      </c>
      <c r="B333" s="1" t="s">
        <v>855</v>
      </c>
      <c r="C333" s="1" t="s">
        <v>44</v>
      </c>
      <c r="D333" t="s">
        <v>1234</v>
      </c>
      <c r="E333" s="3">
        <v>45.34659851</v>
      </c>
      <c r="F333" s="11">
        <v>56687.412729999996</v>
      </c>
      <c r="G333" s="11">
        <v>9050.2840830000005</v>
      </c>
      <c r="H333" s="11">
        <v>414034.60960000003</v>
      </c>
      <c r="I333" s="11">
        <v>39888.597889999997</v>
      </c>
      <c r="J333" s="9">
        <f>Table1[[#This Row],[Credit Card Debt]]/Table1[[#This Row],[Annual Salary]]</f>
        <v>0.15965244570441345</v>
      </c>
      <c r="K333" s="10">
        <f>Table1[[#This Row],[Car Purchase Amount]]/Table1[[#This Row],[Annual Salary]]</f>
        <v>0.70365881893371784</v>
      </c>
      <c r="L333" s="11" t="str">
        <f>IF(E333&lt;=17, "Children", IF(E333&lt;=34, "Young Adults", IF(E333&lt;=54, "Adults", "Seniors")))</f>
        <v>Adults</v>
      </c>
      <c r="M333" s="11" t="str">
        <f>IF(G333&gt;10000, "High", "Low")</f>
        <v>Low</v>
      </c>
      <c r="N333" s="11" t="str">
        <f>IF(J333&gt;50%,"Fail","Pass")</f>
        <v>Pass</v>
      </c>
      <c r="O333" s="11" t="str">
        <f t="shared" si="5"/>
        <v>No</v>
      </c>
    </row>
    <row r="334" spans="1:15" x14ac:dyDescent="0.2">
      <c r="A334" s="1" t="s">
        <v>111</v>
      </c>
      <c r="B334" s="1" t="s">
        <v>112</v>
      </c>
      <c r="C334" s="1" t="s">
        <v>113</v>
      </c>
      <c r="D334" t="s">
        <v>1233</v>
      </c>
      <c r="E334" s="3">
        <v>46.318417160000003</v>
      </c>
      <c r="F334" s="11">
        <v>65311.682249999998</v>
      </c>
      <c r="G334" s="11">
        <v>7988.7536849999997</v>
      </c>
      <c r="H334" s="11">
        <v>215673.53839999999</v>
      </c>
      <c r="I334" s="11">
        <v>39810.348169999997</v>
      </c>
      <c r="J334" s="9">
        <f>Table1[[#This Row],[Credit Card Debt]]/Table1[[#This Row],[Annual Salary]]</f>
        <v>0.1223173773785317</v>
      </c>
      <c r="K334" s="10">
        <f>Table1[[#This Row],[Car Purchase Amount]]/Table1[[#This Row],[Annual Salary]]</f>
        <v>0.60954406315265286</v>
      </c>
      <c r="L334" s="11" t="str">
        <f>IF(E334&lt;=17, "Children", IF(E334&lt;=34, "Young Adults", IF(E334&lt;=54, "Adults", "Seniors")))</f>
        <v>Adults</v>
      </c>
      <c r="M334" s="11" t="str">
        <f>IF(G334&gt;10000, "High", "Low")</f>
        <v>Low</v>
      </c>
      <c r="N334" s="11" t="str">
        <f>IF(J334&gt;50%,"Fail","Pass")</f>
        <v>Pass</v>
      </c>
      <c r="O334" s="11" t="str">
        <f t="shared" si="5"/>
        <v>No</v>
      </c>
    </row>
    <row r="335" spans="1:15" x14ac:dyDescent="0.2">
      <c r="A335" s="1" t="s">
        <v>381</v>
      </c>
      <c r="B335" s="1" t="s">
        <v>382</v>
      </c>
      <c r="C335" s="1" t="s">
        <v>310</v>
      </c>
      <c r="D335" t="s">
        <v>1233</v>
      </c>
      <c r="E335" s="3">
        <v>45.402440830000003</v>
      </c>
      <c r="F335" s="11">
        <v>63729.125679999997</v>
      </c>
      <c r="G335" s="11">
        <v>12507.19736</v>
      </c>
      <c r="H335" s="11">
        <v>271430.05430000002</v>
      </c>
      <c r="I335" s="11">
        <v>39766.64804</v>
      </c>
      <c r="J335" s="9">
        <f>Table1[[#This Row],[Credit Card Debt]]/Table1[[#This Row],[Annual Salary]]</f>
        <v>0.19625559313023985</v>
      </c>
      <c r="K335" s="10">
        <f>Table1[[#This Row],[Car Purchase Amount]]/Table1[[#This Row],[Annual Salary]]</f>
        <v>0.62399487856899782</v>
      </c>
      <c r="L335" s="11" t="str">
        <f>IF(E335&lt;=17, "Children", IF(E335&lt;=34, "Young Adults", IF(E335&lt;=54, "Adults", "Seniors")))</f>
        <v>Adults</v>
      </c>
      <c r="M335" s="11" t="str">
        <f>IF(G335&gt;10000, "High", "Low")</f>
        <v>High</v>
      </c>
      <c r="N335" s="11" t="str">
        <f>IF(J335&gt;50%,"Fail","Pass")</f>
        <v>Pass</v>
      </c>
      <c r="O335" s="11" t="str">
        <f t="shared" si="5"/>
        <v>No</v>
      </c>
    </row>
    <row r="336" spans="1:15" x14ac:dyDescent="0.2">
      <c r="A336" s="1" t="s">
        <v>822</v>
      </c>
      <c r="B336" s="1" t="s">
        <v>823</v>
      </c>
      <c r="C336" s="1" t="s">
        <v>398</v>
      </c>
      <c r="D336" t="s">
        <v>1234</v>
      </c>
      <c r="E336" s="3">
        <v>39.604809699999997</v>
      </c>
      <c r="F336" s="11">
        <v>70381.374989999997</v>
      </c>
      <c r="G336" s="11">
        <v>6718.8570159999999</v>
      </c>
      <c r="H336" s="11">
        <v>305253.26579999999</v>
      </c>
      <c r="I336" s="11">
        <v>39606.24598</v>
      </c>
      <c r="J336" s="9">
        <f>Table1[[#This Row],[Credit Card Debt]]/Table1[[#This Row],[Annual Salary]]</f>
        <v>9.5463565708323206E-2</v>
      </c>
      <c r="K336" s="10">
        <f>Table1[[#This Row],[Car Purchase Amount]]/Table1[[#This Row],[Annual Salary]]</f>
        <v>0.56273759905411591</v>
      </c>
      <c r="L336" s="11" t="str">
        <f>IF(E336&lt;=17, "Children", IF(E336&lt;=34, "Young Adults", IF(E336&lt;=54, "Adults", "Seniors")))</f>
        <v>Adults</v>
      </c>
      <c r="M336" s="11" t="str">
        <f>IF(G336&gt;10000, "High", "Low")</f>
        <v>Low</v>
      </c>
      <c r="N336" s="11" t="str">
        <f>IF(J336&gt;50%,"Fail","Pass")</f>
        <v>Pass</v>
      </c>
      <c r="O336" s="11" t="str">
        <f t="shared" si="5"/>
        <v>No</v>
      </c>
    </row>
    <row r="337" spans="1:15" x14ac:dyDescent="0.2">
      <c r="A337" s="1" t="s">
        <v>717</v>
      </c>
      <c r="B337" s="1" t="s">
        <v>718</v>
      </c>
      <c r="C337" s="1" t="s">
        <v>557</v>
      </c>
      <c r="D337" t="s">
        <v>1233</v>
      </c>
      <c r="E337" s="3">
        <v>46.306477880000003</v>
      </c>
      <c r="F337" s="11">
        <v>53382.426930000001</v>
      </c>
      <c r="G337" s="11">
        <v>5055.4357099999997</v>
      </c>
      <c r="H337" s="11">
        <v>438491.87599999999</v>
      </c>
      <c r="I337" s="11">
        <v>39549.130389999998</v>
      </c>
      <c r="J337" s="9">
        <f>Table1[[#This Row],[Credit Card Debt]]/Table1[[#This Row],[Annual Salary]]</f>
        <v>9.4702245677761282E-2</v>
      </c>
      <c r="K337" s="10">
        <f>Table1[[#This Row],[Car Purchase Amount]]/Table1[[#This Row],[Annual Salary]]</f>
        <v>0.74086422563478604</v>
      </c>
      <c r="L337" s="11" t="str">
        <f>IF(E337&lt;=17, "Children", IF(E337&lt;=34, "Young Adults", IF(E337&lt;=54, "Adults", "Seniors")))</f>
        <v>Adults</v>
      </c>
      <c r="M337" s="11" t="str">
        <f>IF(G337&gt;10000, "High", "Low")</f>
        <v>Low</v>
      </c>
      <c r="N337" s="11" t="str">
        <f>IF(J337&gt;50%,"Fail","Pass")</f>
        <v>Pass</v>
      </c>
      <c r="O337" s="11" t="str">
        <f t="shared" si="5"/>
        <v>No</v>
      </c>
    </row>
    <row r="338" spans="1:15" x14ac:dyDescent="0.2">
      <c r="A338" s="1" t="s">
        <v>522</v>
      </c>
      <c r="B338" s="1" t="s">
        <v>523</v>
      </c>
      <c r="C338" s="1" t="s">
        <v>292</v>
      </c>
      <c r="D338" t="s">
        <v>1233</v>
      </c>
      <c r="E338" s="3">
        <v>50.758860050000003</v>
      </c>
      <c r="F338" s="11">
        <v>42415.488669999999</v>
      </c>
      <c r="G338" s="11">
        <v>5205.008323</v>
      </c>
      <c r="H338" s="11">
        <v>520997.23849999998</v>
      </c>
      <c r="I338" s="11">
        <v>39522.131289999998</v>
      </c>
      <c r="J338" s="9">
        <f>Table1[[#This Row],[Credit Card Debt]]/Table1[[#This Row],[Annual Salary]]</f>
        <v>0.12271480268672336</v>
      </c>
      <c r="K338" s="10">
        <f>Table1[[#This Row],[Car Purchase Amount]]/Table1[[#This Row],[Annual Salary]]</f>
        <v>0.93178535787926831</v>
      </c>
      <c r="L338" s="11" t="str">
        <f>IF(E338&lt;=17, "Children", IF(E338&lt;=34, "Young Adults", IF(E338&lt;=54, "Adults", "Seniors")))</f>
        <v>Adults</v>
      </c>
      <c r="M338" s="11" t="str">
        <f>IF(G338&gt;10000, "High", "Low")</f>
        <v>Low</v>
      </c>
      <c r="N338" s="11" t="str">
        <f>IF(J338&gt;50%,"Fail","Pass")</f>
        <v>Pass</v>
      </c>
      <c r="O338" s="11" t="str">
        <f t="shared" si="5"/>
        <v>No</v>
      </c>
    </row>
    <row r="339" spans="1:15" x14ac:dyDescent="0.2">
      <c r="A339" s="1" t="s">
        <v>293</v>
      </c>
      <c r="B339" s="1" t="s">
        <v>294</v>
      </c>
      <c r="C339" s="1" t="s">
        <v>193</v>
      </c>
      <c r="D339" t="s">
        <v>1234</v>
      </c>
      <c r="E339" s="3">
        <v>43.389984579999997</v>
      </c>
      <c r="F339" s="11">
        <v>71716.456619999997</v>
      </c>
      <c r="G339" s="11">
        <v>8870.714301</v>
      </c>
      <c r="H339" s="11">
        <v>165866.20000000001</v>
      </c>
      <c r="I339" s="11">
        <v>39503.388290000003</v>
      </c>
      <c r="J339" s="9">
        <f>Table1[[#This Row],[Credit Card Debt]]/Table1[[#This Row],[Annual Salary]]</f>
        <v>0.12369147499858729</v>
      </c>
      <c r="K339" s="10">
        <f>Table1[[#This Row],[Car Purchase Amount]]/Table1[[#This Row],[Annual Salary]]</f>
        <v>0.55082738539794862</v>
      </c>
      <c r="L339" s="11" t="str">
        <f>IF(E339&lt;=17, "Children", IF(E339&lt;=34, "Young Adults", IF(E339&lt;=54, "Adults", "Seniors")))</f>
        <v>Adults</v>
      </c>
      <c r="M339" s="11" t="str">
        <f>IF(G339&gt;10000, "High", "Low")</f>
        <v>Low</v>
      </c>
      <c r="N339" s="11" t="str">
        <f>IF(J339&gt;50%,"Fail","Pass")</f>
        <v>Pass</v>
      </c>
      <c r="O339" s="11" t="str">
        <f t="shared" si="5"/>
        <v>No</v>
      </c>
    </row>
    <row r="340" spans="1:15" x14ac:dyDescent="0.2">
      <c r="A340" s="1" t="s">
        <v>1043</v>
      </c>
      <c r="B340" s="1" t="s">
        <v>1044</v>
      </c>
      <c r="C340" s="1" t="s">
        <v>262</v>
      </c>
      <c r="D340" t="s">
        <v>1233</v>
      </c>
      <c r="E340" s="3">
        <v>41.671216960000002</v>
      </c>
      <c r="F340" s="11">
        <v>64412.43101</v>
      </c>
      <c r="G340" s="11">
        <v>10449.618179999999</v>
      </c>
      <c r="H340" s="11">
        <v>355175.3677</v>
      </c>
      <c r="I340" s="11">
        <v>39439.45349</v>
      </c>
      <c r="J340" s="9">
        <f>Table1[[#This Row],[Credit Card Debt]]/Table1[[#This Row],[Annual Salary]]</f>
        <v>0.1622298369452583</v>
      </c>
      <c r="K340" s="10">
        <f>Table1[[#This Row],[Car Purchase Amount]]/Table1[[#This Row],[Annual Salary]]</f>
        <v>0.61229568379241961</v>
      </c>
      <c r="L340" s="11" t="str">
        <f>IF(E340&lt;=17, "Children", IF(E340&lt;=34, "Young Adults", IF(E340&lt;=54, "Adults", "Seniors")))</f>
        <v>Adults</v>
      </c>
      <c r="M340" s="11" t="str">
        <f>IF(G340&gt;10000, "High", "Low")</f>
        <v>High</v>
      </c>
      <c r="N340" s="11" t="str">
        <f>IF(J340&gt;50%,"Fail","Pass")</f>
        <v>Pass</v>
      </c>
      <c r="O340" s="11" t="str">
        <f t="shared" si="5"/>
        <v>No</v>
      </c>
    </row>
    <row r="341" spans="1:15" x14ac:dyDescent="0.2">
      <c r="A341" s="1" t="s">
        <v>449</v>
      </c>
      <c r="B341" s="1" t="s">
        <v>450</v>
      </c>
      <c r="C341" s="1" t="s">
        <v>148</v>
      </c>
      <c r="D341" t="s">
        <v>1233</v>
      </c>
      <c r="E341" s="3">
        <v>34.164091919999997</v>
      </c>
      <c r="F341" s="11">
        <v>65919.597309999997</v>
      </c>
      <c r="G341" s="11">
        <v>7594.3639929999999</v>
      </c>
      <c r="H341" s="11">
        <v>543789.72120000003</v>
      </c>
      <c r="I341" s="11">
        <v>39433.406309999998</v>
      </c>
      <c r="J341" s="9">
        <f>Table1[[#This Row],[Credit Card Debt]]/Table1[[#This Row],[Annual Salary]]</f>
        <v>0.11520646822652747</v>
      </c>
      <c r="K341" s="10">
        <f>Table1[[#This Row],[Car Purchase Amount]]/Table1[[#This Row],[Annual Salary]]</f>
        <v>0.59820459952988747</v>
      </c>
      <c r="L341" s="11" t="str">
        <f>IF(E341&lt;=17, "Children", IF(E341&lt;=34, "Young Adults", IF(E341&lt;=54, "Adults", "Seniors")))</f>
        <v>Adults</v>
      </c>
      <c r="M341" s="11" t="str">
        <f>IF(G341&gt;10000, "High", "Low")</f>
        <v>Low</v>
      </c>
      <c r="N341" s="11" t="str">
        <f>IF(J341&gt;50%,"Fail","Pass")</f>
        <v>Pass</v>
      </c>
      <c r="O341" s="11" t="str">
        <f t="shared" si="5"/>
        <v>No</v>
      </c>
    </row>
    <row r="342" spans="1:15" x14ac:dyDescent="0.2">
      <c r="A342" s="1" t="s">
        <v>865</v>
      </c>
      <c r="B342" s="1" t="s">
        <v>866</v>
      </c>
      <c r="C342" s="1" t="s">
        <v>233</v>
      </c>
      <c r="D342" t="s">
        <v>1233</v>
      </c>
      <c r="E342" s="3">
        <v>52.519711440000002</v>
      </c>
      <c r="F342" s="11">
        <v>43019.847500000003</v>
      </c>
      <c r="G342" s="11">
        <v>8527.0342810000002</v>
      </c>
      <c r="H342" s="11">
        <v>454791.72509999998</v>
      </c>
      <c r="I342" s="11">
        <v>39422.793890000001</v>
      </c>
      <c r="J342" s="9">
        <f>Table1[[#This Row],[Credit Card Debt]]/Table1[[#This Row],[Annual Salary]]</f>
        <v>0.19821163431599798</v>
      </c>
      <c r="K342" s="10">
        <f>Table1[[#This Row],[Car Purchase Amount]]/Table1[[#This Row],[Annual Salary]]</f>
        <v>0.91638618407468775</v>
      </c>
      <c r="L342" s="11" t="str">
        <f>IF(E342&lt;=17, "Children", IF(E342&lt;=34, "Young Adults", IF(E342&lt;=54, "Adults", "Seniors")))</f>
        <v>Adults</v>
      </c>
      <c r="M342" s="11" t="str">
        <f>IF(G342&gt;10000, "High", "Low")</f>
        <v>Low</v>
      </c>
      <c r="N342" s="11" t="str">
        <f>IF(J342&gt;50%,"Fail","Pass")</f>
        <v>Pass</v>
      </c>
      <c r="O342" s="11" t="str">
        <f t="shared" si="5"/>
        <v>No</v>
      </c>
    </row>
    <row r="343" spans="1:15" x14ac:dyDescent="0.2">
      <c r="A343" s="1" t="s">
        <v>394</v>
      </c>
      <c r="B343" s="1" t="s">
        <v>395</v>
      </c>
      <c r="C343" s="1" t="s">
        <v>341</v>
      </c>
      <c r="D343" t="s">
        <v>1234</v>
      </c>
      <c r="E343" s="3">
        <v>47.968131630000002</v>
      </c>
      <c r="F343" s="11">
        <v>52534.207779999997</v>
      </c>
      <c r="G343" s="11">
        <v>7583.7538530000002</v>
      </c>
      <c r="H343" s="11">
        <v>401955.50099999999</v>
      </c>
      <c r="I343" s="11">
        <v>39410.461600000002</v>
      </c>
      <c r="J343" s="9">
        <f>Table1[[#This Row],[Credit Card Debt]]/Table1[[#This Row],[Annual Salary]]</f>
        <v>0.14435839376809198</v>
      </c>
      <c r="K343" s="10">
        <f>Table1[[#This Row],[Car Purchase Amount]]/Table1[[#This Row],[Annual Salary]]</f>
        <v>0.75018665485622371</v>
      </c>
      <c r="L343" s="11" t="str">
        <f>IF(E343&lt;=17, "Children", IF(E343&lt;=34, "Young Adults", IF(E343&lt;=54, "Adults", "Seniors")))</f>
        <v>Adults</v>
      </c>
      <c r="M343" s="11" t="str">
        <f>IF(G343&gt;10000, "High", "Low")</f>
        <v>Low</v>
      </c>
      <c r="N343" s="11" t="str">
        <f>IF(J343&gt;50%,"Fail","Pass")</f>
        <v>Pass</v>
      </c>
      <c r="O343" s="11" t="str">
        <f t="shared" si="5"/>
        <v>No</v>
      </c>
    </row>
    <row r="344" spans="1:15" x14ac:dyDescent="0.2">
      <c r="A344" s="1" t="s">
        <v>510</v>
      </c>
      <c r="B344" s="1" t="s">
        <v>511</v>
      </c>
      <c r="C344" s="1" t="s">
        <v>17</v>
      </c>
      <c r="D344" t="s">
        <v>1233</v>
      </c>
      <c r="E344" s="3">
        <v>42.144444999999997</v>
      </c>
      <c r="F344" s="11">
        <v>60432.40367</v>
      </c>
      <c r="G344" s="11">
        <v>11417.46257</v>
      </c>
      <c r="H344" s="11">
        <v>415005.35840000003</v>
      </c>
      <c r="I344" s="11">
        <v>39331.201269999998</v>
      </c>
      <c r="J344" s="9">
        <f>Table1[[#This Row],[Credit Card Debt]]/Table1[[#This Row],[Annual Salary]]</f>
        <v>0.18892947949492012</v>
      </c>
      <c r="K344" s="10">
        <f>Table1[[#This Row],[Car Purchase Amount]]/Table1[[#This Row],[Annual Salary]]</f>
        <v>0.65082966887721017</v>
      </c>
      <c r="L344" s="11" t="str">
        <f>IF(E344&lt;=17, "Children", IF(E344&lt;=34, "Young Adults", IF(E344&lt;=54, "Adults", "Seniors")))</f>
        <v>Adults</v>
      </c>
      <c r="M344" s="11" t="str">
        <f>IF(G344&gt;10000, "High", "Low")</f>
        <v>High</v>
      </c>
      <c r="N344" s="11" t="str">
        <f>IF(J344&gt;50%,"Fail","Pass")</f>
        <v>Pass</v>
      </c>
      <c r="O344" s="11" t="str">
        <f t="shared" si="5"/>
        <v>No</v>
      </c>
    </row>
    <row r="345" spans="1:15" x14ac:dyDescent="0.2">
      <c r="A345" s="1" t="s">
        <v>910</v>
      </c>
      <c r="B345" s="1" t="s">
        <v>911</v>
      </c>
      <c r="C345" s="1" t="s">
        <v>521</v>
      </c>
      <c r="D345" t="s">
        <v>1234</v>
      </c>
      <c r="E345" s="3">
        <v>46.556372660000001</v>
      </c>
      <c r="F345" s="11">
        <v>55657.65681</v>
      </c>
      <c r="G345" s="11">
        <v>9625.3995859999995</v>
      </c>
      <c r="H345" s="11">
        <v>377424.61570000002</v>
      </c>
      <c r="I345" s="11">
        <v>39270.579089999999</v>
      </c>
      <c r="J345" s="9">
        <f>Table1[[#This Row],[Credit Card Debt]]/Table1[[#This Row],[Annual Salary]]</f>
        <v>0.17293936068596058</v>
      </c>
      <c r="K345" s="10">
        <f>Table1[[#This Row],[Car Purchase Amount]]/Table1[[#This Row],[Annual Salary]]</f>
        <v>0.7055737043343201</v>
      </c>
      <c r="L345" s="11" t="str">
        <f>IF(E345&lt;=17, "Children", IF(E345&lt;=34, "Young Adults", IF(E345&lt;=54, "Adults", "Seniors")))</f>
        <v>Adults</v>
      </c>
      <c r="M345" s="11" t="str">
        <f>IF(G345&gt;10000, "High", "Low")</f>
        <v>Low</v>
      </c>
      <c r="N345" s="11" t="str">
        <f>IF(J345&gt;50%,"Fail","Pass")</f>
        <v>Pass</v>
      </c>
      <c r="O345" s="11" t="str">
        <f t="shared" si="5"/>
        <v>No</v>
      </c>
    </row>
    <row r="346" spans="1:15" x14ac:dyDescent="0.2">
      <c r="A346" s="1" t="s">
        <v>1090</v>
      </c>
      <c r="B346" s="1" t="s">
        <v>1091</v>
      </c>
      <c r="C346" s="1" t="s">
        <v>227</v>
      </c>
      <c r="D346" t="s">
        <v>1233</v>
      </c>
      <c r="E346" s="3">
        <v>44.023662420000001</v>
      </c>
      <c r="F346" s="11">
        <v>64961.393049999999</v>
      </c>
      <c r="G346" s="11">
        <v>6885.7239769999996</v>
      </c>
      <c r="H346" s="11">
        <v>265717.25420000002</v>
      </c>
      <c r="I346" s="11">
        <v>39135.030229999997</v>
      </c>
      <c r="J346" s="9">
        <f>Table1[[#This Row],[Credit Card Debt]]/Table1[[#This Row],[Annual Salary]]</f>
        <v>0.10599717237744796</v>
      </c>
      <c r="K346" s="10">
        <f>Table1[[#This Row],[Car Purchase Amount]]/Table1[[#This Row],[Annual Salary]]</f>
        <v>0.60243520639833315</v>
      </c>
      <c r="L346" s="11" t="str">
        <f>IF(E346&lt;=17, "Children", IF(E346&lt;=34, "Young Adults", IF(E346&lt;=54, "Adults", "Seniors")))</f>
        <v>Adults</v>
      </c>
      <c r="M346" s="11" t="str">
        <f>IF(G346&gt;10000, "High", "Low")</f>
        <v>Low</v>
      </c>
      <c r="N346" s="11" t="str">
        <f>IF(J346&gt;50%,"Fail","Pass")</f>
        <v>Pass</v>
      </c>
      <c r="O346" s="11" t="str">
        <f t="shared" si="5"/>
        <v>No</v>
      </c>
    </row>
    <row r="347" spans="1:15" x14ac:dyDescent="0.2">
      <c r="A347" s="1" t="s">
        <v>914</v>
      </c>
      <c r="B347" s="1" t="s">
        <v>915</v>
      </c>
      <c r="C347" s="1" t="s">
        <v>14</v>
      </c>
      <c r="D347" t="s">
        <v>1234</v>
      </c>
      <c r="E347" s="3">
        <v>36.718155029999998</v>
      </c>
      <c r="F347" s="11">
        <v>70621.523929999996</v>
      </c>
      <c r="G347" s="11">
        <v>9384.0676249999997</v>
      </c>
      <c r="H347" s="11">
        <v>366327.74320000003</v>
      </c>
      <c r="I347" s="11">
        <v>39083.94268</v>
      </c>
      <c r="J347" s="9">
        <f>Table1[[#This Row],[Credit Card Debt]]/Table1[[#This Row],[Annual Salary]]</f>
        <v>0.13287829407790011</v>
      </c>
      <c r="K347" s="10">
        <f>Table1[[#This Row],[Car Purchase Amount]]/Table1[[#This Row],[Annual Salary]]</f>
        <v>0.55342819731191262</v>
      </c>
      <c r="L347" s="11" t="str">
        <f>IF(E347&lt;=17, "Children", IF(E347&lt;=34, "Young Adults", IF(E347&lt;=54, "Adults", "Seniors")))</f>
        <v>Adults</v>
      </c>
      <c r="M347" s="11" t="str">
        <f>IF(G347&gt;10000, "High", "Low")</f>
        <v>Low</v>
      </c>
      <c r="N347" s="11" t="str">
        <f>IF(J347&gt;50%,"Fail","Pass")</f>
        <v>Pass</v>
      </c>
      <c r="O347" s="11" t="str">
        <f t="shared" si="5"/>
        <v>No</v>
      </c>
    </row>
    <row r="348" spans="1:15" x14ac:dyDescent="0.2">
      <c r="A348" s="1" t="s">
        <v>257</v>
      </c>
      <c r="B348" s="1" t="s">
        <v>258</v>
      </c>
      <c r="C348" s="1" t="s">
        <v>259</v>
      </c>
      <c r="D348" t="s">
        <v>1234</v>
      </c>
      <c r="E348" s="3">
        <v>36.720808939999998</v>
      </c>
      <c r="F348" s="11">
        <v>69453.716589999996</v>
      </c>
      <c r="G348" s="11">
        <v>9565.8308749999997</v>
      </c>
      <c r="H348" s="11">
        <v>386128.13329999999</v>
      </c>
      <c r="I348" s="11">
        <v>39002.077100000002</v>
      </c>
      <c r="J348" s="9">
        <f>Table1[[#This Row],[Credit Card Debt]]/Table1[[#This Row],[Annual Salary]]</f>
        <v>0.13772957509918621</v>
      </c>
      <c r="K348" s="10">
        <f>Table1[[#This Row],[Car Purchase Amount]]/Table1[[#This Row],[Annual Salary]]</f>
        <v>0.56155493204543006</v>
      </c>
      <c r="L348" s="11" t="str">
        <f>IF(E348&lt;=17, "Children", IF(E348&lt;=34, "Young Adults", IF(E348&lt;=54, "Adults", "Seniors")))</f>
        <v>Adults</v>
      </c>
      <c r="M348" s="11" t="str">
        <f>IF(G348&gt;10000, "High", "Low")</f>
        <v>Low</v>
      </c>
      <c r="N348" s="11" t="str">
        <f>IF(J348&gt;50%,"Fail","Pass")</f>
        <v>Pass</v>
      </c>
      <c r="O348" s="11" t="str">
        <f t="shared" si="5"/>
        <v>No</v>
      </c>
    </row>
    <row r="349" spans="1:15" x14ac:dyDescent="0.2">
      <c r="A349" s="1" t="s">
        <v>117</v>
      </c>
      <c r="B349" s="1" t="s">
        <v>118</v>
      </c>
      <c r="C349" s="1" t="s">
        <v>119</v>
      </c>
      <c r="D349" t="s">
        <v>1234</v>
      </c>
      <c r="E349" s="3">
        <v>49.853870980000003</v>
      </c>
      <c r="F349" s="11">
        <v>47460.548089999997</v>
      </c>
      <c r="G349" s="11">
        <v>7405.5342710000004</v>
      </c>
      <c r="H349" s="11">
        <v>430624.81420000002</v>
      </c>
      <c r="I349" s="11">
        <v>38978.674579999999</v>
      </c>
      <c r="J349" s="9">
        <f>Table1[[#This Row],[Credit Card Debt]]/Table1[[#This Row],[Annual Salary]]</f>
        <v>0.15603558258444042</v>
      </c>
      <c r="K349" s="10">
        <f>Table1[[#This Row],[Car Purchase Amount]]/Table1[[#This Row],[Annual Salary]]</f>
        <v>0.82128580786897531</v>
      </c>
      <c r="L349" s="11" t="str">
        <f>IF(E349&lt;=17, "Children", IF(E349&lt;=34, "Young Adults", IF(E349&lt;=54, "Adults", "Seniors")))</f>
        <v>Adults</v>
      </c>
      <c r="M349" s="11" t="str">
        <f>IF(G349&gt;10000, "High", "Low")</f>
        <v>Low</v>
      </c>
      <c r="N349" s="11" t="str">
        <f>IF(J349&gt;50%,"Fail","Pass")</f>
        <v>Pass</v>
      </c>
      <c r="O349" s="11" t="str">
        <f t="shared" si="5"/>
        <v>No</v>
      </c>
    </row>
    <row r="350" spans="1:15" x14ac:dyDescent="0.2">
      <c r="A350" s="1" t="s">
        <v>273</v>
      </c>
      <c r="B350" s="1" t="s">
        <v>274</v>
      </c>
      <c r="C350" s="1" t="s">
        <v>275</v>
      </c>
      <c r="D350" t="s">
        <v>1234</v>
      </c>
      <c r="E350" s="3">
        <v>49.956014359999998</v>
      </c>
      <c r="F350" s="11">
        <v>60536.204059999996</v>
      </c>
      <c r="G350" s="11">
        <v>8244.4702259999995</v>
      </c>
      <c r="H350" s="11">
        <v>173079.17980000001</v>
      </c>
      <c r="I350" s="11">
        <v>38955.219190000003</v>
      </c>
      <c r="J350" s="9">
        <f>Table1[[#This Row],[Credit Card Debt]]/Table1[[#This Row],[Annual Salary]]</f>
        <v>0.13619073666773945</v>
      </c>
      <c r="K350" s="10">
        <f>Table1[[#This Row],[Car Purchase Amount]]/Table1[[#This Row],[Annual Salary]]</f>
        <v>0.64350283924954788</v>
      </c>
      <c r="L350" s="11" t="str">
        <f>IF(E350&lt;=17, "Children", IF(E350&lt;=34, "Young Adults", IF(E350&lt;=54, "Adults", "Seniors")))</f>
        <v>Adults</v>
      </c>
      <c r="M350" s="11" t="str">
        <f>IF(G350&gt;10000, "High", "Low")</f>
        <v>Low</v>
      </c>
      <c r="N350" s="11" t="str">
        <f>IF(J350&gt;50%,"Fail","Pass")</f>
        <v>Pass</v>
      </c>
      <c r="O350" s="11" t="str">
        <f t="shared" si="5"/>
        <v>No</v>
      </c>
    </row>
    <row r="351" spans="1:15" x14ac:dyDescent="0.2">
      <c r="A351" s="1" t="s">
        <v>426</v>
      </c>
      <c r="B351" s="1" t="s">
        <v>427</v>
      </c>
      <c r="C351" s="1" t="s">
        <v>148</v>
      </c>
      <c r="D351" t="s">
        <v>1234</v>
      </c>
      <c r="E351" s="3">
        <v>37.49764004</v>
      </c>
      <c r="F351" s="11">
        <v>68688.401989999998</v>
      </c>
      <c r="G351" s="11">
        <v>15796.318380000001</v>
      </c>
      <c r="H351" s="11">
        <v>375889.63809999998</v>
      </c>
      <c r="I351" s="11">
        <v>38930.552340000002</v>
      </c>
      <c r="J351" s="9">
        <f>Table1[[#This Row],[Credit Card Debt]]/Table1[[#This Row],[Annual Salary]]</f>
        <v>0.22997067805274765</v>
      </c>
      <c r="K351" s="10">
        <f>Table1[[#This Row],[Car Purchase Amount]]/Table1[[#This Row],[Annual Salary]]</f>
        <v>0.5667703893543441</v>
      </c>
      <c r="L351" s="11" t="str">
        <f>IF(E351&lt;=17, "Children", IF(E351&lt;=34, "Young Adults", IF(E351&lt;=54, "Adults", "Seniors")))</f>
        <v>Adults</v>
      </c>
      <c r="M351" s="11" t="str">
        <f>IF(G351&gt;10000, "High", "Low")</f>
        <v>High</v>
      </c>
      <c r="N351" s="11" t="str">
        <f>IF(J351&gt;50%,"Fail","Pass")</f>
        <v>Pass</v>
      </c>
      <c r="O351" s="11" t="str">
        <f t="shared" si="5"/>
        <v>No</v>
      </c>
    </row>
    <row r="352" spans="1:15" x14ac:dyDescent="0.2">
      <c r="A352" s="1" t="s">
        <v>1098</v>
      </c>
      <c r="B352" s="1" t="s">
        <v>1099</v>
      </c>
      <c r="C352" s="1" t="s">
        <v>92</v>
      </c>
      <c r="D352" t="s">
        <v>1233</v>
      </c>
      <c r="E352" s="3">
        <v>42.220955519999997</v>
      </c>
      <c r="F352" s="11">
        <v>65605.417979999998</v>
      </c>
      <c r="G352" s="11">
        <v>13629.1104</v>
      </c>
      <c r="H352" s="11">
        <v>297540.88140000001</v>
      </c>
      <c r="I352" s="11">
        <v>38901.609250000001</v>
      </c>
      <c r="J352" s="9">
        <f>Table1[[#This Row],[Credit Card Debt]]/Table1[[#This Row],[Annual Salary]]</f>
        <v>0.20774367147778669</v>
      </c>
      <c r="K352" s="10">
        <f>Table1[[#This Row],[Car Purchase Amount]]/Table1[[#This Row],[Annual Salary]]</f>
        <v>0.59296336259696214</v>
      </c>
      <c r="L352" s="11" t="str">
        <f>IF(E352&lt;=17, "Children", IF(E352&lt;=34, "Young Adults", IF(E352&lt;=54, "Adults", "Seniors")))</f>
        <v>Adults</v>
      </c>
      <c r="M352" s="11" t="str">
        <f>IF(G352&gt;10000, "High", "Low")</f>
        <v>High</v>
      </c>
      <c r="N352" s="11" t="str">
        <f>IF(J352&gt;50%,"Fail","Pass")</f>
        <v>Pass</v>
      </c>
      <c r="O352" s="11" t="str">
        <f t="shared" si="5"/>
        <v>No</v>
      </c>
    </row>
    <row r="353" spans="1:15" x14ac:dyDescent="0.2">
      <c r="A353" s="1" t="s">
        <v>507</v>
      </c>
      <c r="B353" s="1" t="s">
        <v>508</v>
      </c>
      <c r="C353" s="1" t="s">
        <v>509</v>
      </c>
      <c r="D353" t="s">
        <v>1234</v>
      </c>
      <c r="E353" s="3">
        <v>50.246181290000003</v>
      </c>
      <c r="F353" s="11">
        <v>57770.364880000001</v>
      </c>
      <c r="G353" s="11">
        <v>8628.4340250000005</v>
      </c>
      <c r="H353" s="11">
        <v>211765.2494</v>
      </c>
      <c r="I353" s="11">
        <v>38763.113060000003</v>
      </c>
      <c r="J353" s="9">
        <f>Table1[[#This Row],[Credit Card Debt]]/Table1[[#This Row],[Annual Salary]]</f>
        <v>0.14935744378493876</v>
      </c>
      <c r="K353" s="10">
        <f>Table1[[#This Row],[Car Purchase Amount]]/Table1[[#This Row],[Annual Salary]]</f>
        <v>0.67098612135336755</v>
      </c>
      <c r="L353" s="11" t="str">
        <f>IF(E353&lt;=17, "Children", IF(E353&lt;=34, "Young Adults", IF(E353&lt;=54, "Adults", "Seniors")))</f>
        <v>Adults</v>
      </c>
      <c r="M353" s="11" t="str">
        <f>IF(G353&gt;10000, "High", "Low")</f>
        <v>Low</v>
      </c>
      <c r="N353" s="11" t="str">
        <f>IF(J353&gt;50%,"Fail","Pass")</f>
        <v>Pass</v>
      </c>
      <c r="O353" s="11" t="str">
        <f t="shared" si="5"/>
        <v>No</v>
      </c>
    </row>
    <row r="354" spans="1:15" x14ac:dyDescent="0.2">
      <c r="A354" s="1" t="s">
        <v>725</v>
      </c>
      <c r="B354" s="1" t="s">
        <v>726</v>
      </c>
      <c r="C354" s="1" t="s">
        <v>411</v>
      </c>
      <c r="D354" t="s">
        <v>1234</v>
      </c>
      <c r="E354" s="3">
        <v>28.740243580000001</v>
      </c>
      <c r="F354" s="11">
        <v>69171.952810000003</v>
      </c>
      <c r="G354" s="11">
        <v>6354.833826</v>
      </c>
      <c r="H354" s="11">
        <v>613104.78399999999</v>
      </c>
      <c r="I354" s="11">
        <v>38705.658389999997</v>
      </c>
      <c r="J354" s="9">
        <f>Table1[[#This Row],[Credit Card Debt]]/Table1[[#This Row],[Annual Salary]]</f>
        <v>9.1870094277305109E-2</v>
      </c>
      <c r="K354" s="10">
        <f>Table1[[#This Row],[Car Purchase Amount]]/Table1[[#This Row],[Annual Salary]]</f>
        <v>0.55955711553085463</v>
      </c>
      <c r="L354" s="11" t="str">
        <f>IF(E354&lt;=17, "Children", IF(E354&lt;=34, "Young Adults", IF(E354&lt;=54, "Adults", "Seniors")))</f>
        <v>Young Adults</v>
      </c>
      <c r="M354" s="11" t="str">
        <f>IF(G354&gt;10000, "High", "Low")</f>
        <v>Low</v>
      </c>
      <c r="N354" s="11" t="str">
        <f>IF(J354&gt;50%,"Fail","Pass")</f>
        <v>Pass</v>
      </c>
      <c r="O354" s="11" t="str">
        <f t="shared" si="5"/>
        <v>No</v>
      </c>
    </row>
    <row r="355" spans="1:15" x14ac:dyDescent="0.2">
      <c r="A355" s="1" t="s">
        <v>704</v>
      </c>
      <c r="B355" s="1" t="s">
        <v>705</v>
      </c>
      <c r="C355" s="1" t="s">
        <v>420</v>
      </c>
      <c r="D355" t="s">
        <v>1233</v>
      </c>
      <c r="E355" s="3">
        <v>40.760740660000003</v>
      </c>
      <c r="F355" s="11">
        <v>72277.826090000002</v>
      </c>
      <c r="G355" s="11">
        <v>13580.877469999999</v>
      </c>
      <c r="H355" s="11">
        <v>202710.12940000001</v>
      </c>
      <c r="I355" s="11">
        <v>38674.660380000001</v>
      </c>
      <c r="J355" s="9">
        <f>Table1[[#This Row],[Credit Card Debt]]/Table1[[#This Row],[Annual Salary]]</f>
        <v>0.18789825600301199</v>
      </c>
      <c r="K355" s="10">
        <f>Table1[[#This Row],[Car Purchase Amount]]/Table1[[#This Row],[Annual Salary]]</f>
        <v>0.53508333706443378</v>
      </c>
      <c r="L355" s="11" t="str">
        <f>IF(E355&lt;=17, "Children", IF(E355&lt;=34, "Young Adults", IF(E355&lt;=54, "Adults", "Seniors")))</f>
        <v>Adults</v>
      </c>
      <c r="M355" s="11" t="str">
        <f>IF(G355&gt;10000, "High", "Low")</f>
        <v>High</v>
      </c>
      <c r="N355" s="11" t="str">
        <f>IF(J355&gt;50%,"Fail","Pass")</f>
        <v>Pass</v>
      </c>
      <c r="O355" s="11" t="str">
        <f t="shared" si="5"/>
        <v>No</v>
      </c>
    </row>
    <row r="356" spans="1:15" x14ac:dyDescent="0.2">
      <c r="A356" s="1" t="s">
        <v>945</v>
      </c>
      <c r="B356" s="1" t="s">
        <v>946</v>
      </c>
      <c r="C356" s="1" t="s">
        <v>641</v>
      </c>
      <c r="D356" t="s">
        <v>1234</v>
      </c>
      <c r="E356" s="3">
        <v>34.728221410000003</v>
      </c>
      <c r="F356" s="11">
        <v>72948.118119999999</v>
      </c>
      <c r="G356" s="11">
        <v>12664.320519999999</v>
      </c>
      <c r="H356" s="11">
        <v>360457.04960000003</v>
      </c>
      <c r="I356" s="11">
        <v>38545.80328</v>
      </c>
      <c r="J356" s="9">
        <f>Table1[[#This Row],[Credit Card Debt]]/Table1[[#This Row],[Annual Salary]]</f>
        <v>0.17360722725111472</v>
      </c>
      <c r="K356" s="10">
        <f>Table1[[#This Row],[Car Purchase Amount]]/Table1[[#This Row],[Annual Salary]]</f>
        <v>0.52840024216377968</v>
      </c>
      <c r="L356" s="11" t="str">
        <f>IF(E356&lt;=17, "Children", IF(E356&lt;=34, "Young Adults", IF(E356&lt;=54, "Adults", "Seniors")))</f>
        <v>Adults</v>
      </c>
      <c r="M356" s="11" t="str">
        <f>IF(G356&gt;10000, "High", "Low")</f>
        <v>High</v>
      </c>
      <c r="N356" s="11" t="str">
        <f>IF(J356&gt;50%,"Fail","Pass")</f>
        <v>Pass</v>
      </c>
      <c r="O356" s="11" t="str">
        <f t="shared" si="5"/>
        <v>No</v>
      </c>
    </row>
    <row r="357" spans="1:15" x14ac:dyDescent="0.2">
      <c r="A357" s="1" t="s">
        <v>418</v>
      </c>
      <c r="B357" s="1" t="s">
        <v>419</v>
      </c>
      <c r="C357" s="1" t="s">
        <v>420</v>
      </c>
      <c r="D357" t="s">
        <v>1234</v>
      </c>
      <c r="E357" s="3">
        <v>38.608851559999998</v>
      </c>
      <c r="F357" s="11">
        <v>59316.937039999997</v>
      </c>
      <c r="G357" s="11">
        <v>12296.34158</v>
      </c>
      <c r="H357" s="11">
        <v>510811.36949999997</v>
      </c>
      <c r="I357" s="11">
        <v>38504.394439999996</v>
      </c>
      <c r="J357" s="9">
        <f>Table1[[#This Row],[Credit Card Debt]]/Table1[[#This Row],[Annual Salary]]</f>
        <v>0.20729899744668273</v>
      </c>
      <c r="K357" s="10">
        <f>Table1[[#This Row],[Car Purchase Amount]]/Table1[[#This Row],[Annual Salary]]</f>
        <v>0.64912984994546841</v>
      </c>
      <c r="L357" s="11" t="str">
        <f>IF(E357&lt;=17, "Children", IF(E357&lt;=34, "Young Adults", IF(E357&lt;=54, "Adults", "Seniors")))</f>
        <v>Adults</v>
      </c>
      <c r="M357" s="11" t="str">
        <f>IF(G357&gt;10000, "High", "Low")</f>
        <v>High</v>
      </c>
      <c r="N357" s="11" t="str">
        <f>IF(J357&gt;50%,"Fail","Pass")</f>
        <v>Pass</v>
      </c>
      <c r="O357" s="11" t="str">
        <f t="shared" si="5"/>
        <v>No</v>
      </c>
    </row>
    <row r="358" spans="1:15" x14ac:dyDescent="0.2">
      <c r="A358" s="1" t="s">
        <v>240</v>
      </c>
      <c r="B358" s="1" t="s">
        <v>241</v>
      </c>
      <c r="C358" s="1" t="s">
        <v>242</v>
      </c>
      <c r="D358" t="s">
        <v>1233</v>
      </c>
      <c r="E358" s="3">
        <v>39.1476732</v>
      </c>
      <c r="F358" s="11">
        <v>70463.990839999999</v>
      </c>
      <c r="G358" s="11">
        <v>10059.55406</v>
      </c>
      <c r="H358" s="11">
        <v>278799.69579999999</v>
      </c>
      <c r="I358" s="11">
        <v>38502.423920000001</v>
      </c>
      <c r="J358" s="9">
        <f>Table1[[#This Row],[Credit Card Debt]]/Table1[[#This Row],[Annual Salary]]</f>
        <v>0.14276162817462129</v>
      </c>
      <c r="K358" s="10">
        <f>Table1[[#This Row],[Car Purchase Amount]]/Table1[[#This Row],[Annual Salary]]</f>
        <v>0.54641276290220409</v>
      </c>
      <c r="L358" s="11" t="str">
        <f>IF(E358&lt;=17, "Children", IF(E358&lt;=34, "Young Adults", IF(E358&lt;=54, "Adults", "Seniors")))</f>
        <v>Adults</v>
      </c>
      <c r="M358" s="11" t="str">
        <f>IF(G358&gt;10000, "High", "Low")</f>
        <v>High</v>
      </c>
      <c r="N358" s="11" t="str">
        <f>IF(J358&gt;50%,"Fail","Pass")</f>
        <v>Pass</v>
      </c>
      <c r="O358" s="11" t="str">
        <f t="shared" si="5"/>
        <v>No</v>
      </c>
    </row>
    <row r="359" spans="1:15" x14ac:dyDescent="0.2">
      <c r="A359" s="1" t="s">
        <v>246</v>
      </c>
      <c r="B359" s="1" t="s">
        <v>247</v>
      </c>
      <c r="C359" s="1" t="s">
        <v>248</v>
      </c>
      <c r="D359" t="s">
        <v>1234</v>
      </c>
      <c r="E359" s="3">
        <v>33.026388939999997</v>
      </c>
      <c r="F359" s="11">
        <v>71055.419240000003</v>
      </c>
      <c r="G359" s="11">
        <v>6147.9188430000004</v>
      </c>
      <c r="H359" s="11">
        <v>441527.01439999999</v>
      </c>
      <c r="I359" s="11">
        <v>38399.461389999997</v>
      </c>
      <c r="J359" s="9">
        <f>Table1[[#This Row],[Credit Card Debt]]/Table1[[#This Row],[Annual Salary]]</f>
        <v>8.6522870581264344E-2</v>
      </c>
      <c r="K359" s="10">
        <f>Table1[[#This Row],[Car Purchase Amount]]/Table1[[#This Row],[Annual Salary]]</f>
        <v>0.54041566147544973</v>
      </c>
      <c r="L359" s="11" t="str">
        <f>IF(E359&lt;=17, "Children", IF(E359&lt;=34, "Young Adults", IF(E359&lt;=54, "Adults", "Seniors")))</f>
        <v>Young Adults</v>
      </c>
      <c r="M359" s="11" t="str">
        <f>IF(G359&gt;10000, "High", "Low")</f>
        <v>Low</v>
      </c>
      <c r="N359" s="11" t="str">
        <f>IF(J359&gt;50%,"Fail","Pass")</f>
        <v>Pass</v>
      </c>
      <c r="O359" s="11" t="str">
        <f t="shared" si="5"/>
        <v>No</v>
      </c>
    </row>
    <row r="360" spans="1:15" x14ac:dyDescent="0.2">
      <c r="A360" s="1" t="s">
        <v>378</v>
      </c>
      <c r="B360" s="1" t="s">
        <v>379</v>
      </c>
      <c r="C360" s="1" t="s">
        <v>380</v>
      </c>
      <c r="D360" t="s">
        <v>1234</v>
      </c>
      <c r="E360" s="3">
        <v>45.013749359999998</v>
      </c>
      <c r="F360" s="11">
        <v>60575.126040000003</v>
      </c>
      <c r="G360" s="11">
        <v>8088.3443649999999</v>
      </c>
      <c r="H360" s="11">
        <v>291360.02909999999</v>
      </c>
      <c r="I360" s="11">
        <v>38243.664810000002</v>
      </c>
      <c r="J360" s="9">
        <f>Table1[[#This Row],[Credit Card Debt]]/Table1[[#This Row],[Annual Salary]]</f>
        <v>0.13352583632527593</v>
      </c>
      <c r="K360" s="10">
        <f>Table1[[#This Row],[Car Purchase Amount]]/Table1[[#This Row],[Annual Salary]]</f>
        <v>0.63134271953055932</v>
      </c>
      <c r="L360" s="11" t="str">
        <f>IF(E360&lt;=17, "Children", IF(E360&lt;=34, "Young Adults", IF(E360&lt;=54, "Adults", "Seniors")))</f>
        <v>Adults</v>
      </c>
      <c r="M360" s="11" t="str">
        <f>IF(G360&gt;10000, "High", "Low")</f>
        <v>Low</v>
      </c>
      <c r="N360" s="11" t="str">
        <f>IF(J360&gt;50%,"Fail","Pass")</f>
        <v>Pass</v>
      </c>
      <c r="O360" s="11" t="str">
        <f t="shared" si="5"/>
        <v>No</v>
      </c>
    </row>
    <row r="361" spans="1:15" x14ac:dyDescent="0.2">
      <c r="A361" s="1" t="s">
        <v>1135</v>
      </c>
      <c r="B361" s="1" t="s">
        <v>1136</v>
      </c>
      <c r="C361" s="1" t="s">
        <v>1137</v>
      </c>
      <c r="D361" t="s">
        <v>1234</v>
      </c>
      <c r="E361" s="3">
        <v>38.545833739999999</v>
      </c>
      <c r="F361" s="11">
        <v>58632.588750000003</v>
      </c>
      <c r="G361" s="11">
        <v>12035.370790000001</v>
      </c>
      <c r="H361" s="11">
        <v>516817.3173</v>
      </c>
      <c r="I361" s="11">
        <v>38243.062279999998</v>
      </c>
      <c r="J361" s="9">
        <f>Table1[[#This Row],[Credit Card Debt]]/Table1[[#This Row],[Annual Salary]]</f>
        <v>0.20526760026436663</v>
      </c>
      <c r="K361" s="10">
        <f>Table1[[#This Row],[Car Purchase Amount]]/Table1[[#This Row],[Annual Salary]]</f>
        <v>0.65224925413173052</v>
      </c>
      <c r="L361" s="11" t="str">
        <f>IF(E361&lt;=17, "Children", IF(E361&lt;=34, "Young Adults", IF(E361&lt;=54, "Adults", "Seniors")))</f>
        <v>Adults</v>
      </c>
      <c r="M361" s="11" t="str">
        <f>IF(G361&gt;10000, "High", "Low")</f>
        <v>High</v>
      </c>
      <c r="N361" s="11" t="str">
        <f>IF(J361&gt;50%,"Fail","Pass")</f>
        <v>Pass</v>
      </c>
      <c r="O361" s="11" t="str">
        <f t="shared" si="5"/>
        <v>No</v>
      </c>
    </row>
    <row r="362" spans="1:15" x14ac:dyDescent="0.2">
      <c r="A362" s="1" t="s">
        <v>36</v>
      </c>
      <c r="B362" s="1" t="s">
        <v>37</v>
      </c>
      <c r="C362" s="1" t="s">
        <v>38</v>
      </c>
      <c r="D362" t="s">
        <v>1234</v>
      </c>
      <c r="E362" s="3">
        <v>43.32378156</v>
      </c>
      <c r="F362" s="11">
        <v>53457.101320000002</v>
      </c>
      <c r="G362" s="11">
        <v>12884.078680000001</v>
      </c>
      <c r="H362" s="11">
        <v>476643.35440000001</v>
      </c>
      <c r="I362" s="11">
        <v>38189.506009999997</v>
      </c>
      <c r="J362" s="9">
        <f>Table1[[#This Row],[Credit Card Debt]]/Table1[[#This Row],[Annual Salary]]</f>
        <v>0.24101715884059088</v>
      </c>
      <c r="K362" s="10">
        <f>Table1[[#This Row],[Car Purchase Amount]]/Table1[[#This Row],[Annual Salary]]</f>
        <v>0.71439537623623617</v>
      </c>
      <c r="L362" s="11" t="str">
        <f>IF(E362&lt;=17, "Children", IF(E362&lt;=34, "Young Adults", IF(E362&lt;=54, "Adults", "Seniors")))</f>
        <v>Adults</v>
      </c>
      <c r="M362" s="11" t="str">
        <f>IF(G362&gt;10000, "High", "Low")</f>
        <v>High</v>
      </c>
      <c r="N362" s="11" t="str">
        <f>IF(J362&gt;50%,"Fail","Pass")</f>
        <v>Pass</v>
      </c>
      <c r="O362" s="11" t="str">
        <f t="shared" si="5"/>
        <v>No</v>
      </c>
    </row>
    <row r="363" spans="1:15" x14ac:dyDescent="0.2">
      <c r="A363" s="1" t="s">
        <v>476</v>
      </c>
      <c r="B363" s="1" t="s">
        <v>477</v>
      </c>
      <c r="C363" s="1" t="s">
        <v>478</v>
      </c>
      <c r="D363" t="s">
        <v>1234</v>
      </c>
      <c r="E363" s="3">
        <v>33.20331461</v>
      </c>
      <c r="F363" s="11">
        <v>76916.415150000001</v>
      </c>
      <c r="G363" s="11">
        <v>13923.96207</v>
      </c>
      <c r="H363" s="11">
        <v>315183.56880000001</v>
      </c>
      <c r="I363" s="11">
        <v>38182.304649999998</v>
      </c>
      <c r="J363" s="9">
        <f>Table1[[#This Row],[Credit Card Debt]]/Table1[[#This Row],[Annual Salary]]</f>
        <v>0.18102718441630336</v>
      </c>
      <c r="K363" s="10">
        <f>Table1[[#This Row],[Car Purchase Amount]]/Table1[[#This Row],[Annual Salary]]</f>
        <v>0.49641295132564428</v>
      </c>
      <c r="L363" s="11" t="str">
        <f>IF(E363&lt;=17, "Children", IF(E363&lt;=34, "Young Adults", IF(E363&lt;=54, "Adults", "Seniors")))</f>
        <v>Young Adults</v>
      </c>
      <c r="M363" s="11" t="str">
        <f>IF(G363&gt;10000, "High", "Low")</f>
        <v>High</v>
      </c>
      <c r="N363" s="11" t="str">
        <f>IF(J363&gt;50%,"Fail","Pass")</f>
        <v>Pass</v>
      </c>
      <c r="O363" s="11" t="str">
        <f t="shared" si="5"/>
        <v>No</v>
      </c>
    </row>
    <row r="364" spans="1:15" x14ac:dyDescent="0.2">
      <c r="A364" s="1" t="s">
        <v>1045</v>
      </c>
      <c r="B364" s="1" t="s">
        <v>1046</v>
      </c>
      <c r="C364" s="1" t="s">
        <v>292</v>
      </c>
      <c r="D364" t="s">
        <v>1234</v>
      </c>
      <c r="E364" s="3">
        <v>29.599079589999999</v>
      </c>
      <c r="F364" s="11">
        <v>70076.227639999997</v>
      </c>
      <c r="G364" s="11">
        <v>1726.8098849999999</v>
      </c>
      <c r="H364" s="11">
        <v>552267.6361</v>
      </c>
      <c r="I364" s="11">
        <v>38174.874329999999</v>
      </c>
      <c r="J364" s="9">
        <f>Table1[[#This Row],[Credit Card Debt]]/Table1[[#This Row],[Annual Salary]]</f>
        <v>2.4641878467988834E-2</v>
      </c>
      <c r="K364" s="10">
        <f>Table1[[#This Row],[Car Purchase Amount]]/Table1[[#This Row],[Annual Salary]]</f>
        <v>0.54476211998902624</v>
      </c>
      <c r="L364" s="11" t="str">
        <f>IF(E364&lt;=17, "Children", IF(E364&lt;=34, "Young Adults", IF(E364&lt;=54, "Adults", "Seniors")))</f>
        <v>Young Adults</v>
      </c>
      <c r="M364" s="11" t="str">
        <f>IF(G364&gt;10000, "High", "Low")</f>
        <v>Low</v>
      </c>
      <c r="N364" s="11" t="str">
        <f>IF(J364&gt;50%,"Fail","Pass")</f>
        <v>Pass</v>
      </c>
      <c r="O364" s="11" t="str">
        <f t="shared" si="5"/>
        <v>No</v>
      </c>
    </row>
    <row r="365" spans="1:15" x14ac:dyDescent="0.2">
      <c r="A365" s="1" t="s">
        <v>446</v>
      </c>
      <c r="B365" s="1" t="s">
        <v>447</v>
      </c>
      <c r="C365" s="1" t="s">
        <v>448</v>
      </c>
      <c r="D365" t="s">
        <v>1233</v>
      </c>
      <c r="E365" s="3">
        <v>52.516836089999998</v>
      </c>
      <c r="F365" s="11">
        <v>54382.748099999997</v>
      </c>
      <c r="G365" s="11">
        <v>6940.0563709999997</v>
      </c>
      <c r="H365" s="11">
        <v>191168.44760000001</v>
      </c>
      <c r="I365" s="11">
        <v>38172.836020000002</v>
      </c>
      <c r="J365" s="9">
        <f>Table1[[#This Row],[Credit Card Debt]]/Table1[[#This Row],[Annual Salary]]</f>
        <v>0.12761503626551746</v>
      </c>
      <c r="K365" s="10">
        <f>Table1[[#This Row],[Car Purchase Amount]]/Table1[[#This Row],[Annual Salary]]</f>
        <v>0.7019291476371714</v>
      </c>
      <c r="L365" s="11" t="str">
        <f>IF(E365&lt;=17, "Children", IF(E365&lt;=34, "Young Adults", IF(E365&lt;=54, "Adults", "Seniors")))</f>
        <v>Adults</v>
      </c>
      <c r="M365" s="11" t="str">
        <f>IF(G365&gt;10000, "High", "Low")</f>
        <v>Low</v>
      </c>
      <c r="N365" s="11" t="str">
        <f>IF(J365&gt;50%,"Fail","Pass")</f>
        <v>Pass</v>
      </c>
      <c r="O365" s="11" t="str">
        <f t="shared" si="5"/>
        <v>No</v>
      </c>
    </row>
    <row r="366" spans="1:15" x14ac:dyDescent="0.2">
      <c r="A366" s="1" t="s">
        <v>772</v>
      </c>
      <c r="B366" s="1" t="s">
        <v>773</v>
      </c>
      <c r="C366" s="1" t="s">
        <v>537</v>
      </c>
      <c r="D366" t="s">
        <v>1234</v>
      </c>
      <c r="E366" s="3">
        <v>41.372233729999998</v>
      </c>
      <c r="F366" s="11">
        <v>60657.593549999998</v>
      </c>
      <c r="G366" s="11">
        <v>3331.3047470000001</v>
      </c>
      <c r="H366" s="11">
        <v>392177.78899999999</v>
      </c>
      <c r="I366" s="11">
        <v>38148.001629999999</v>
      </c>
      <c r="J366" s="9">
        <f>Table1[[#This Row],[Credit Card Debt]]/Table1[[#This Row],[Annual Salary]]</f>
        <v>5.4919830346616183E-2</v>
      </c>
      <c r="K366" s="10">
        <f>Table1[[#This Row],[Car Purchase Amount]]/Table1[[#This Row],[Annual Salary]]</f>
        <v>0.62890727108312727</v>
      </c>
      <c r="L366" s="11" t="str">
        <f>IF(E366&lt;=17, "Children", IF(E366&lt;=34, "Young Adults", IF(E366&lt;=54, "Adults", "Seniors")))</f>
        <v>Adults</v>
      </c>
      <c r="M366" s="11" t="str">
        <f>IF(G366&gt;10000, "High", "Low")</f>
        <v>Low</v>
      </c>
      <c r="N366" s="11" t="str">
        <f>IF(J366&gt;50%,"Fail","Pass")</f>
        <v>Pass</v>
      </c>
      <c r="O366" s="11" t="str">
        <f t="shared" si="5"/>
        <v>No</v>
      </c>
    </row>
    <row r="367" spans="1:15" x14ac:dyDescent="0.2">
      <c r="A367" s="1" t="s">
        <v>182</v>
      </c>
      <c r="B367" s="1" t="s">
        <v>183</v>
      </c>
      <c r="C367" s="1" t="s">
        <v>184</v>
      </c>
      <c r="D367" t="s">
        <v>1234</v>
      </c>
      <c r="E367" s="3">
        <v>50.165977759999997</v>
      </c>
      <c r="F367" s="11">
        <v>46609.516259999997</v>
      </c>
      <c r="G367" s="11">
        <v>7592.0197479999997</v>
      </c>
      <c r="H367" s="11">
        <v>409419.5797</v>
      </c>
      <c r="I367" s="11">
        <v>38147.81018</v>
      </c>
      <c r="J367" s="9">
        <f>Table1[[#This Row],[Credit Card Debt]]/Table1[[#This Row],[Annual Salary]]</f>
        <v>0.16288561558222875</v>
      </c>
      <c r="K367" s="10">
        <f>Table1[[#This Row],[Car Purchase Amount]]/Table1[[#This Row],[Annual Salary]]</f>
        <v>0.81845539797498867</v>
      </c>
      <c r="L367" s="11" t="str">
        <f>IF(E367&lt;=17, "Children", IF(E367&lt;=34, "Young Adults", IF(E367&lt;=54, "Adults", "Seniors")))</f>
        <v>Adults</v>
      </c>
      <c r="M367" s="11" t="str">
        <f>IF(G367&gt;10000, "High", "Low")</f>
        <v>Low</v>
      </c>
      <c r="N367" s="11" t="str">
        <f>IF(J367&gt;50%,"Fail","Pass")</f>
        <v>Pass</v>
      </c>
      <c r="O367" s="11" t="str">
        <f t="shared" si="5"/>
        <v>No</v>
      </c>
    </row>
    <row r="368" spans="1:15" x14ac:dyDescent="0.2">
      <c r="A368" s="1" t="s">
        <v>1012</v>
      </c>
      <c r="B368" s="1" t="s">
        <v>1013</v>
      </c>
      <c r="C368" s="1" t="s">
        <v>62</v>
      </c>
      <c r="D368" t="s">
        <v>1233</v>
      </c>
      <c r="E368" s="3">
        <v>42.884536320000002</v>
      </c>
      <c r="F368" s="11">
        <v>60862.977489999997</v>
      </c>
      <c r="G368" s="11">
        <v>8033.5504609999998</v>
      </c>
      <c r="H368" s="11">
        <v>344060.17540000001</v>
      </c>
      <c r="I368" s="11">
        <v>38138.575109999998</v>
      </c>
      <c r="J368" s="9">
        <f>Table1[[#This Row],[Credit Card Debt]]/Table1[[#This Row],[Annual Salary]]</f>
        <v>0.13199404288625119</v>
      </c>
      <c r="K368" s="10">
        <f>Table1[[#This Row],[Car Purchase Amount]]/Table1[[#This Row],[Annual Salary]]</f>
        <v>0.62663012364563175</v>
      </c>
      <c r="L368" s="11" t="str">
        <f>IF(E368&lt;=17, "Children", IF(E368&lt;=34, "Young Adults", IF(E368&lt;=54, "Adults", "Seniors")))</f>
        <v>Adults</v>
      </c>
      <c r="M368" s="11" t="str">
        <f>IF(G368&gt;10000, "High", "Low")</f>
        <v>Low</v>
      </c>
      <c r="N368" s="11" t="str">
        <f>IF(J368&gt;50%,"Fail","Pass")</f>
        <v>Pass</v>
      </c>
      <c r="O368" s="11" t="str">
        <f t="shared" si="5"/>
        <v>No</v>
      </c>
    </row>
    <row r="369" spans="1:15" x14ac:dyDescent="0.2">
      <c r="A369" s="1" t="s">
        <v>907</v>
      </c>
      <c r="B369" s="1" t="s">
        <v>908</v>
      </c>
      <c r="C369" s="1" t="s">
        <v>909</v>
      </c>
      <c r="D369" t="s">
        <v>1234</v>
      </c>
      <c r="E369" s="3">
        <v>45.56856449</v>
      </c>
      <c r="F369" s="11">
        <v>54362.703070000003</v>
      </c>
      <c r="G369" s="11">
        <v>15647.35449</v>
      </c>
      <c r="H369" s="11">
        <v>388898.06900000002</v>
      </c>
      <c r="I369" s="11">
        <v>38042.800649999997</v>
      </c>
      <c r="J369" s="9">
        <f>Table1[[#This Row],[Credit Card Debt]]/Table1[[#This Row],[Annual Salary]]</f>
        <v>0.28783253234946249</v>
      </c>
      <c r="K369" s="10">
        <f>Table1[[#This Row],[Car Purchase Amount]]/Table1[[#This Row],[Annual Salary]]</f>
        <v>0.69979597226823465</v>
      </c>
      <c r="L369" s="11" t="str">
        <f>IF(E369&lt;=17, "Children", IF(E369&lt;=34, "Young Adults", IF(E369&lt;=54, "Adults", "Seniors")))</f>
        <v>Adults</v>
      </c>
      <c r="M369" s="11" t="str">
        <f>IF(G369&gt;10000, "High", "Low")</f>
        <v>High</v>
      </c>
      <c r="N369" s="11" t="str">
        <f>IF(J369&gt;50%,"Fail","Pass")</f>
        <v>Pass</v>
      </c>
      <c r="O369" s="11" t="str">
        <f t="shared" si="5"/>
        <v>No</v>
      </c>
    </row>
    <row r="370" spans="1:15" x14ac:dyDescent="0.2">
      <c r="A370" s="1" t="s">
        <v>708</v>
      </c>
      <c r="B370" s="1" t="s">
        <v>709</v>
      </c>
      <c r="C370" s="1" t="s">
        <v>710</v>
      </c>
      <c r="D370" t="s">
        <v>1233</v>
      </c>
      <c r="E370" s="3">
        <v>31.8336316</v>
      </c>
      <c r="F370" s="11">
        <v>65312.967550000001</v>
      </c>
      <c r="G370" s="11">
        <v>11398.824860000001</v>
      </c>
      <c r="H370" s="11">
        <v>572037.88589999999</v>
      </c>
      <c r="I370" s="11">
        <v>37947.85125</v>
      </c>
      <c r="J370" s="9">
        <f>Table1[[#This Row],[Credit Card Debt]]/Table1[[#This Row],[Annual Salary]]</f>
        <v>0.17452621259742471</v>
      </c>
      <c r="K370" s="10">
        <f>Table1[[#This Row],[Car Purchase Amount]]/Table1[[#This Row],[Annual Salary]]</f>
        <v>0.58101557276430937</v>
      </c>
      <c r="L370" s="11" t="str">
        <f>IF(E370&lt;=17, "Children", IF(E370&lt;=34, "Young Adults", IF(E370&lt;=54, "Adults", "Seniors")))</f>
        <v>Young Adults</v>
      </c>
      <c r="M370" s="11" t="str">
        <f>IF(G370&gt;10000, "High", "Low")</f>
        <v>High</v>
      </c>
      <c r="N370" s="11" t="str">
        <f>IF(J370&gt;50%,"Fail","Pass")</f>
        <v>Pass</v>
      </c>
      <c r="O370" s="11" t="str">
        <f t="shared" si="5"/>
        <v>No</v>
      </c>
    </row>
    <row r="371" spans="1:15" x14ac:dyDescent="0.2">
      <c r="A371" s="1" t="s">
        <v>152</v>
      </c>
      <c r="B371" s="1" t="s">
        <v>153</v>
      </c>
      <c r="C371" s="1" t="s">
        <v>154</v>
      </c>
      <c r="D371" t="s">
        <v>1234</v>
      </c>
      <c r="E371" s="3">
        <v>41.444306769999997</v>
      </c>
      <c r="F371" s="11">
        <v>60181.406329999998</v>
      </c>
      <c r="G371" s="11">
        <v>7094.896557</v>
      </c>
      <c r="H371" s="11">
        <v>390312.1715</v>
      </c>
      <c r="I371" s="11">
        <v>37883.242310000001</v>
      </c>
      <c r="J371" s="9">
        <f>Table1[[#This Row],[Credit Card Debt]]/Table1[[#This Row],[Annual Salary]]</f>
        <v>0.11789183719130281</v>
      </c>
      <c r="K371" s="10">
        <f>Table1[[#This Row],[Car Purchase Amount]]/Table1[[#This Row],[Annual Salary]]</f>
        <v>0.62948416496401283</v>
      </c>
      <c r="L371" s="11" t="str">
        <f>IF(E371&lt;=17, "Children", IF(E371&lt;=34, "Young Adults", IF(E371&lt;=54, "Adults", "Seniors")))</f>
        <v>Adults</v>
      </c>
      <c r="M371" s="11" t="str">
        <f>IF(G371&gt;10000, "High", "Low")</f>
        <v>Low</v>
      </c>
      <c r="N371" s="11" t="str">
        <f>IF(J371&gt;50%,"Fail","Pass")</f>
        <v>Pass</v>
      </c>
      <c r="O371" s="11" t="str">
        <f t="shared" si="5"/>
        <v>No</v>
      </c>
    </row>
    <row r="372" spans="1:15" x14ac:dyDescent="0.2">
      <c r="A372" s="1" t="s">
        <v>538</v>
      </c>
      <c r="B372" s="1" t="s">
        <v>539</v>
      </c>
      <c r="C372" s="1" t="s">
        <v>540</v>
      </c>
      <c r="D372" t="s">
        <v>1233</v>
      </c>
      <c r="E372" s="3">
        <v>38.551019519999997</v>
      </c>
      <c r="F372" s="11">
        <v>69248.495299999995</v>
      </c>
      <c r="G372" s="11">
        <v>6445.7849809999998</v>
      </c>
      <c r="H372" s="11">
        <v>298246.06089999998</v>
      </c>
      <c r="I372" s="11">
        <v>37879.653850000002</v>
      </c>
      <c r="J372" s="9">
        <f>Table1[[#This Row],[Credit Card Debt]]/Table1[[#This Row],[Annual Salary]]</f>
        <v>9.3081950056465704E-2</v>
      </c>
      <c r="K372" s="10">
        <f>Table1[[#This Row],[Car Purchase Amount]]/Table1[[#This Row],[Annual Salary]]</f>
        <v>0.54701049728079798</v>
      </c>
      <c r="L372" s="11" t="str">
        <f>IF(E372&lt;=17, "Children", IF(E372&lt;=34, "Young Adults", IF(E372&lt;=54, "Adults", "Seniors")))</f>
        <v>Adults</v>
      </c>
      <c r="M372" s="11" t="str">
        <f>IF(G372&gt;10000, "High", "Low")</f>
        <v>Low</v>
      </c>
      <c r="N372" s="11" t="str">
        <f>IF(J372&gt;50%,"Fail","Pass")</f>
        <v>Pass</v>
      </c>
      <c r="O372" s="11" t="str">
        <f t="shared" si="5"/>
        <v>No</v>
      </c>
    </row>
    <row r="373" spans="1:15" x14ac:dyDescent="0.2">
      <c r="A373" s="1" t="s">
        <v>1001</v>
      </c>
      <c r="B373" s="1" t="s">
        <v>1002</v>
      </c>
      <c r="C373" s="1" t="s">
        <v>307</v>
      </c>
      <c r="D373" t="s">
        <v>1233</v>
      </c>
      <c r="E373" s="3">
        <v>36.572713469999997</v>
      </c>
      <c r="F373" s="11">
        <v>67548.774149999997</v>
      </c>
      <c r="G373" s="11">
        <v>10462.355809999999</v>
      </c>
      <c r="H373" s="11">
        <v>388284.29739999998</v>
      </c>
      <c r="I373" s="11">
        <v>37871.708200000001</v>
      </c>
      <c r="J373" s="9">
        <f>Table1[[#This Row],[Credit Card Debt]]/Table1[[#This Row],[Annual Salary]]</f>
        <v>0.15488594636472761</v>
      </c>
      <c r="K373" s="10">
        <f>Table1[[#This Row],[Car Purchase Amount]]/Table1[[#This Row],[Annual Salary]]</f>
        <v>0.56065722400678097</v>
      </c>
      <c r="L373" s="11" t="str">
        <f>IF(E373&lt;=17, "Children", IF(E373&lt;=34, "Young Adults", IF(E373&lt;=54, "Adults", "Seniors")))</f>
        <v>Adults</v>
      </c>
      <c r="M373" s="11" t="str">
        <f>IF(G373&gt;10000, "High", "Low")</f>
        <v>High</v>
      </c>
      <c r="N373" s="11" t="str">
        <f>IF(J373&gt;50%,"Fail","Pass")</f>
        <v>Pass</v>
      </c>
      <c r="O373" s="11" t="str">
        <f t="shared" si="5"/>
        <v>No</v>
      </c>
    </row>
    <row r="374" spans="1:15" x14ac:dyDescent="0.2">
      <c r="A374" s="1" t="s">
        <v>149</v>
      </c>
      <c r="B374" s="1" t="s">
        <v>150</v>
      </c>
      <c r="C374" s="1" t="s">
        <v>151</v>
      </c>
      <c r="D374" t="s">
        <v>1233</v>
      </c>
      <c r="E374" s="3">
        <v>51.16813904</v>
      </c>
      <c r="F374" s="11">
        <v>57478.379220000003</v>
      </c>
      <c r="G374" s="11">
        <v>2230.096344</v>
      </c>
      <c r="H374" s="11">
        <v>158979.7102</v>
      </c>
      <c r="I374" s="11">
        <v>37843.466189999999</v>
      </c>
      <c r="J374" s="9">
        <f>Table1[[#This Row],[Credit Card Debt]]/Table1[[#This Row],[Annual Salary]]</f>
        <v>3.8798873146096341E-2</v>
      </c>
      <c r="K374" s="10">
        <f>Table1[[#This Row],[Car Purchase Amount]]/Table1[[#This Row],[Annual Salary]]</f>
        <v>0.65839480346432766</v>
      </c>
      <c r="L374" s="11" t="str">
        <f>IF(E374&lt;=17, "Children", IF(E374&lt;=34, "Young Adults", IF(E374&lt;=54, "Adults", "Seniors")))</f>
        <v>Adults</v>
      </c>
      <c r="M374" s="11" t="str">
        <f>IF(G374&gt;10000, "High", "Low")</f>
        <v>Low</v>
      </c>
      <c r="N374" s="11" t="str">
        <f>IF(J374&gt;50%,"Fail","Pass")</f>
        <v>Pass</v>
      </c>
      <c r="O374" s="11" t="str">
        <f t="shared" si="5"/>
        <v>No</v>
      </c>
    </row>
    <row r="375" spans="1:15" x14ac:dyDescent="0.2">
      <c r="A375" s="1" t="s">
        <v>590</v>
      </c>
      <c r="B375" s="1" t="s">
        <v>591</v>
      </c>
      <c r="C375" s="1" t="s">
        <v>35</v>
      </c>
      <c r="D375" t="s">
        <v>1234</v>
      </c>
      <c r="E375" s="3">
        <v>36.3286175</v>
      </c>
      <c r="F375" s="11">
        <v>67249.05932</v>
      </c>
      <c r="G375" s="11">
        <v>12998.472320000001</v>
      </c>
      <c r="H375" s="11">
        <v>396793.47340000002</v>
      </c>
      <c r="I375" s="11">
        <v>37744.542849999998</v>
      </c>
      <c r="J375" s="9">
        <f>Table1[[#This Row],[Credit Card Debt]]/Table1[[#This Row],[Annual Salary]]</f>
        <v>0.1932885374373442</v>
      </c>
      <c r="K375" s="10">
        <f>Table1[[#This Row],[Car Purchase Amount]]/Table1[[#This Row],[Annual Salary]]</f>
        <v>0.56126499361716276</v>
      </c>
      <c r="L375" s="11" t="str">
        <f>IF(E375&lt;=17, "Children", IF(E375&lt;=34, "Young Adults", IF(E375&lt;=54, "Adults", "Seniors")))</f>
        <v>Adults</v>
      </c>
      <c r="M375" s="11" t="str">
        <f>IF(G375&gt;10000, "High", "Low")</f>
        <v>High</v>
      </c>
      <c r="N375" s="11" t="str">
        <f>IF(J375&gt;50%,"Fail","Pass")</f>
        <v>Pass</v>
      </c>
      <c r="O375" s="11" t="str">
        <f t="shared" si="5"/>
        <v>No</v>
      </c>
    </row>
    <row r="376" spans="1:15" x14ac:dyDescent="0.2">
      <c r="A376" s="1" t="s">
        <v>451</v>
      </c>
      <c r="B376" s="1" t="s">
        <v>452</v>
      </c>
      <c r="C376" s="1" t="s">
        <v>453</v>
      </c>
      <c r="D376" t="s">
        <v>1233</v>
      </c>
      <c r="E376" s="3">
        <v>55.989615489999998</v>
      </c>
      <c r="F376" s="11">
        <v>39488.455820000003</v>
      </c>
      <c r="G376" s="11">
        <v>10992.33383</v>
      </c>
      <c r="H376" s="11">
        <v>363561.1972</v>
      </c>
      <c r="I376" s="11">
        <v>37714.316590000002</v>
      </c>
      <c r="J376" s="9">
        <f>Table1[[#This Row],[Credit Card Debt]]/Table1[[#This Row],[Annual Salary]]</f>
        <v>0.27836828768656569</v>
      </c>
      <c r="K376" s="10">
        <f>Table1[[#This Row],[Car Purchase Amount]]/Table1[[#This Row],[Annual Salary]]</f>
        <v>0.95507195221593244</v>
      </c>
      <c r="L376" s="11" t="str">
        <f>IF(E376&lt;=17, "Children", IF(E376&lt;=34, "Young Adults", IF(E376&lt;=54, "Adults", "Seniors")))</f>
        <v>Seniors</v>
      </c>
      <c r="M376" s="11" t="str">
        <f>IF(G376&gt;10000, "High", "Low")</f>
        <v>High</v>
      </c>
      <c r="N376" s="11" t="str">
        <f>IF(J376&gt;50%,"Fail","Pass")</f>
        <v>Pass</v>
      </c>
      <c r="O376" s="11" t="str">
        <f t="shared" si="5"/>
        <v>No</v>
      </c>
    </row>
    <row r="377" spans="1:15" x14ac:dyDescent="0.2">
      <c r="A377" s="1" t="s">
        <v>1032</v>
      </c>
      <c r="B377" s="1" t="s">
        <v>1033</v>
      </c>
      <c r="C377" s="1" t="s">
        <v>113</v>
      </c>
      <c r="D377" t="s">
        <v>1234</v>
      </c>
      <c r="E377" s="3">
        <v>43.176534019999998</v>
      </c>
      <c r="F377" s="11">
        <v>57376.480300000003</v>
      </c>
      <c r="G377" s="11">
        <v>12878.545819999999</v>
      </c>
      <c r="H377" s="11">
        <v>376886.359</v>
      </c>
      <c r="I377" s="11">
        <v>37376.634389999999</v>
      </c>
      <c r="J377" s="9">
        <f>Table1[[#This Row],[Credit Card Debt]]/Table1[[#This Row],[Annual Salary]]</f>
        <v>0.22445688115867224</v>
      </c>
      <c r="K377" s="10">
        <f>Table1[[#This Row],[Car Purchase Amount]]/Table1[[#This Row],[Annual Salary]]</f>
        <v>0.6514278009834632</v>
      </c>
      <c r="L377" s="11" t="str">
        <f>IF(E377&lt;=17, "Children", IF(E377&lt;=34, "Young Adults", IF(E377&lt;=54, "Adults", "Seniors")))</f>
        <v>Adults</v>
      </c>
      <c r="M377" s="11" t="str">
        <f>IF(G377&gt;10000, "High", "Low")</f>
        <v>High</v>
      </c>
      <c r="N377" s="11" t="str">
        <f>IF(J377&gt;50%,"Fail","Pass")</f>
        <v>Pass</v>
      </c>
      <c r="O377" s="11" t="str">
        <f t="shared" si="5"/>
        <v>No</v>
      </c>
    </row>
    <row r="378" spans="1:15" x14ac:dyDescent="0.2">
      <c r="A378" s="1" t="s">
        <v>1159</v>
      </c>
      <c r="B378" s="1" t="s">
        <v>1160</v>
      </c>
      <c r="C378" s="1" t="s">
        <v>1134</v>
      </c>
      <c r="D378" t="s">
        <v>1234</v>
      </c>
      <c r="E378" s="3">
        <v>39.281245300000002</v>
      </c>
      <c r="F378" s="11">
        <v>65019.157010000003</v>
      </c>
      <c r="G378" s="11">
        <v>4931.56016</v>
      </c>
      <c r="H378" s="11">
        <v>341330.73440000002</v>
      </c>
      <c r="I378" s="11">
        <v>37364.23474</v>
      </c>
      <c r="J378" s="9">
        <f>Table1[[#This Row],[Credit Card Debt]]/Table1[[#This Row],[Annual Salary]]</f>
        <v>7.584780219838165E-2</v>
      </c>
      <c r="K378" s="10">
        <f>Table1[[#This Row],[Car Purchase Amount]]/Table1[[#This Row],[Annual Salary]]</f>
        <v>0.57466501348599996</v>
      </c>
      <c r="L378" s="11" t="str">
        <f>IF(E378&lt;=17, "Children", IF(E378&lt;=34, "Young Adults", IF(E378&lt;=54, "Adults", "Seniors")))</f>
        <v>Adults</v>
      </c>
      <c r="M378" s="11" t="str">
        <f>IF(G378&gt;10000, "High", "Low")</f>
        <v>Low</v>
      </c>
      <c r="N378" s="11" t="str">
        <f>IF(J378&gt;50%,"Fail","Pass")</f>
        <v>Pass</v>
      </c>
      <c r="O378" s="11" t="str">
        <f t="shared" si="5"/>
        <v>No</v>
      </c>
    </row>
    <row r="379" spans="1:15" x14ac:dyDescent="0.2">
      <c r="A379" s="1" t="s">
        <v>188</v>
      </c>
      <c r="B379" s="1" t="s">
        <v>189</v>
      </c>
      <c r="C379" s="1" t="s">
        <v>190</v>
      </c>
      <c r="D379" t="s">
        <v>1234</v>
      </c>
      <c r="E379" s="3">
        <v>42.058089270000004</v>
      </c>
      <c r="F379" s="11">
        <v>46689.4159</v>
      </c>
      <c r="G379" s="11">
        <v>7829.5655020000004</v>
      </c>
      <c r="H379" s="11">
        <v>615765.92890000006</v>
      </c>
      <c r="I379" s="11">
        <v>37348.137369999997</v>
      </c>
      <c r="J379" s="9">
        <f>Table1[[#This Row],[Credit Card Debt]]/Table1[[#This Row],[Annual Salary]]</f>
        <v>0.16769465522484722</v>
      </c>
      <c r="K379" s="10">
        <f>Table1[[#This Row],[Car Purchase Amount]]/Table1[[#This Row],[Annual Salary]]</f>
        <v>0.79992727795080421</v>
      </c>
      <c r="L379" s="11" t="str">
        <f>IF(E379&lt;=17, "Children", IF(E379&lt;=34, "Young Adults", IF(E379&lt;=54, "Adults", "Seniors")))</f>
        <v>Adults</v>
      </c>
      <c r="M379" s="11" t="str">
        <f>IF(G379&gt;10000, "High", "Low")</f>
        <v>Low</v>
      </c>
      <c r="N379" s="11" t="str">
        <f>IF(J379&gt;50%,"Fail","Pass")</f>
        <v>Pass</v>
      </c>
      <c r="O379" s="11" t="str">
        <f t="shared" si="5"/>
        <v>No</v>
      </c>
    </row>
    <row r="380" spans="1:15" x14ac:dyDescent="0.2">
      <c r="A380" s="1" t="s">
        <v>605</v>
      </c>
      <c r="B380" s="1" t="s">
        <v>606</v>
      </c>
      <c r="C380" s="1" t="s">
        <v>338</v>
      </c>
      <c r="D380" t="s">
        <v>1234</v>
      </c>
      <c r="E380" s="3">
        <v>36.408032859999999</v>
      </c>
      <c r="F380" s="11">
        <v>69494.697830000005</v>
      </c>
      <c r="G380" s="11">
        <v>20000</v>
      </c>
      <c r="H380" s="11">
        <v>335809.61709999997</v>
      </c>
      <c r="I380" s="11">
        <v>37303.567009999999</v>
      </c>
      <c r="J380" s="9">
        <f>Table1[[#This Row],[Credit Card Debt]]/Table1[[#This Row],[Annual Salary]]</f>
        <v>0.28779173986660961</v>
      </c>
      <c r="K380" s="10">
        <f>Table1[[#This Row],[Car Purchase Amount]]/Table1[[#This Row],[Annual Salary]]</f>
        <v>0.53678292265192795</v>
      </c>
      <c r="L380" s="11" t="str">
        <f>IF(E380&lt;=17, "Children", IF(E380&lt;=34, "Young Adults", IF(E380&lt;=54, "Adults", "Seniors")))</f>
        <v>Adults</v>
      </c>
      <c r="M380" s="11" t="str">
        <f>IF(G380&gt;10000, "High", "Low")</f>
        <v>High</v>
      </c>
      <c r="N380" s="11" t="str">
        <f>IF(J380&gt;50%,"Fail","Pass")</f>
        <v>Pass</v>
      </c>
      <c r="O380" s="11" t="str">
        <f t="shared" si="5"/>
        <v>No</v>
      </c>
    </row>
    <row r="381" spans="1:15" x14ac:dyDescent="0.2">
      <c r="A381" s="1" t="s">
        <v>959</v>
      </c>
      <c r="B381" s="1" t="s">
        <v>960</v>
      </c>
      <c r="C381" s="1" t="s">
        <v>611</v>
      </c>
      <c r="D381" t="s">
        <v>1234</v>
      </c>
      <c r="E381" s="3">
        <v>43.576495260000002</v>
      </c>
      <c r="F381" s="11">
        <v>47230.922780000001</v>
      </c>
      <c r="G381" s="11">
        <v>4421.1533790000003</v>
      </c>
      <c r="H381" s="11">
        <v>558001.02410000004</v>
      </c>
      <c r="I381" s="11">
        <v>37259.843860000001</v>
      </c>
      <c r="J381" s="9">
        <f>Table1[[#This Row],[Credit Card Debt]]/Table1[[#This Row],[Annual Salary]]</f>
        <v>9.3607177644899703E-2</v>
      </c>
      <c r="K381" s="10">
        <f>Table1[[#This Row],[Car Purchase Amount]]/Table1[[#This Row],[Annual Salary]]</f>
        <v>0.7888866375436927</v>
      </c>
      <c r="L381" s="11" t="str">
        <f>IF(E381&lt;=17, "Children", IF(E381&lt;=34, "Young Adults", IF(E381&lt;=54, "Adults", "Seniors")))</f>
        <v>Adults</v>
      </c>
      <c r="M381" s="11" t="str">
        <f>IF(G381&gt;10000, "High", "Low")</f>
        <v>Low</v>
      </c>
      <c r="N381" s="11" t="str">
        <f>IF(J381&gt;50%,"Fail","Pass")</f>
        <v>Pass</v>
      </c>
      <c r="O381" s="11" t="str">
        <f t="shared" si="5"/>
        <v>No</v>
      </c>
    </row>
    <row r="382" spans="1:15" x14ac:dyDescent="0.2">
      <c r="A382" s="1" t="s">
        <v>369</v>
      </c>
      <c r="B382" s="1" t="s">
        <v>370</v>
      </c>
      <c r="C382" s="1" t="s">
        <v>1221</v>
      </c>
      <c r="D382" t="s">
        <v>1233</v>
      </c>
      <c r="E382" s="3">
        <v>48.988048890000002</v>
      </c>
      <c r="F382" s="11">
        <v>65131.25015</v>
      </c>
      <c r="G382" s="11">
        <v>6206.9221090000001</v>
      </c>
      <c r="H382" s="11">
        <v>53366.138610000002</v>
      </c>
      <c r="I382" s="11">
        <v>37252.551939999998</v>
      </c>
      <c r="J382" s="9">
        <f>Table1[[#This Row],[Credit Card Debt]]/Table1[[#This Row],[Annual Salary]]</f>
        <v>9.5298679124156196E-2</v>
      </c>
      <c r="K382" s="10">
        <f>Table1[[#This Row],[Car Purchase Amount]]/Table1[[#This Row],[Annual Salary]]</f>
        <v>0.57196126059619323</v>
      </c>
      <c r="L382" s="11" t="str">
        <f>IF(E382&lt;=17, "Children", IF(E382&lt;=34, "Young Adults", IF(E382&lt;=54, "Adults", "Seniors")))</f>
        <v>Adults</v>
      </c>
      <c r="M382" s="11" t="str">
        <f>IF(G382&gt;10000, "High", "Low")</f>
        <v>Low</v>
      </c>
      <c r="N382" s="11" t="str">
        <f>IF(J382&gt;50%,"Fail","Pass")</f>
        <v>Pass</v>
      </c>
      <c r="O382" s="11" t="str">
        <f t="shared" si="5"/>
        <v>No</v>
      </c>
    </row>
    <row r="383" spans="1:15" x14ac:dyDescent="0.2">
      <c r="A383" s="1" t="s">
        <v>932</v>
      </c>
      <c r="B383" s="1" t="s">
        <v>933</v>
      </c>
      <c r="C383" s="1" t="s">
        <v>934</v>
      </c>
      <c r="D383" t="s">
        <v>1234</v>
      </c>
      <c r="E383" s="3">
        <v>43.129548540000002</v>
      </c>
      <c r="F383" s="11">
        <v>54236.620920000001</v>
      </c>
      <c r="G383" s="11">
        <v>7275.3147280000003</v>
      </c>
      <c r="H383" s="11">
        <v>432447.53240000003</v>
      </c>
      <c r="I383" s="11">
        <v>37183.102930000001</v>
      </c>
      <c r="J383" s="9">
        <f>Table1[[#This Row],[Credit Card Debt]]/Table1[[#This Row],[Annual Salary]]</f>
        <v>0.1341402654625409</v>
      </c>
      <c r="K383" s="10">
        <f>Table1[[#This Row],[Car Purchase Amount]]/Table1[[#This Row],[Annual Salary]]</f>
        <v>0.68557189403163132</v>
      </c>
      <c r="L383" s="11" t="str">
        <f>IF(E383&lt;=17, "Children", IF(E383&lt;=34, "Young Adults", IF(E383&lt;=54, "Adults", "Seniors")))</f>
        <v>Adults</v>
      </c>
      <c r="M383" s="11" t="str">
        <f>IF(G383&gt;10000, "High", "Low")</f>
        <v>Low</v>
      </c>
      <c r="N383" s="11" t="str">
        <f>IF(J383&gt;50%,"Fail","Pass")</f>
        <v>Pass</v>
      </c>
      <c r="O383" s="11" t="str">
        <f t="shared" si="5"/>
        <v>No</v>
      </c>
    </row>
    <row r="384" spans="1:15" x14ac:dyDescent="0.2">
      <c r="A384" s="1" t="s">
        <v>87</v>
      </c>
      <c r="B384" s="1" t="s">
        <v>88</v>
      </c>
      <c r="C384" s="1" t="s">
        <v>89</v>
      </c>
      <c r="D384" t="s">
        <v>1233</v>
      </c>
      <c r="E384" s="3">
        <v>28.0096755</v>
      </c>
      <c r="F384" s="11">
        <v>82842.533850000007</v>
      </c>
      <c r="G384" s="11">
        <v>13102.15805</v>
      </c>
      <c r="H384" s="11">
        <v>315775.32069999998</v>
      </c>
      <c r="I384" s="11">
        <v>37161.553930000002</v>
      </c>
      <c r="J384" s="9">
        <f>Table1[[#This Row],[Credit Card Debt]]/Table1[[#This Row],[Annual Salary]]</f>
        <v>0.15815737932067125</v>
      </c>
      <c r="K384" s="10">
        <f>Table1[[#This Row],[Car Purchase Amount]]/Table1[[#This Row],[Annual Salary]]</f>
        <v>0.4485806047082902</v>
      </c>
      <c r="L384" s="11" t="str">
        <f>IF(E384&lt;=17, "Children", IF(E384&lt;=34, "Young Adults", IF(E384&lt;=54, "Adults", "Seniors")))</f>
        <v>Young Adults</v>
      </c>
      <c r="M384" s="11" t="str">
        <f>IF(G384&gt;10000, "High", "Low")</f>
        <v>High</v>
      </c>
      <c r="N384" s="11" t="str">
        <f>IF(J384&gt;50%,"Fail","Pass")</f>
        <v>Pass</v>
      </c>
      <c r="O384" s="11" t="str">
        <f t="shared" si="5"/>
        <v>No</v>
      </c>
    </row>
    <row r="385" spans="1:15" x14ac:dyDescent="0.2">
      <c r="A385" s="1" t="s">
        <v>675</v>
      </c>
      <c r="B385" s="1" t="s">
        <v>676</v>
      </c>
      <c r="C385" s="1" t="s">
        <v>352</v>
      </c>
      <c r="D385" t="s">
        <v>1234</v>
      </c>
      <c r="E385" s="3">
        <v>46.205240850000003</v>
      </c>
      <c r="F385" s="11">
        <v>55434.040459999997</v>
      </c>
      <c r="G385" s="11">
        <v>18693.146519999998</v>
      </c>
      <c r="H385" s="11">
        <v>316906.64409999998</v>
      </c>
      <c r="I385" s="11">
        <v>37093.920330000001</v>
      </c>
      <c r="J385" s="9">
        <f>Table1[[#This Row],[Credit Card Debt]]/Table1[[#This Row],[Annual Salary]]</f>
        <v>0.33721421647928712</v>
      </c>
      <c r="K385" s="10">
        <f>Table1[[#This Row],[Car Purchase Amount]]/Table1[[#This Row],[Annual Salary]]</f>
        <v>0.66915418797167003</v>
      </c>
      <c r="L385" s="11" t="str">
        <f>IF(E385&lt;=17, "Children", IF(E385&lt;=34, "Young Adults", IF(E385&lt;=54, "Adults", "Seniors")))</f>
        <v>Adults</v>
      </c>
      <c r="M385" s="11" t="str">
        <f>IF(G385&gt;10000, "High", "Low")</f>
        <v>High</v>
      </c>
      <c r="N385" s="11" t="str">
        <f>IF(J385&gt;50%,"Fail","Pass")</f>
        <v>Pass</v>
      </c>
      <c r="O385" s="11" t="str">
        <f t="shared" si="5"/>
        <v>No</v>
      </c>
    </row>
    <row r="386" spans="1:15" x14ac:dyDescent="0.2">
      <c r="A386" s="1" t="s">
        <v>801</v>
      </c>
      <c r="B386" s="1" t="s">
        <v>802</v>
      </c>
      <c r="C386" s="1" t="s">
        <v>380</v>
      </c>
      <c r="D386" t="s">
        <v>1233</v>
      </c>
      <c r="E386" s="3">
        <v>44.263988400000002</v>
      </c>
      <c r="F386" s="11">
        <v>66932.47176</v>
      </c>
      <c r="G386" s="11">
        <v>11033.162770000001</v>
      </c>
      <c r="H386" s="11">
        <v>149761.1281</v>
      </c>
      <c r="I386" s="11">
        <v>37084.776210000004</v>
      </c>
      <c r="J386" s="9">
        <f>Table1[[#This Row],[Credit Card Debt]]/Table1[[#This Row],[Annual Salary]]</f>
        <v>0.16484021103481208</v>
      </c>
      <c r="K386" s="10">
        <f>Table1[[#This Row],[Car Purchase Amount]]/Table1[[#This Row],[Annual Salary]]</f>
        <v>0.5540625534191389</v>
      </c>
      <c r="L386" s="11" t="str">
        <f>IF(E386&lt;=17, "Children", IF(E386&lt;=34, "Young Adults", IF(E386&lt;=54, "Adults", "Seniors")))</f>
        <v>Adults</v>
      </c>
      <c r="M386" s="11" t="str">
        <f>IF(G386&gt;10000, "High", "Low")</f>
        <v>High</v>
      </c>
      <c r="N386" s="11" t="str">
        <f>IF(J386&gt;50%,"Fail","Pass")</f>
        <v>Pass</v>
      </c>
      <c r="O386" s="11" t="str">
        <f t="shared" ref="O386:O449" si="6">IF(J386&gt; 0.5, "Yes", "No")</f>
        <v>No</v>
      </c>
    </row>
    <row r="387" spans="1:15" x14ac:dyDescent="0.2">
      <c r="A387" s="1" t="s">
        <v>706</v>
      </c>
      <c r="B387" s="1" t="s">
        <v>707</v>
      </c>
      <c r="C387" s="1" t="s">
        <v>493</v>
      </c>
      <c r="D387" t="s">
        <v>1234</v>
      </c>
      <c r="E387" s="3">
        <v>40.362058390000001</v>
      </c>
      <c r="F387" s="11">
        <v>53921.333509999997</v>
      </c>
      <c r="G387" s="11">
        <v>9046.18109</v>
      </c>
      <c r="H387" s="11">
        <v>515305.4841</v>
      </c>
      <c r="I387" s="11">
        <v>37076.825080000002</v>
      </c>
      <c r="J387" s="9">
        <f>Table1[[#This Row],[Credit Card Debt]]/Table1[[#This Row],[Annual Salary]]</f>
        <v>0.1677662717358861</v>
      </c>
      <c r="K387" s="10">
        <f>Table1[[#This Row],[Car Purchase Amount]]/Table1[[#This Row],[Annual Salary]]</f>
        <v>0.68760957243618448</v>
      </c>
      <c r="L387" s="11" t="str">
        <f>IF(E387&lt;=17, "Children", IF(E387&lt;=34, "Young Adults", IF(E387&lt;=54, "Adults", "Seniors")))</f>
        <v>Adults</v>
      </c>
      <c r="M387" s="11" t="str">
        <f>IF(G387&gt;10000, "High", "Low")</f>
        <v>Low</v>
      </c>
      <c r="N387" s="11" t="str">
        <f>IF(J387&gt;50%,"Fail","Pass")</f>
        <v>Pass</v>
      </c>
      <c r="O387" s="11" t="str">
        <f t="shared" si="6"/>
        <v>No</v>
      </c>
    </row>
    <row r="388" spans="1:15" x14ac:dyDescent="0.2">
      <c r="A388" s="1" t="s">
        <v>409</v>
      </c>
      <c r="B388" s="1" t="s">
        <v>410</v>
      </c>
      <c r="C388" s="1" t="s">
        <v>411</v>
      </c>
      <c r="D388" t="s">
        <v>1234</v>
      </c>
      <c r="E388" s="3">
        <v>43.894874639999998</v>
      </c>
      <c r="F388" s="11">
        <v>60871.182480000003</v>
      </c>
      <c r="G388" s="11">
        <v>4397.9475709999997</v>
      </c>
      <c r="H388" s="11">
        <v>262959.25060000003</v>
      </c>
      <c r="I388" s="11">
        <v>36645.560899999997</v>
      </c>
      <c r="J388" s="9">
        <f>Table1[[#This Row],[Credit Card Debt]]/Table1[[#This Row],[Annual Salary]]</f>
        <v>7.2250076174304664E-2</v>
      </c>
      <c r="K388" s="10">
        <f>Table1[[#This Row],[Car Purchase Amount]]/Table1[[#This Row],[Annual Salary]]</f>
        <v>0.60201821957443258</v>
      </c>
      <c r="L388" s="11" t="str">
        <f>IF(E388&lt;=17, "Children", IF(E388&lt;=34, "Young Adults", IF(E388&lt;=54, "Adults", "Seniors")))</f>
        <v>Adults</v>
      </c>
      <c r="M388" s="11" t="str">
        <f>IF(G388&gt;10000, "High", "Low")</f>
        <v>Low</v>
      </c>
      <c r="N388" s="11" t="str">
        <f>IF(J388&gt;50%,"Fail","Pass")</f>
        <v>Pass</v>
      </c>
      <c r="O388" s="11" t="str">
        <f t="shared" si="6"/>
        <v>No</v>
      </c>
    </row>
    <row r="389" spans="1:15" x14ac:dyDescent="0.2">
      <c r="A389" s="1" t="s">
        <v>519</v>
      </c>
      <c r="B389" s="1" t="s">
        <v>520</v>
      </c>
      <c r="C389" s="1" t="s">
        <v>521</v>
      </c>
      <c r="D389" t="s">
        <v>1234</v>
      </c>
      <c r="E389" s="3">
        <v>37.363225989999997</v>
      </c>
      <c r="F389" s="11">
        <v>67545.963820000004</v>
      </c>
      <c r="G389" s="11">
        <v>7171.4661120000001</v>
      </c>
      <c r="H389" s="11">
        <v>322905.45919999998</v>
      </c>
      <c r="I389" s="11">
        <v>36638.206879999998</v>
      </c>
      <c r="J389" s="9">
        <f>Table1[[#This Row],[Credit Card Debt]]/Table1[[#This Row],[Annual Salary]]</f>
        <v>0.10617164529787296</v>
      </c>
      <c r="K389" s="10">
        <f>Table1[[#This Row],[Car Purchase Amount]]/Table1[[#This Row],[Annual Salary]]</f>
        <v>0.54241889238023755</v>
      </c>
      <c r="L389" s="11" t="str">
        <f>IF(E389&lt;=17, "Children", IF(E389&lt;=34, "Young Adults", IF(E389&lt;=54, "Adults", "Seniors")))</f>
        <v>Adults</v>
      </c>
      <c r="M389" s="11" t="str">
        <f>IF(G389&gt;10000, "High", "Low")</f>
        <v>Low</v>
      </c>
      <c r="N389" s="11" t="str">
        <f>IF(J389&gt;50%,"Fail","Pass")</f>
        <v>Pass</v>
      </c>
      <c r="O389" s="11" t="str">
        <f t="shared" si="6"/>
        <v>No</v>
      </c>
    </row>
    <row r="390" spans="1:15" x14ac:dyDescent="0.2">
      <c r="A390" s="1" t="s">
        <v>838</v>
      </c>
      <c r="B390" s="1" t="s">
        <v>839</v>
      </c>
      <c r="C390" s="1" t="s">
        <v>840</v>
      </c>
      <c r="D390" t="s">
        <v>1233</v>
      </c>
      <c r="E390" s="3">
        <v>42.265201300000001</v>
      </c>
      <c r="F390" s="11">
        <v>56174.3433</v>
      </c>
      <c r="G390" s="11">
        <v>10394.572459999999</v>
      </c>
      <c r="H390" s="11">
        <v>398011.58039999998</v>
      </c>
      <c r="I390" s="11">
        <v>36543.936419999998</v>
      </c>
      <c r="J390" s="9">
        <f>Table1[[#This Row],[Credit Card Debt]]/Table1[[#This Row],[Annual Salary]]</f>
        <v>0.18504128129255762</v>
      </c>
      <c r="K390" s="10">
        <f>Table1[[#This Row],[Car Purchase Amount]]/Table1[[#This Row],[Annual Salary]]</f>
        <v>0.65054496898764813</v>
      </c>
      <c r="L390" s="11" t="str">
        <f>IF(E390&lt;=17, "Children", IF(E390&lt;=34, "Young Adults", IF(E390&lt;=54, "Adults", "Seniors")))</f>
        <v>Adults</v>
      </c>
      <c r="M390" s="11" t="str">
        <f>IF(G390&gt;10000, "High", "Low")</f>
        <v>High</v>
      </c>
      <c r="N390" s="11" t="str">
        <f>IF(J390&gt;50%,"Fail","Pass")</f>
        <v>Pass</v>
      </c>
      <c r="O390" s="11" t="str">
        <f t="shared" si="6"/>
        <v>No</v>
      </c>
    </row>
    <row r="391" spans="1:15" x14ac:dyDescent="0.2">
      <c r="A391" s="1" t="s">
        <v>1172</v>
      </c>
      <c r="B391" s="1" t="s">
        <v>1173</v>
      </c>
      <c r="C391" s="1" t="s">
        <v>703</v>
      </c>
      <c r="D391" t="s">
        <v>1234</v>
      </c>
      <c r="E391" s="3">
        <v>50.769361949999997</v>
      </c>
      <c r="F391" s="11">
        <v>50153.435449999997</v>
      </c>
      <c r="G391" s="11">
        <v>6596.0136899999998</v>
      </c>
      <c r="H391" s="11">
        <v>266939.17460000003</v>
      </c>
      <c r="I391" s="11">
        <v>36517.70996</v>
      </c>
      <c r="J391" s="9">
        <f>Table1[[#This Row],[Credit Card Debt]]/Table1[[#This Row],[Annual Salary]]</f>
        <v>0.13151668735785477</v>
      </c>
      <c r="K391" s="10">
        <f>Table1[[#This Row],[Car Purchase Amount]]/Table1[[#This Row],[Annual Salary]]</f>
        <v>0.72811981138173465</v>
      </c>
      <c r="L391" s="11" t="str">
        <f>IF(E391&lt;=17, "Children", IF(E391&lt;=34, "Young Adults", IF(E391&lt;=54, "Adults", "Seniors")))</f>
        <v>Adults</v>
      </c>
      <c r="M391" s="11" t="str">
        <f>IF(G391&gt;10000, "High", "Low")</f>
        <v>Low</v>
      </c>
      <c r="N391" s="11" t="str">
        <f>IF(J391&gt;50%,"Fail","Pass")</f>
        <v>Pass</v>
      </c>
      <c r="O391" s="11" t="str">
        <f t="shared" si="6"/>
        <v>No</v>
      </c>
    </row>
    <row r="392" spans="1:15" x14ac:dyDescent="0.2">
      <c r="A392" s="1" t="s">
        <v>953</v>
      </c>
      <c r="B392" s="1" t="s">
        <v>954</v>
      </c>
      <c r="C392" s="1" t="s">
        <v>62</v>
      </c>
      <c r="D392" t="s">
        <v>1233</v>
      </c>
      <c r="E392" s="3">
        <v>31.759579540000001</v>
      </c>
      <c r="F392" s="11">
        <v>64874.03368</v>
      </c>
      <c r="G392" s="11">
        <v>8511.8352749999995</v>
      </c>
      <c r="H392" s="11">
        <v>528087.52769999998</v>
      </c>
      <c r="I392" s="11">
        <v>36367.184520000003</v>
      </c>
      <c r="J392" s="9">
        <f>Table1[[#This Row],[Credit Card Debt]]/Table1[[#This Row],[Annual Salary]]</f>
        <v>0.13120558091062728</v>
      </c>
      <c r="K392" s="10">
        <f>Table1[[#This Row],[Car Purchase Amount]]/Table1[[#This Row],[Annual Salary]]</f>
        <v>0.56058152171307996</v>
      </c>
      <c r="L392" s="11" t="str">
        <f>IF(E392&lt;=17, "Children", IF(E392&lt;=34, "Young Adults", IF(E392&lt;=54, "Adults", "Seniors")))</f>
        <v>Young Adults</v>
      </c>
      <c r="M392" s="11" t="str">
        <f>IF(G392&gt;10000, "High", "Low")</f>
        <v>Low</v>
      </c>
      <c r="N392" s="11" t="str">
        <f>IF(J392&gt;50%,"Fail","Pass")</f>
        <v>Pass</v>
      </c>
      <c r="O392" s="11" t="str">
        <f t="shared" si="6"/>
        <v>No</v>
      </c>
    </row>
    <row r="393" spans="1:15" x14ac:dyDescent="0.2">
      <c r="A393" s="1" t="s">
        <v>969</v>
      </c>
      <c r="B393" s="1" t="s">
        <v>970</v>
      </c>
      <c r="C393" s="1" t="s">
        <v>29</v>
      </c>
      <c r="D393" t="s">
        <v>1234</v>
      </c>
      <c r="E393" s="3">
        <v>41.023391760000003</v>
      </c>
      <c r="F393" s="11">
        <v>54742.3946</v>
      </c>
      <c r="G393" s="11">
        <v>10342.60917</v>
      </c>
      <c r="H393" s="11">
        <v>447393.48830000003</v>
      </c>
      <c r="I393" s="11">
        <v>36125.48846</v>
      </c>
      <c r="J393" s="9">
        <f>Table1[[#This Row],[Credit Card Debt]]/Table1[[#This Row],[Annual Salary]]</f>
        <v>0.18893234842160156</v>
      </c>
      <c r="K393" s="10">
        <f>Table1[[#This Row],[Car Purchase Amount]]/Table1[[#This Row],[Annual Salary]]</f>
        <v>0.65991794337765419</v>
      </c>
      <c r="L393" s="11" t="str">
        <f>IF(E393&lt;=17, "Children", IF(E393&lt;=34, "Young Adults", IF(E393&lt;=54, "Adults", "Seniors")))</f>
        <v>Adults</v>
      </c>
      <c r="M393" s="11" t="str">
        <f>IF(G393&gt;10000, "High", "Low")</f>
        <v>High</v>
      </c>
      <c r="N393" s="11" t="str">
        <f>IF(J393&gt;50%,"Fail","Pass")</f>
        <v>Pass</v>
      </c>
      <c r="O393" s="11" t="str">
        <f t="shared" si="6"/>
        <v>No</v>
      </c>
    </row>
    <row r="394" spans="1:15" x14ac:dyDescent="0.2">
      <c r="A394" s="1" t="s">
        <v>473</v>
      </c>
      <c r="B394" s="1" t="s">
        <v>474</v>
      </c>
      <c r="C394" s="1" t="s">
        <v>475</v>
      </c>
      <c r="D394" t="s">
        <v>1233</v>
      </c>
      <c r="E394" s="3">
        <v>46.867756980000003</v>
      </c>
      <c r="F394" s="11">
        <v>48123.369830000003</v>
      </c>
      <c r="G394" s="11">
        <v>921.53402340000002</v>
      </c>
      <c r="H394" s="11">
        <v>405550.16889999999</v>
      </c>
      <c r="I394" s="11">
        <v>36112.793460000001</v>
      </c>
      <c r="J394" s="9">
        <f>Table1[[#This Row],[Credit Card Debt]]/Table1[[#This Row],[Annual Salary]]</f>
        <v>1.914940758835882E-2</v>
      </c>
      <c r="K394" s="10">
        <f>Table1[[#This Row],[Car Purchase Amount]]/Table1[[#This Row],[Annual Salary]]</f>
        <v>0.75042112777163339</v>
      </c>
      <c r="L394" s="11" t="str">
        <f>IF(E394&lt;=17, "Children", IF(E394&lt;=34, "Young Adults", IF(E394&lt;=54, "Adults", "Seniors")))</f>
        <v>Adults</v>
      </c>
      <c r="M394" s="11" t="str">
        <f>IF(G394&gt;10000, "High", "Low")</f>
        <v>Low</v>
      </c>
      <c r="N394" s="11" t="str">
        <f>IF(J394&gt;50%,"Fail","Pass")</f>
        <v>Pass</v>
      </c>
      <c r="O394" s="11" t="str">
        <f t="shared" si="6"/>
        <v>No</v>
      </c>
    </row>
    <row r="395" spans="1:15" x14ac:dyDescent="0.2">
      <c r="A395" s="1" t="s">
        <v>558</v>
      </c>
      <c r="B395" s="1" t="s">
        <v>559</v>
      </c>
      <c r="C395" s="1" t="s">
        <v>349</v>
      </c>
      <c r="D395" t="s">
        <v>1234</v>
      </c>
      <c r="E395" s="3">
        <v>44.314362539999998</v>
      </c>
      <c r="F395" s="11">
        <v>54918.387490000001</v>
      </c>
      <c r="G395" s="11">
        <v>8920.3850149999998</v>
      </c>
      <c r="H395" s="11">
        <v>347017.83309999999</v>
      </c>
      <c r="I395" s="11">
        <v>36086.93161</v>
      </c>
      <c r="J395" s="9">
        <f>Table1[[#This Row],[Credit Card Debt]]/Table1[[#This Row],[Annual Salary]]</f>
        <v>0.16242984222040929</v>
      </c>
      <c r="K395" s="10">
        <f>Table1[[#This Row],[Car Purchase Amount]]/Table1[[#This Row],[Annual Salary]]</f>
        <v>0.6571010777869436</v>
      </c>
      <c r="L395" s="11" t="str">
        <f>IF(E395&lt;=17, "Children", IF(E395&lt;=34, "Young Adults", IF(E395&lt;=54, "Adults", "Seniors")))</f>
        <v>Adults</v>
      </c>
      <c r="M395" s="11" t="str">
        <f>IF(G395&gt;10000, "High", "Low")</f>
        <v>Low</v>
      </c>
      <c r="N395" s="11" t="str">
        <f>IF(J395&gt;50%,"Fail","Pass")</f>
        <v>Pass</v>
      </c>
      <c r="O395" s="11" t="str">
        <f t="shared" si="6"/>
        <v>No</v>
      </c>
    </row>
    <row r="396" spans="1:15" x14ac:dyDescent="0.2">
      <c r="A396" s="1" t="s">
        <v>265</v>
      </c>
      <c r="B396" s="1" t="s">
        <v>266</v>
      </c>
      <c r="C396" s="1" t="s">
        <v>267</v>
      </c>
      <c r="D396" t="s">
        <v>1233</v>
      </c>
      <c r="E396" s="3">
        <v>43.427517160000001</v>
      </c>
      <c r="F396" s="11">
        <v>50889.340539999997</v>
      </c>
      <c r="G396" s="11">
        <v>11041.178910000001</v>
      </c>
      <c r="H396" s="11">
        <v>448601.94839999999</v>
      </c>
      <c r="I396" s="11">
        <v>36019.955600000001</v>
      </c>
      <c r="J396" s="9">
        <f>Table1[[#This Row],[Credit Card Debt]]/Table1[[#This Row],[Annual Salary]]</f>
        <v>0.21696447218295986</v>
      </c>
      <c r="K396" s="10">
        <f>Table1[[#This Row],[Car Purchase Amount]]/Table1[[#This Row],[Annual Salary]]</f>
        <v>0.70780943941860719</v>
      </c>
      <c r="L396" s="11" t="str">
        <f>IF(E396&lt;=17, "Children", IF(E396&lt;=34, "Young Adults", IF(E396&lt;=54, "Adults", "Seniors")))</f>
        <v>Adults</v>
      </c>
      <c r="M396" s="11" t="str">
        <f>IF(G396&gt;10000, "High", "Low")</f>
        <v>High</v>
      </c>
      <c r="N396" s="11" t="str">
        <f>IF(J396&gt;50%,"Fail","Pass")</f>
        <v>Pass</v>
      </c>
      <c r="O396" s="11" t="str">
        <f t="shared" si="6"/>
        <v>No</v>
      </c>
    </row>
    <row r="397" spans="1:15" x14ac:dyDescent="0.2">
      <c r="A397" s="1" t="s">
        <v>123</v>
      </c>
      <c r="B397" s="1" t="s">
        <v>124</v>
      </c>
      <c r="C397" s="1" t="s">
        <v>125</v>
      </c>
      <c r="D397" t="s">
        <v>1233</v>
      </c>
      <c r="E397" s="3">
        <v>50.516021629999997</v>
      </c>
      <c r="F397" s="11">
        <v>52263.698060000002</v>
      </c>
      <c r="G397" s="11">
        <v>8838.7595089999995</v>
      </c>
      <c r="H397" s="11">
        <v>213040.96059999999</v>
      </c>
      <c r="I397" s="11">
        <v>35928.524039999997</v>
      </c>
      <c r="J397" s="9">
        <f>Table1[[#This Row],[Credit Card Debt]]/Table1[[#This Row],[Annual Salary]]</f>
        <v>0.16911852465650035</v>
      </c>
      <c r="K397" s="10">
        <f>Table1[[#This Row],[Car Purchase Amount]]/Table1[[#This Row],[Annual Salary]]</f>
        <v>0.68744703060914625</v>
      </c>
      <c r="L397" s="11" t="str">
        <f>IF(E397&lt;=17, "Children", IF(E397&lt;=34, "Young Adults", IF(E397&lt;=54, "Adults", "Seniors")))</f>
        <v>Adults</v>
      </c>
      <c r="M397" s="11" t="str">
        <f>IF(G397&gt;10000, "High", "Low")</f>
        <v>Low</v>
      </c>
      <c r="N397" s="11" t="str">
        <f>IF(J397&gt;50%,"Fail","Pass")</f>
        <v>Pass</v>
      </c>
      <c r="O397" s="11" t="str">
        <f t="shared" si="6"/>
        <v>No</v>
      </c>
    </row>
    <row r="398" spans="1:15" x14ac:dyDescent="0.2">
      <c r="A398" s="1" t="s">
        <v>732</v>
      </c>
      <c r="B398" s="1" t="s">
        <v>733</v>
      </c>
      <c r="C398" s="1" t="s">
        <v>338</v>
      </c>
      <c r="D398" t="s">
        <v>1233</v>
      </c>
      <c r="E398" s="3">
        <v>33.194347960000002</v>
      </c>
      <c r="F398" s="11">
        <v>63065.121639999998</v>
      </c>
      <c r="G398" s="11">
        <v>8907.661779</v>
      </c>
      <c r="H398" s="11">
        <v>505897.30410000001</v>
      </c>
      <c r="I398" s="11">
        <v>35911.64559</v>
      </c>
      <c r="J398" s="9">
        <f>Table1[[#This Row],[Credit Card Debt]]/Table1[[#This Row],[Annual Salary]]</f>
        <v>0.14124545465635291</v>
      </c>
      <c r="K398" s="10">
        <f>Table1[[#This Row],[Car Purchase Amount]]/Table1[[#This Row],[Annual Salary]]</f>
        <v>0.5694375061225998</v>
      </c>
      <c r="L398" s="11" t="str">
        <f>IF(E398&lt;=17, "Children", IF(E398&lt;=34, "Young Adults", IF(E398&lt;=54, "Adults", "Seniors")))</f>
        <v>Young Adults</v>
      </c>
      <c r="M398" s="11" t="str">
        <f>IF(G398&gt;10000, "High", "Low")</f>
        <v>Low</v>
      </c>
      <c r="N398" s="11" t="str">
        <f>IF(J398&gt;50%,"Fail","Pass")</f>
        <v>Pass</v>
      </c>
      <c r="O398" s="11" t="str">
        <f t="shared" si="6"/>
        <v>No</v>
      </c>
    </row>
    <row r="399" spans="1:15" x14ac:dyDescent="0.2">
      <c r="A399" s="1" t="s">
        <v>975</v>
      </c>
      <c r="B399" s="1" t="s">
        <v>976</v>
      </c>
      <c r="C399" s="1" t="s">
        <v>80</v>
      </c>
      <c r="D399" t="s">
        <v>1233</v>
      </c>
      <c r="E399" s="3">
        <v>49.773339499999999</v>
      </c>
      <c r="F399" s="11">
        <v>57600.596729999997</v>
      </c>
      <c r="G399" s="11">
        <v>10340.30041</v>
      </c>
      <c r="H399" s="11">
        <v>128387.9293</v>
      </c>
      <c r="I399" s="11">
        <v>35848.82935</v>
      </c>
      <c r="J399" s="9">
        <f>Table1[[#This Row],[Credit Card Debt]]/Table1[[#This Row],[Annual Salary]]</f>
        <v>0.17951724456032386</v>
      </c>
      <c r="K399" s="10">
        <f>Table1[[#This Row],[Car Purchase Amount]]/Table1[[#This Row],[Annual Salary]]</f>
        <v>0.62236906186996033</v>
      </c>
      <c r="L399" s="11" t="str">
        <f>IF(E399&lt;=17, "Children", IF(E399&lt;=34, "Young Adults", IF(E399&lt;=54, "Adults", "Seniors")))</f>
        <v>Adults</v>
      </c>
      <c r="M399" s="11" t="str">
        <f>IF(G399&gt;10000, "High", "Low")</f>
        <v>High</v>
      </c>
      <c r="N399" s="11" t="str">
        <f>IF(J399&gt;50%,"Fail","Pass")</f>
        <v>Pass</v>
      </c>
      <c r="O399" s="11" t="str">
        <f t="shared" si="6"/>
        <v>No</v>
      </c>
    </row>
    <row r="400" spans="1:15" x14ac:dyDescent="0.2">
      <c r="A400" s="1" t="s">
        <v>1170</v>
      </c>
      <c r="B400" s="1" t="s">
        <v>1171</v>
      </c>
      <c r="C400" s="1" t="s">
        <v>122</v>
      </c>
      <c r="D400" t="s">
        <v>1234</v>
      </c>
      <c r="E400" s="3">
        <v>40.754051689999997</v>
      </c>
      <c r="F400" s="11">
        <v>60101.797250000003</v>
      </c>
      <c r="G400" s="11">
        <v>12989.367840000001</v>
      </c>
      <c r="H400" s="11">
        <v>340720.51850000001</v>
      </c>
      <c r="I400" s="11">
        <v>35823.554709999997</v>
      </c>
      <c r="J400" s="9">
        <f>Table1[[#This Row],[Credit Card Debt]]/Table1[[#This Row],[Annual Salary]]</f>
        <v>0.21612278557942791</v>
      </c>
      <c r="K400" s="10">
        <f>Table1[[#This Row],[Car Purchase Amount]]/Table1[[#This Row],[Annual Salary]]</f>
        <v>0.59604797774994978</v>
      </c>
      <c r="L400" s="11" t="str">
        <f>IF(E400&lt;=17, "Children", IF(E400&lt;=34, "Young Adults", IF(E400&lt;=54, "Adults", "Seniors")))</f>
        <v>Adults</v>
      </c>
      <c r="M400" s="11" t="str">
        <f>IF(G400&gt;10000, "High", "Low")</f>
        <v>High</v>
      </c>
      <c r="N400" s="11" t="str">
        <f>IF(J400&gt;50%,"Fail","Pass")</f>
        <v>Pass</v>
      </c>
      <c r="O400" s="11" t="str">
        <f t="shared" si="6"/>
        <v>No</v>
      </c>
    </row>
    <row r="401" spans="1:15" x14ac:dyDescent="0.2">
      <c r="A401" s="1" t="s">
        <v>1062</v>
      </c>
      <c r="B401" s="1" t="s">
        <v>1063</v>
      </c>
      <c r="C401" s="1" t="s">
        <v>537</v>
      </c>
      <c r="D401" t="s">
        <v>1234</v>
      </c>
      <c r="E401" s="3">
        <v>41.931167819999999</v>
      </c>
      <c r="F401" s="11">
        <v>55514.993399999999</v>
      </c>
      <c r="G401" s="11">
        <v>8009.7198090000002</v>
      </c>
      <c r="H401" s="11">
        <v>394229.89720000001</v>
      </c>
      <c r="I401" s="11">
        <v>35784.42411</v>
      </c>
      <c r="J401" s="9">
        <f>Table1[[#This Row],[Credit Card Debt]]/Table1[[#This Row],[Annual Salary]]</f>
        <v>0.14428029832027325</v>
      </c>
      <c r="K401" s="10">
        <f>Table1[[#This Row],[Car Purchase Amount]]/Table1[[#This Row],[Annual Salary]]</f>
        <v>0.64459026144818021</v>
      </c>
      <c r="L401" s="11" t="str">
        <f>IF(E401&lt;=17, "Children", IF(E401&lt;=34, "Young Adults", IF(E401&lt;=54, "Adults", "Seniors")))</f>
        <v>Adults</v>
      </c>
      <c r="M401" s="11" t="str">
        <f>IF(G401&gt;10000, "High", "Low")</f>
        <v>Low</v>
      </c>
      <c r="N401" s="11" t="str">
        <f>IF(J401&gt;50%,"Fail","Pass")</f>
        <v>Pass</v>
      </c>
      <c r="O401" s="11" t="str">
        <f t="shared" si="6"/>
        <v>No</v>
      </c>
    </row>
    <row r="402" spans="1:15" x14ac:dyDescent="0.2">
      <c r="A402" s="1" t="s">
        <v>810</v>
      </c>
      <c r="B402" s="1" t="s">
        <v>811</v>
      </c>
      <c r="C402" s="1" t="s">
        <v>169</v>
      </c>
      <c r="D402" t="s">
        <v>1234</v>
      </c>
      <c r="E402" s="3">
        <v>52.474843010000001</v>
      </c>
      <c r="F402" s="11">
        <v>56444.768479999999</v>
      </c>
      <c r="G402" s="11">
        <v>11932.738810000001</v>
      </c>
      <c r="H402" s="11">
        <v>69821.637600000002</v>
      </c>
      <c r="I402" s="11">
        <v>35781.16156</v>
      </c>
      <c r="J402" s="9">
        <f>Table1[[#This Row],[Credit Card Debt]]/Table1[[#This Row],[Annual Salary]]</f>
        <v>0.21140557630647583</v>
      </c>
      <c r="K402" s="10">
        <f>Table1[[#This Row],[Car Purchase Amount]]/Table1[[#This Row],[Annual Salary]]</f>
        <v>0.6339145774453534</v>
      </c>
      <c r="L402" s="11" t="str">
        <f>IF(E402&lt;=17, "Children", IF(E402&lt;=34, "Young Adults", IF(E402&lt;=54, "Adults", "Seniors")))</f>
        <v>Adults</v>
      </c>
      <c r="M402" s="11" t="str">
        <f>IF(G402&gt;10000, "High", "Low")</f>
        <v>High</v>
      </c>
      <c r="N402" s="11" t="str">
        <f>IF(J402&gt;50%,"Fail","Pass")</f>
        <v>Pass</v>
      </c>
      <c r="O402" s="11" t="str">
        <f t="shared" si="6"/>
        <v>No</v>
      </c>
    </row>
    <row r="403" spans="1:15" x14ac:dyDescent="0.2">
      <c r="A403" s="1" t="s">
        <v>924</v>
      </c>
      <c r="B403" s="1" t="s">
        <v>925</v>
      </c>
      <c r="C403" s="1" t="s">
        <v>1230</v>
      </c>
      <c r="D403" t="s">
        <v>1234</v>
      </c>
      <c r="E403" s="3">
        <v>31.896222569999999</v>
      </c>
      <c r="F403" s="11">
        <v>60384.345410000002</v>
      </c>
      <c r="G403" s="11">
        <v>11518.29175</v>
      </c>
      <c r="H403" s="11">
        <v>589180.44850000006</v>
      </c>
      <c r="I403" s="11">
        <v>35726.952989999998</v>
      </c>
      <c r="J403" s="9">
        <f>Table1[[#This Row],[Credit Card Debt]]/Table1[[#This Row],[Annual Salary]]</f>
        <v>0.19074963339906478</v>
      </c>
      <c r="K403" s="10">
        <f>Table1[[#This Row],[Car Purchase Amount]]/Table1[[#This Row],[Annual Salary]]</f>
        <v>0.59165919159046487</v>
      </c>
      <c r="L403" s="11" t="str">
        <f>IF(E403&lt;=17, "Children", IF(E403&lt;=34, "Young Adults", IF(E403&lt;=54, "Adults", "Seniors")))</f>
        <v>Young Adults</v>
      </c>
      <c r="M403" s="11" t="str">
        <f>IF(G403&gt;10000, "High", "Low")</f>
        <v>High</v>
      </c>
      <c r="N403" s="11" t="str">
        <f>IF(J403&gt;50%,"Fail","Pass")</f>
        <v>Pass</v>
      </c>
      <c r="O403" s="11" t="str">
        <f t="shared" si="6"/>
        <v>No</v>
      </c>
    </row>
    <row r="404" spans="1:15" x14ac:dyDescent="0.2">
      <c r="A404" s="1" t="s">
        <v>806</v>
      </c>
      <c r="B404" s="1" t="s">
        <v>807</v>
      </c>
      <c r="C404" s="1" t="s">
        <v>357</v>
      </c>
      <c r="D404" t="s">
        <v>1233</v>
      </c>
      <c r="E404" s="3">
        <v>47.488533789999998</v>
      </c>
      <c r="F404" s="11">
        <v>48591.571770000002</v>
      </c>
      <c r="G404" s="11">
        <v>14309.211149999999</v>
      </c>
      <c r="H404" s="11">
        <v>364858.71480000002</v>
      </c>
      <c r="I404" s="11">
        <v>35716.311329999997</v>
      </c>
      <c r="J404" s="9">
        <f>Table1[[#This Row],[Credit Card Debt]]/Table1[[#This Row],[Annual Salary]]</f>
        <v>0.2944792816690564</v>
      </c>
      <c r="K404" s="10">
        <f>Table1[[#This Row],[Car Purchase Amount]]/Table1[[#This Row],[Annual Salary]]</f>
        <v>0.73503099465596877</v>
      </c>
      <c r="L404" s="11" t="str">
        <f>IF(E404&lt;=17, "Children", IF(E404&lt;=34, "Young Adults", IF(E404&lt;=54, "Adults", "Seniors")))</f>
        <v>Adults</v>
      </c>
      <c r="M404" s="11" t="str">
        <f>IF(G404&gt;10000, "High", "Low")</f>
        <v>High</v>
      </c>
      <c r="N404" s="11" t="str">
        <f>IF(J404&gt;50%,"Fail","Pass")</f>
        <v>Pass</v>
      </c>
      <c r="O404" s="11" t="str">
        <f t="shared" si="6"/>
        <v>No</v>
      </c>
    </row>
    <row r="405" spans="1:15" x14ac:dyDescent="0.2">
      <c r="A405" s="1" t="s">
        <v>879</v>
      </c>
      <c r="B405" s="1" t="s">
        <v>880</v>
      </c>
      <c r="C405" s="1" t="s">
        <v>1220</v>
      </c>
      <c r="D405" t="s">
        <v>1234</v>
      </c>
      <c r="E405" s="3">
        <v>43.078203989999999</v>
      </c>
      <c r="F405" s="11">
        <v>52664.717190000003</v>
      </c>
      <c r="G405" s="11">
        <v>14435.743049999999</v>
      </c>
      <c r="H405" s="11">
        <v>411932.81910000002</v>
      </c>
      <c r="I405" s="11">
        <v>35659.122369999997</v>
      </c>
      <c r="J405" s="9">
        <f>Table1[[#This Row],[Credit Card Debt]]/Table1[[#This Row],[Annual Salary]]</f>
        <v>0.27410653318273326</v>
      </c>
      <c r="K405" s="10">
        <f>Table1[[#This Row],[Car Purchase Amount]]/Table1[[#This Row],[Annual Salary]]</f>
        <v>0.6770970067370069</v>
      </c>
      <c r="L405" s="11" t="str">
        <f>IF(E405&lt;=17, "Children", IF(E405&lt;=34, "Young Adults", IF(E405&lt;=54, "Adults", "Seniors")))</f>
        <v>Adults</v>
      </c>
      <c r="M405" s="11" t="str">
        <f>IF(G405&gt;10000, "High", "Low")</f>
        <v>High</v>
      </c>
      <c r="N405" s="11" t="str">
        <f>IF(J405&gt;50%,"Fail","Pass")</f>
        <v>Pass</v>
      </c>
      <c r="O405" s="11" t="str">
        <f t="shared" si="6"/>
        <v>No</v>
      </c>
    </row>
    <row r="406" spans="1:15" x14ac:dyDescent="0.2">
      <c r="A406" s="1" t="s">
        <v>1074</v>
      </c>
      <c r="B406" s="1" t="s">
        <v>1075</v>
      </c>
      <c r="C406" s="1" t="s">
        <v>672</v>
      </c>
      <c r="D406" t="s">
        <v>1234</v>
      </c>
      <c r="E406" s="3">
        <v>45.768822659999998</v>
      </c>
      <c r="F406" s="11">
        <v>58948.932610000003</v>
      </c>
      <c r="G406" s="11">
        <v>8282.075073</v>
      </c>
      <c r="H406" s="11">
        <v>205439.36629999999</v>
      </c>
      <c r="I406" s="11">
        <v>35475.00344</v>
      </c>
      <c r="J406" s="9">
        <f>Table1[[#This Row],[Credit Card Debt]]/Table1[[#This Row],[Annual Salary]]</f>
        <v>0.14049575974162834</v>
      </c>
      <c r="K406" s="10">
        <f>Table1[[#This Row],[Car Purchase Amount]]/Table1[[#This Row],[Annual Salary]]</f>
        <v>0.60179212530783088</v>
      </c>
      <c r="L406" s="11" t="str">
        <f>IF(E406&lt;=17, "Children", IF(E406&lt;=34, "Young Adults", IF(E406&lt;=54, "Adults", "Seniors")))</f>
        <v>Adults</v>
      </c>
      <c r="M406" s="11" t="str">
        <f>IF(G406&gt;10000, "High", "Low")</f>
        <v>Low</v>
      </c>
      <c r="N406" s="11" t="str">
        <f>IF(J406&gt;50%,"Fail","Pass")</f>
        <v>Pass</v>
      </c>
      <c r="O406" s="11" t="str">
        <f t="shared" si="6"/>
        <v>No</v>
      </c>
    </row>
    <row r="407" spans="1:15" x14ac:dyDescent="0.2">
      <c r="A407" s="1" t="s">
        <v>1130</v>
      </c>
      <c r="B407" s="1" t="s">
        <v>1131</v>
      </c>
      <c r="C407" s="1" t="s">
        <v>44</v>
      </c>
      <c r="D407" t="s">
        <v>1233</v>
      </c>
      <c r="E407" s="3">
        <v>48.146317369999998</v>
      </c>
      <c r="F407" s="11">
        <v>45362.669820000003</v>
      </c>
      <c r="G407" s="11">
        <v>2524.9921049999998</v>
      </c>
      <c r="H407" s="11">
        <v>399437.52350000001</v>
      </c>
      <c r="I407" s="11">
        <v>35457.1486</v>
      </c>
      <c r="J407" s="9">
        <f>Table1[[#This Row],[Credit Card Debt]]/Table1[[#This Row],[Annual Salary]]</f>
        <v>5.5662334580817659E-2</v>
      </c>
      <c r="K407" s="10">
        <f>Table1[[#This Row],[Car Purchase Amount]]/Table1[[#This Row],[Annual Salary]]</f>
        <v>0.78163716422985441</v>
      </c>
      <c r="L407" s="11" t="str">
        <f>IF(E407&lt;=17, "Children", IF(E407&lt;=34, "Young Adults", IF(E407&lt;=54, "Adults", "Seniors")))</f>
        <v>Adults</v>
      </c>
      <c r="M407" s="11" t="str">
        <f>IF(G407&gt;10000, "High", "Low")</f>
        <v>Low</v>
      </c>
      <c r="N407" s="11" t="str">
        <f>IF(J407&gt;50%,"Fail","Pass")</f>
        <v>Pass</v>
      </c>
      <c r="O407" s="11" t="str">
        <f t="shared" si="6"/>
        <v>No</v>
      </c>
    </row>
    <row r="408" spans="1:15" x14ac:dyDescent="0.2">
      <c r="A408" s="1" t="s">
        <v>471</v>
      </c>
      <c r="B408" s="1" t="s">
        <v>472</v>
      </c>
      <c r="C408" s="1" t="s">
        <v>239</v>
      </c>
      <c r="D408" t="s">
        <v>1234</v>
      </c>
      <c r="E408" s="3">
        <v>44.100611440000002</v>
      </c>
      <c r="F408" s="11">
        <v>47592.047489999997</v>
      </c>
      <c r="G408" s="11">
        <v>13167.65763</v>
      </c>
      <c r="H408" s="11">
        <v>473101.02730000002</v>
      </c>
      <c r="I408" s="11">
        <v>35438.805489999999</v>
      </c>
      <c r="J408" s="9">
        <f>Table1[[#This Row],[Credit Card Debt]]/Table1[[#This Row],[Annual Salary]]</f>
        <v>0.27667768722845509</v>
      </c>
      <c r="K408" s="10">
        <f>Table1[[#This Row],[Car Purchase Amount]]/Table1[[#This Row],[Annual Salary]]</f>
        <v>0.74463712655872538</v>
      </c>
      <c r="L408" s="11" t="str">
        <f>IF(E408&lt;=17, "Children", IF(E408&lt;=34, "Young Adults", IF(E408&lt;=54, "Adults", "Seniors")))</f>
        <v>Adults</v>
      </c>
      <c r="M408" s="11" t="str">
        <f>IF(G408&gt;10000, "High", "Low")</f>
        <v>High</v>
      </c>
      <c r="N408" s="11" t="str">
        <f>IF(J408&gt;50%,"Fail","Pass")</f>
        <v>Pass</v>
      </c>
      <c r="O408" s="11" t="str">
        <f t="shared" si="6"/>
        <v>No</v>
      </c>
    </row>
    <row r="409" spans="1:15" x14ac:dyDescent="0.2">
      <c r="A409" s="1" t="s">
        <v>9</v>
      </c>
      <c r="B409" s="1" t="s">
        <v>10</v>
      </c>
      <c r="C409" s="1" t="s">
        <v>11</v>
      </c>
      <c r="D409" t="s">
        <v>1233</v>
      </c>
      <c r="E409" s="3">
        <v>41.851719799999998</v>
      </c>
      <c r="F409" s="11">
        <v>62812.093009999997</v>
      </c>
      <c r="G409" s="11">
        <v>11609.38091</v>
      </c>
      <c r="H409" s="11">
        <v>238961.25049999999</v>
      </c>
      <c r="I409" s="11">
        <v>35321.458769999997</v>
      </c>
      <c r="J409" s="9">
        <f>Table1[[#This Row],[Credit Card Debt]]/Table1[[#This Row],[Annual Salary]]</f>
        <v>0.18482716231334193</v>
      </c>
      <c r="K409" s="9">
        <f>Table1[[#This Row],[Car Purchase Amount]]/Table1[[#This Row],[Annual Salary]]</f>
        <v>0.56233532553001608</v>
      </c>
      <c r="L409" s="11" t="str">
        <f>IF(E409&lt;=17, "Children", IF(E409&lt;=34, "Young Adults", IF(E409&lt;=54, "Adults", "Seniors")))</f>
        <v>Adults</v>
      </c>
      <c r="M409" s="11" t="str">
        <f>IF(G409&gt;10000, "High", "Low")</f>
        <v>High</v>
      </c>
      <c r="N409" s="11" t="str">
        <f>IF(J409&gt;50%,"Fail","Pass")</f>
        <v>Pass</v>
      </c>
      <c r="O409" s="11" t="str">
        <f t="shared" si="6"/>
        <v>No</v>
      </c>
    </row>
    <row r="410" spans="1:15" x14ac:dyDescent="0.2">
      <c r="A410" s="1" t="s">
        <v>1163</v>
      </c>
      <c r="B410" s="1" t="s">
        <v>1164</v>
      </c>
      <c r="C410" s="1" t="s">
        <v>35</v>
      </c>
      <c r="D410" t="s">
        <v>1233</v>
      </c>
      <c r="E410" s="3">
        <v>32.308875780000001</v>
      </c>
      <c r="F410" s="11">
        <v>73558.873340000006</v>
      </c>
      <c r="G410" s="11">
        <v>11164.526519999999</v>
      </c>
      <c r="H410" s="11">
        <v>301245.7708</v>
      </c>
      <c r="I410" s="11">
        <v>35139.247929999998</v>
      </c>
      <c r="J410" s="9">
        <f>Table1[[#This Row],[Credit Card Debt]]/Table1[[#This Row],[Annual Salary]]</f>
        <v>0.15177674715592646</v>
      </c>
      <c r="K410" s="10">
        <f>Table1[[#This Row],[Car Purchase Amount]]/Table1[[#This Row],[Annual Salary]]</f>
        <v>0.47770236729403387</v>
      </c>
      <c r="L410" s="11" t="str">
        <f>IF(E410&lt;=17, "Children", IF(E410&lt;=34, "Young Adults", IF(E410&lt;=54, "Adults", "Seniors")))</f>
        <v>Young Adults</v>
      </c>
      <c r="M410" s="11" t="str">
        <f>IF(G410&gt;10000, "High", "Low")</f>
        <v>High</v>
      </c>
      <c r="N410" s="11" t="str">
        <f>IF(J410&gt;50%,"Fail","Pass")</f>
        <v>Pass</v>
      </c>
      <c r="O410" s="11" t="str">
        <f t="shared" si="6"/>
        <v>No</v>
      </c>
    </row>
    <row r="411" spans="1:15" x14ac:dyDescent="0.2">
      <c r="A411" s="1" t="s">
        <v>1085</v>
      </c>
      <c r="B411" s="1" t="s">
        <v>1086</v>
      </c>
      <c r="C411" s="1" t="s">
        <v>1087</v>
      </c>
      <c r="D411" t="s">
        <v>1233</v>
      </c>
      <c r="E411" s="3">
        <v>51.525326669999998</v>
      </c>
      <c r="F411" s="11">
        <v>48746.716659999998</v>
      </c>
      <c r="G411" s="11">
        <v>3923.4071779999999</v>
      </c>
      <c r="H411" s="11">
        <v>217188.4056</v>
      </c>
      <c r="I411" s="11">
        <v>34922.428460000003</v>
      </c>
      <c r="J411" s="9">
        <f>Table1[[#This Row],[Credit Card Debt]]/Table1[[#This Row],[Annual Salary]]</f>
        <v>8.048556798943185E-2</v>
      </c>
      <c r="K411" s="10">
        <f>Table1[[#This Row],[Car Purchase Amount]]/Table1[[#This Row],[Annual Salary]]</f>
        <v>0.71640575720366895</v>
      </c>
      <c r="L411" s="11" t="str">
        <f>IF(E411&lt;=17, "Children", IF(E411&lt;=34, "Young Adults", IF(E411&lt;=54, "Adults", "Seniors")))</f>
        <v>Adults</v>
      </c>
      <c r="M411" s="11" t="str">
        <f>IF(G411&gt;10000, "High", "Low")</f>
        <v>Low</v>
      </c>
      <c r="N411" s="11" t="str">
        <f>IF(J411&gt;50%,"Fail","Pass")</f>
        <v>Pass</v>
      </c>
      <c r="O411" s="11" t="str">
        <f t="shared" si="6"/>
        <v>No</v>
      </c>
    </row>
    <row r="412" spans="1:15" x14ac:dyDescent="0.2">
      <c r="A412" s="1" t="s">
        <v>314</v>
      </c>
      <c r="B412" s="1" t="s">
        <v>315</v>
      </c>
      <c r="C412" s="1" t="s">
        <v>316</v>
      </c>
      <c r="D412" t="s">
        <v>1233</v>
      </c>
      <c r="E412" s="3">
        <v>41.796013600000002</v>
      </c>
      <c r="F412" s="11">
        <v>51075.461179999998</v>
      </c>
      <c r="G412" s="11">
        <v>12416.84845</v>
      </c>
      <c r="H412" s="11">
        <v>450402.29320000001</v>
      </c>
      <c r="I412" s="11">
        <v>34803.823949999998</v>
      </c>
      <c r="J412" s="9">
        <f>Table1[[#This Row],[Credit Card Debt]]/Table1[[#This Row],[Annual Salary]]</f>
        <v>0.24310790667637003</v>
      </c>
      <c r="K412" s="10">
        <f>Table1[[#This Row],[Car Purchase Amount]]/Table1[[#This Row],[Annual Salary]]</f>
        <v>0.68141967093247491</v>
      </c>
      <c r="L412" s="11" t="str">
        <f>IF(E412&lt;=17, "Children", IF(E412&lt;=34, "Young Adults", IF(E412&lt;=54, "Adults", "Seniors")))</f>
        <v>Adults</v>
      </c>
      <c r="M412" s="11" t="str">
        <f>IF(G412&gt;10000, "High", "Low")</f>
        <v>High</v>
      </c>
      <c r="N412" s="11" t="str">
        <f>IF(J412&gt;50%,"Fail","Pass")</f>
        <v>Pass</v>
      </c>
      <c r="O412" s="11" t="str">
        <f t="shared" si="6"/>
        <v>No</v>
      </c>
    </row>
    <row r="413" spans="1:15" x14ac:dyDescent="0.2">
      <c r="A413" s="1" t="s">
        <v>867</v>
      </c>
      <c r="B413" s="1" t="s">
        <v>868</v>
      </c>
      <c r="C413" s="1" t="s">
        <v>869</v>
      </c>
      <c r="D413" t="s">
        <v>1234</v>
      </c>
      <c r="E413" s="3">
        <v>42.120556030000003</v>
      </c>
      <c r="F413" s="11">
        <v>63875.209990000003</v>
      </c>
      <c r="G413" s="11">
        <v>11397.686009999999</v>
      </c>
      <c r="H413" s="11">
        <v>188327.58309999999</v>
      </c>
      <c r="I413" s="11">
        <v>34678.832260000003</v>
      </c>
      <c r="J413" s="9">
        <f>Table1[[#This Row],[Credit Card Debt]]/Table1[[#This Row],[Annual Salary]]</f>
        <v>0.17843676775049924</v>
      </c>
      <c r="K413" s="10">
        <f>Table1[[#This Row],[Car Purchase Amount]]/Table1[[#This Row],[Annual Salary]]</f>
        <v>0.54291535425760873</v>
      </c>
      <c r="L413" s="11" t="str">
        <f>IF(E413&lt;=17, "Children", IF(E413&lt;=34, "Young Adults", IF(E413&lt;=54, "Adults", "Seniors")))</f>
        <v>Adults</v>
      </c>
      <c r="M413" s="11" t="str">
        <f>IF(G413&gt;10000, "High", "Low")</f>
        <v>High</v>
      </c>
      <c r="N413" s="11" t="str">
        <f>IF(J413&gt;50%,"Fail","Pass")</f>
        <v>Pass</v>
      </c>
      <c r="O413" s="11" t="str">
        <f t="shared" si="6"/>
        <v>No</v>
      </c>
    </row>
    <row r="414" spans="1:15" x14ac:dyDescent="0.2">
      <c r="A414" s="1" t="s">
        <v>317</v>
      </c>
      <c r="B414" s="1" t="s">
        <v>318</v>
      </c>
      <c r="C414" s="1" t="s">
        <v>319</v>
      </c>
      <c r="D414" t="s">
        <v>1234</v>
      </c>
      <c r="E414" s="3">
        <v>49.597165240000002</v>
      </c>
      <c r="F414" s="11">
        <v>42433.546190000001</v>
      </c>
      <c r="G414" s="11">
        <v>7335.5248259999998</v>
      </c>
      <c r="H414" s="11">
        <v>386057.42099999997</v>
      </c>
      <c r="I414" s="11">
        <v>34642.602400000003</v>
      </c>
      <c r="J414" s="9">
        <f>Table1[[#This Row],[Credit Card Debt]]/Table1[[#This Row],[Annual Salary]]</f>
        <v>0.1728708883569271</v>
      </c>
      <c r="K414" s="10">
        <f>Table1[[#This Row],[Car Purchase Amount]]/Table1[[#This Row],[Annual Salary]]</f>
        <v>0.816396589737861</v>
      </c>
      <c r="L414" s="11" t="str">
        <f>IF(E414&lt;=17, "Children", IF(E414&lt;=34, "Young Adults", IF(E414&lt;=54, "Adults", "Seniors")))</f>
        <v>Adults</v>
      </c>
      <c r="M414" s="11" t="str">
        <f>IF(G414&gt;10000, "High", "Low")</f>
        <v>Low</v>
      </c>
      <c r="N414" s="11" t="str">
        <f>IF(J414&gt;50%,"Fail","Pass")</f>
        <v>Pass</v>
      </c>
      <c r="O414" s="11" t="str">
        <f t="shared" si="6"/>
        <v>No</v>
      </c>
    </row>
    <row r="415" spans="1:15" x14ac:dyDescent="0.2">
      <c r="A415" s="1" t="s">
        <v>350</v>
      </c>
      <c r="B415" s="1" t="s">
        <v>351</v>
      </c>
      <c r="C415" s="1" t="s">
        <v>352</v>
      </c>
      <c r="D415" t="s">
        <v>1233</v>
      </c>
      <c r="E415" s="3">
        <v>35.043238649999999</v>
      </c>
      <c r="F415" s="11">
        <v>54355.7595</v>
      </c>
      <c r="G415" s="11">
        <v>10008.767970000001</v>
      </c>
      <c r="H415" s="11">
        <v>573052.01190000004</v>
      </c>
      <c r="I415" s="11">
        <v>34521.176180000002</v>
      </c>
      <c r="J415" s="9">
        <f>Table1[[#This Row],[Credit Card Debt]]/Table1[[#This Row],[Annual Salary]]</f>
        <v>0.1841344516582461</v>
      </c>
      <c r="K415" s="10">
        <f>Table1[[#This Row],[Car Purchase Amount]]/Table1[[#This Row],[Annual Salary]]</f>
        <v>0.63509693356414243</v>
      </c>
      <c r="L415" s="11" t="str">
        <f>IF(E415&lt;=17, "Children", IF(E415&lt;=34, "Young Adults", IF(E415&lt;=54, "Adults", "Seniors")))</f>
        <v>Adults</v>
      </c>
      <c r="M415" s="11" t="str">
        <f>IF(G415&gt;10000, "High", "Low")</f>
        <v>High</v>
      </c>
      <c r="N415" s="11" t="str">
        <f>IF(J415&gt;50%,"Fail","Pass")</f>
        <v>Pass</v>
      </c>
      <c r="O415" s="11" t="str">
        <f t="shared" si="6"/>
        <v>No</v>
      </c>
    </row>
    <row r="416" spans="1:15" x14ac:dyDescent="0.2">
      <c r="A416" s="1" t="s">
        <v>146</v>
      </c>
      <c r="B416" s="1" t="s">
        <v>147</v>
      </c>
      <c r="C416" s="1" t="s">
        <v>148</v>
      </c>
      <c r="D416" t="s">
        <v>1234</v>
      </c>
      <c r="E416" s="3">
        <v>42.225890309999997</v>
      </c>
      <c r="F416" s="11">
        <v>56098.507729999998</v>
      </c>
      <c r="G416" s="11">
        <v>11675.284960000001</v>
      </c>
      <c r="H416" s="11">
        <v>320228.64510000002</v>
      </c>
      <c r="I416" s="11">
        <v>34215.761500000001</v>
      </c>
      <c r="J416" s="9">
        <f>Table1[[#This Row],[Credit Card Debt]]/Table1[[#This Row],[Annual Salary]]</f>
        <v>0.20812113249416023</v>
      </c>
      <c r="K416" s="10">
        <f>Table1[[#This Row],[Car Purchase Amount]]/Table1[[#This Row],[Annual Salary]]</f>
        <v>0.6099228461598154</v>
      </c>
      <c r="L416" s="11" t="str">
        <f>IF(E416&lt;=17, "Children", IF(E416&lt;=34, "Young Adults", IF(E416&lt;=54, "Adults", "Seniors")))</f>
        <v>Adults</v>
      </c>
      <c r="M416" s="11" t="str">
        <f>IF(G416&gt;10000, "High", "Low")</f>
        <v>High</v>
      </c>
      <c r="N416" s="11" t="str">
        <f>IF(J416&gt;50%,"Fail","Pass")</f>
        <v>Pass</v>
      </c>
      <c r="O416" s="11" t="str">
        <f t="shared" si="6"/>
        <v>No</v>
      </c>
    </row>
    <row r="417" spans="1:15" x14ac:dyDescent="0.2">
      <c r="A417" s="1" t="s">
        <v>658</v>
      </c>
      <c r="B417" s="1" t="s">
        <v>659</v>
      </c>
      <c r="C417" s="1" t="s">
        <v>204</v>
      </c>
      <c r="D417" t="s">
        <v>1233</v>
      </c>
      <c r="E417" s="3">
        <v>44.353616629999998</v>
      </c>
      <c r="F417" s="11">
        <v>56437.304040000003</v>
      </c>
      <c r="G417" s="11">
        <v>10461.982760000001</v>
      </c>
      <c r="H417" s="11">
        <v>249182.78479999999</v>
      </c>
      <c r="I417" s="11">
        <v>34139.637300000002</v>
      </c>
      <c r="J417" s="9">
        <f>Table1[[#This Row],[Credit Card Debt]]/Table1[[#This Row],[Annual Salary]]</f>
        <v>0.18537353861880182</v>
      </c>
      <c r="K417" s="10">
        <f>Table1[[#This Row],[Car Purchase Amount]]/Table1[[#This Row],[Annual Salary]]</f>
        <v>0.60491261729659329</v>
      </c>
      <c r="L417" s="11" t="str">
        <f>IF(E417&lt;=17, "Children", IF(E417&lt;=34, "Young Adults", IF(E417&lt;=54, "Adults", "Seniors")))</f>
        <v>Adults</v>
      </c>
      <c r="M417" s="11" t="str">
        <f>IF(G417&gt;10000, "High", "Low")</f>
        <v>High</v>
      </c>
      <c r="N417" s="11" t="str">
        <f>IF(J417&gt;50%,"Fail","Pass")</f>
        <v>Pass</v>
      </c>
      <c r="O417" s="11" t="str">
        <f t="shared" si="6"/>
        <v>No</v>
      </c>
    </row>
    <row r="418" spans="1:15" x14ac:dyDescent="0.2">
      <c r="A418" s="1" t="s">
        <v>1034</v>
      </c>
      <c r="B418" s="1" t="s">
        <v>1035</v>
      </c>
      <c r="C418" s="1" t="s">
        <v>537</v>
      </c>
      <c r="D418" t="s">
        <v>1233</v>
      </c>
      <c r="E418" s="3">
        <v>48.142571119999999</v>
      </c>
      <c r="F418" s="11">
        <v>56944.870770000001</v>
      </c>
      <c r="G418" s="11">
        <v>16449.066500000001</v>
      </c>
      <c r="H418" s="11">
        <v>116407.5289</v>
      </c>
      <c r="I418" s="11">
        <v>33766.641300000003</v>
      </c>
      <c r="J418" s="9">
        <f>Table1[[#This Row],[Credit Card Debt]]/Table1[[#This Row],[Annual Salary]]</f>
        <v>0.28885949300750341</v>
      </c>
      <c r="K418" s="10">
        <f>Table1[[#This Row],[Car Purchase Amount]]/Table1[[#This Row],[Annual Salary]]</f>
        <v>0.59297072490309566</v>
      </c>
      <c r="L418" s="11" t="str">
        <f>IF(E418&lt;=17, "Children", IF(E418&lt;=34, "Young Adults", IF(E418&lt;=54, "Adults", "Seniors")))</f>
        <v>Adults</v>
      </c>
      <c r="M418" s="11" t="str">
        <f>IF(G418&gt;10000, "High", "Low")</f>
        <v>High</v>
      </c>
      <c r="N418" s="11" t="str">
        <f>IF(J418&gt;50%,"Fail","Pass")</f>
        <v>Pass</v>
      </c>
      <c r="O418" s="11" t="str">
        <f t="shared" si="6"/>
        <v>No</v>
      </c>
    </row>
    <row r="419" spans="1:15" x14ac:dyDescent="0.2">
      <c r="A419" s="1" t="s">
        <v>303</v>
      </c>
      <c r="B419" s="1" t="s">
        <v>304</v>
      </c>
      <c r="C419" s="1" t="s">
        <v>133</v>
      </c>
      <c r="D419" t="s">
        <v>1234</v>
      </c>
      <c r="E419" s="3">
        <v>30.492353390000002</v>
      </c>
      <c r="F419" s="11">
        <v>68289.182289999997</v>
      </c>
      <c r="G419" s="11">
        <v>7357.7870110000003</v>
      </c>
      <c r="H419" s="11">
        <v>404457.30989999999</v>
      </c>
      <c r="I419" s="11">
        <v>33640.736969999998</v>
      </c>
      <c r="J419" s="9">
        <f>Table1[[#This Row],[Credit Card Debt]]/Table1[[#This Row],[Annual Salary]]</f>
        <v>0.10774454700239464</v>
      </c>
      <c r="K419" s="10">
        <f>Table1[[#This Row],[Car Purchase Amount]]/Table1[[#This Row],[Annual Salary]]</f>
        <v>0.49262175709089162</v>
      </c>
      <c r="L419" s="11" t="str">
        <f>IF(E419&lt;=17, "Children", IF(E419&lt;=34, "Young Adults", IF(E419&lt;=54, "Adults", "Seniors")))</f>
        <v>Young Adults</v>
      </c>
      <c r="M419" s="11" t="str">
        <f>IF(G419&gt;10000, "High", "Low")</f>
        <v>Low</v>
      </c>
      <c r="N419" s="11" t="str">
        <f>IF(J419&gt;50%,"Fail","Pass")</f>
        <v>Pass</v>
      </c>
      <c r="O419" s="11" t="str">
        <f t="shared" si="6"/>
        <v>No</v>
      </c>
    </row>
    <row r="420" spans="1:15" x14ac:dyDescent="0.2">
      <c r="A420" s="1" t="s">
        <v>396</v>
      </c>
      <c r="B420" s="1" t="s">
        <v>397</v>
      </c>
      <c r="C420" s="1" t="s">
        <v>398</v>
      </c>
      <c r="D420" t="s">
        <v>1234</v>
      </c>
      <c r="E420" s="3">
        <v>44.505991469999998</v>
      </c>
      <c r="F420" s="11">
        <v>52632.971239999999</v>
      </c>
      <c r="G420" s="11">
        <v>12348.677830000001</v>
      </c>
      <c r="H420" s="11">
        <v>293999.94270000001</v>
      </c>
      <c r="I420" s="11">
        <v>33428.401830000003</v>
      </c>
      <c r="J420" s="9">
        <f>Table1[[#This Row],[Credit Card Debt]]/Table1[[#This Row],[Annual Salary]]</f>
        <v>0.23461867227087599</v>
      </c>
      <c r="K420" s="10">
        <f>Table1[[#This Row],[Car Purchase Amount]]/Table1[[#This Row],[Annual Salary]]</f>
        <v>0.63512283351001642</v>
      </c>
      <c r="L420" s="11" t="str">
        <f>IF(E420&lt;=17, "Children", IF(E420&lt;=34, "Young Adults", IF(E420&lt;=54, "Adults", "Seniors")))</f>
        <v>Adults</v>
      </c>
      <c r="M420" s="11" t="str">
        <f>IF(G420&gt;10000, "High", "Low")</f>
        <v>High</v>
      </c>
      <c r="N420" s="11" t="str">
        <f>IF(J420&gt;50%,"Fail","Pass")</f>
        <v>Pass</v>
      </c>
      <c r="O420" s="11" t="str">
        <f t="shared" si="6"/>
        <v>No</v>
      </c>
    </row>
    <row r="421" spans="1:15" x14ac:dyDescent="0.2">
      <c r="A421" s="1" t="s">
        <v>686</v>
      </c>
      <c r="B421" s="1" t="s">
        <v>687</v>
      </c>
      <c r="C421" s="1" t="s">
        <v>481</v>
      </c>
      <c r="D421" t="s">
        <v>1234</v>
      </c>
      <c r="E421" s="3">
        <v>39.696515730000002</v>
      </c>
      <c r="F421" s="11">
        <v>67772.666459999993</v>
      </c>
      <c r="G421" s="11">
        <v>6887.2483009999996</v>
      </c>
      <c r="H421" s="11">
        <v>134188.4492</v>
      </c>
      <c r="I421" s="11">
        <v>33261.000569999997</v>
      </c>
      <c r="J421" s="9">
        <f>Table1[[#This Row],[Credit Card Debt]]/Table1[[#This Row],[Annual Salary]]</f>
        <v>0.10162280253595914</v>
      </c>
      <c r="K421" s="10">
        <f>Table1[[#This Row],[Car Purchase Amount]]/Table1[[#This Row],[Annual Salary]]</f>
        <v>0.49077308459791713</v>
      </c>
      <c r="L421" s="11" t="str">
        <f>IF(E421&lt;=17, "Children", IF(E421&lt;=34, "Young Adults", IF(E421&lt;=54, "Adults", "Seniors")))</f>
        <v>Adults</v>
      </c>
      <c r="M421" s="11" t="str">
        <f>IF(G421&gt;10000, "High", "Low")</f>
        <v>Low</v>
      </c>
      <c r="N421" s="11" t="str">
        <f>IF(J421&gt;50%,"Fail","Pass")</f>
        <v>Pass</v>
      </c>
      <c r="O421" s="11" t="str">
        <f t="shared" si="6"/>
        <v>No</v>
      </c>
    </row>
    <row r="422" spans="1:15" x14ac:dyDescent="0.2">
      <c r="A422" s="1" t="s">
        <v>385</v>
      </c>
      <c r="B422" s="1" t="s">
        <v>386</v>
      </c>
      <c r="C422" s="1" t="s">
        <v>387</v>
      </c>
      <c r="D422" t="s">
        <v>1233</v>
      </c>
      <c r="E422" s="3">
        <v>42.604822409999997</v>
      </c>
      <c r="F422" s="11">
        <v>51419.016439999999</v>
      </c>
      <c r="G422" s="11">
        <v>9026.0615429999998</v>
      </c>
      <c r="H422" s="11">
        <v>362564.34600000002</v>
      </c>
      <c r="I422" s="11">
        <v>33131.527340000001</v>
      </c>
      <c r="J422" s="9">
        <f>Table1[[#This Row],[Credit Card Debt]]/Table1[[#This Row],[Annual Salary]]</f>
        <v>0.17553936593735436</v>
      </c>
      <c r="K422" s="10">
        <f>Table1[[#This Row],[Car Purchase Amount]]/Table1[[#This Row],[Annual Salary]]</f>
        <v>0.64434385629800273</v>
      </c>
      <c r="L422" s="11" t="str">
        <f>IF(E422&lt;=17, "Children", IF(E422&lt;=34, "Young Adults", IF(E422&lt;=54, "Adults", "Seniors")))</f>
        <v>Adults</v>
      </c>
      <c r="M422" s="11" t="str">
        <f>IF(G422&gt;10000, "High", "Low")</f>
        <v>Low</v>
      </c>
      <c r="N422" s="11" t="str">
        <f>IF(J422&gt;50%,"Fail","Pass")</f>
        <v>Pass</v>
      </c>
      <c r="O422" s="11" t="str">
        <f t="shared" si="6"/>
        <v>No</v>
      </c>
    </row>
    <row r="423" spans="1:15" x14ac:dyDescent="0.2">
      <c r="A423" s="1" t="s">
        <v>1123</v>
      </c>
      <c r="B423" s="1" t="s">
        <v>1124</v>
      </c>
      <c r="C423" s="1" t="s">
        <v>101</v>
      </c>
      <c r="D423" t="s">
        <v>1234</v>
      </c>
      <c r="E423" s="3">
        <v>46.473927140000001</v>
      </c>
      <c r="F423" s="11">
        <v>55293.574999999997</v>
      </c>
      <c r="G423" s="11">
        <v>8276.6445660000009</v>
      </c>
      <c r="H423" s="11">
        <v>169475.99679999999</v>
      </c>
      <c r="I423" s="11">
        <v>32967.201910000003</v>
      </c>
      <c r="J423" s="9">
        <f>Table1[[#This Row],[Credit Card Debt]]/Table1[[#This Row],[Annual Salary]]</f>
        <v>0.14968546645790223</v>
      </c>
      <c r="K423" s="10">
        <f>Table1[[#This Row],[Car Purchase Amount]]/Table1[[#This Row],[Annual Salary]]</f>
        <v>0.59622120490490993</v>
      </c>
      <c r="L423" s="11" t="str">
        <f>IF(E423&lt;=17, "Children", IF(E423&lt;=34, "Young Adults", IF(E423&lt;=54, "Adults", "Seniors")))</f>
        <v>Adults</v>
      </c>
      <c r="M423" s="11" t="str">
        <f>IF(G423&gt;10000, "High", "Low")</f>
        <v>Low</v>
      </c>
      <c r="N423" s="11" t="str">
        <f>IF(J423&gt;50%,"Fail","Pass")</f>
        <v>Pass</v>
      </c>
      <c r="O423" s="11" t="str">
        <f t="shared" si="6"/>
        <v>No</v>
      </c>
    </row>
    <row r="424" spans="1:15" x14ac:dyDescent="0.2">
      <c r="A424" s="1" t="s">
        <v>741</v>
      </c>
      <c r="B424" s="1" t="s">
        <v>742</v>
      </c>
      <c r="C424" s="1" t="s">
        <v>743</v>
      </c>
      <c r="D424" t="s">
        <v>1233</v>
      </c>
      <c r="E424" s="3">
        <v>41.863614570000003</v>
      </c>
      <c r="F424" s="11">
        <v>51539.93045</v>
      </c>
      <c r="G424" s="11">
        <v>6932.9503059999997</v>
      </c>
      <c r="H424" s="11">
        <v>371355.69349999999</v>
      </c>
      <c r="I424" s="11">
        <v>32828.034769999998</v>
      </c>
      <c r="J424" s="9">
        <f>Table1[[#This Row],[Credit Card Debt]]/Table1[[#This Row],[Annual Salary]]</f>
        <v>0.13451609743101622</v>
      </c>
      <c r="K424" s="10">
        <f>Table1[[#This Row],[Car Purchase Amount]]/Table1[[#This Row],[Annual Salary]]</f>
        <v>0.6369437149677023</v>
      </c>
      <c r="L424" s="11" t="str">
        <f>IF(E424&lt;=17, "Children", IF(E424&lt;=34, "Young Adults", IF(E424&lt;=54, "Adults", "Seniors")))</f>
        <v>Adults</v>
      </c>
      <c r="M424" s="11" t="str">
        <f>IF(G424&gt;10000, "High", "Low")</f>
        <v>Low</v>
      </c>
      <c r="N424" s="11" t="str">
        <f>IF(J424&gt;50%,"Fail","Pass")</f>
        <v>Pass</v>
      </c>
      <c r="O424" s="11" t="str">
        <f t="shared" si="6"/>
        <v>No</v>
      </c>
    </row>
    <row r="425" spans="1:15" x14ac:dyDescent="0.2">
      <c r="A425" s="1" t="s">
        <v>185</v>
      </c>
      <c r="B425" s="1" t="s">
        <v>186</v>
      </c>
      <c r="C425" s="1" t="s">
        <v>187</v>
      </c>
      <c r="D425" t="s">
        <v>1234</v>
      </c>
      <c r="E425" s="3">
        <v>42.241816839999998</v>
      </c>
      <c r="F425" s="11">
        <v>55207.456789999997</v>
      </c>
      <c r="G425" s="11">
        <v>9976.4348570000002</v>
      </c>
      <c r="H425" s="11">
        <v>286062.51620000001</v>
      </c>
      <c r="I425" s="11">
        <v>32737.801769999998</v>
      </c>
      <c r="J425" s="9">
        <f>Table1[[#This Row],[Credit Card Debt]]/Table1[[#This Row],[Annual Salary]]</f>
        <v>0.18070810425027733</v>
      </c>
      <c r="K425" s="10">
        <f>Table1[[#This Row],[Car Purchase Amount]]/Table1[[#This Row],[Annual Salary]]</f>
        <v>0.59299601310252636</v>
      </c>
      <c r="L425" s="11" t="str">
        <f>IF(E425&lt;=17, "Children", IF(E425&lt;=34, "Young Adults", IF(E425&lt;=54, "Adults", "Seniors")))</f>
        <v>Adults</v>
      </c>
      <c r="M425" s="11" t="str">
        <f>IF(G425&gt;10000, "High", "Low")</f>
        <v>Low</v>
      </c>
      <c r="N425" s="11" t="str">
        <f>IF(J425&gt;50%,"Fail","Pass")</f>
        <v>Pass</v>
      </c>
      <c r="O425" s="11" t="str">
        <f t="shared" si="6"/>
        <v>No</v>
      </c>
    </row>
    <row r="426" spans="1:15" x14ac:dyDescent="0.2">
      <c r="A426" s="1" t="s">
        <v>399</v>
      </c>
      <c r="B426" s="1" t="s">
        <v>400</v>
      </c>
      <c r="C426" s="1" t="s">
        <v>401</v>
      </c>
      <c r="D426" t="s">
        <v>1234</v>
      </c>
      <c r="E426" s="3">
        <v>43.059470660000002</v>
      </c>
      <c r="F426" s="11">
        <v>42375.214240000001</v>
      </c>
      <c r="G426" s="11">
        <v>6062.6013599999997</v>
      </c>
      <c r="H426" s="11">
        <v>510039.14840000001</v>
      </c>
      <c r="I426" s="11">
        <v>32700.278709999999</v>
      </c>
      <c r="J426" s="9">
        <f>Table1[[#This Row],[Credit Card Debt]]/Table1[[#This Row],[Annual Salary]]</f>
        <v>0.14306951525161185</v>
      </c>
      <c r="K426" s="10">
        <f>Table1[[#This Row],[Car Purchase Amount]]/Table1[[#This Row],[Annual Salary]]</f>
        <v>0.77168409166726137</v>
      </c>
      <c r="L426" s="11" t="str">
        <f>IF(E426&lt;=17, "Children", IF(E426&lt;=34, "Young Adults", IF(E426&lt;=54, "Adults", "Seniors")))</f>
        <v>Adults</v>
      </c>
      <c r="M426" s="11" t="str">
        <f>IF(G426&gt;10000, "High", "Low")</f>
        <v>Low</v>
      </c>
      <c r="N426" s="11" t="str">
        <f>IF(J426&gt;50%,"Fail","Pass")</f>
        <v>Pass</v>
      </c>
      <c r="O426" s="11" t="str">
        <f t="shared" si="6"/>
        <v>No</v>
      </c>
    </row>
    <row r="427" spans="1:15" x14ac:dyDescent="0.2">
      <c r="A427" s="1" t="s">
        <v>512</v>
      </c>
      <c r="B427" s="1" t="s">
        <v>513</v>
      </c>
      <c r="C427" s="1" t="s">
        <v>133</v>
      </c>
      <c r="D427" t="s">
        <v>1234</v>
      </c>
      <c r="E427" s="3">
        <v>32.928956059999997</v>
      </c>
      <c r="F427" s="11">
        <v>58999.888579999999</v>
      </c>
      <c r="G427" s="11">
        <v>6904.4204120000004</v>
      </c>
      <c r="H427" s="11">
        <v>478422.79729999998</v>
      </c>
      <c r="I427" s="11">
        <v>32608.454679999999</v>
      </c>
      <c r="J427" s="9">
        <f>Table1[[#This Row],[Credit Card Debt]]/Table1[[#This Row],[Annual Salary]]</f>
        <v>0.11702429577706841</v>
      </c>
      <c r="K427" s="10">
        <f>Table1[[#This Row],[Car Purchase Amount]]/Table1[[#This Row],[Annual Salary]]</f>
        <v>0.55268671627718524</v>
      </c>
      <c r="L427" s="11" t="str">
        <f>IF(E427&lt;=17, "Children", IF(E427&lt;=34, "Young Adults", IF(E427&lt;=54, "Adults", "Seniors")))</f>
        <v>Young Adults</v>
      </c>
      <c r="M427" s="11" t="str">
        <f>IF(G427&gt;10000, "High", "Low")</f>
        <v>Low</v>
      </c>
      <c r="N427" s="11" t="str">
        <f>IF(J427&gt;50%,"Fail","Pass")</f>
        <v>Pass</v>
      </c>
      <c r="O427" s="11" t="str">
        <f t="shared" si="6"/>
        <v>No</v>
      </c>
    </row>
    <row r="428" spans="1:15" x14ac:dyDescent="0.2">
      <c r="A428" s="1" t="s">
        <v>1190</v>
      </c>
      <c r="B428" s="1" t="s">
        <v>1191</v>
      </c>
      <c r="C428" s="1" t="s">
        <v>1192</v>
      </c>
      <c r="D428" t="s">
        <v>1233</v>
      </c>
      <c r="E428" s="3">
        <v>43.365470299999998</v>
      </c>
      <c r="F428" s="11">
        <v>50051.14039</v>
      </c>
      <c r="G428" s="11">
        <v>893.23534080000002</v>
      </c>
      <c r="H428" s="11">
        <v>347177.83669999999</v>
      </c>
      <c r="I428" s="11">
        <v>32553.534230000001</v>
      </c>
      <c r="J428" s="9">
        <f>Table1[[#This Row],[Credit Card Debt]]/Table1[[#This Row],[Annual Salary]]</f>
        <v>1.7846453324337531E-2</v>
      </c>
      <c r="K428" s="10">
        <f>Table1[[#This Row],[Car Purchase Amount]]/Table1[[#This Row],[Annual Salary]]</f>
        <v>0.65040544483785734</v>
      </c>
      <c r="L428" s="11" t="str">
        <f>IF(E428&lt;=17, "Children", IF(E428&lt;=34, "Young Adults", IF(E428&lt;=54, "Adults", "Seniors")))</f>
        <v>Adults</v>
      </c>
      <c r="M428" s="11" t="str">
        <f>IF(G428&gt;10000, "High", "Low")</f>
        <v>Low</v>
      </c>
      <c r="N428" s="11" t="str">
        <f>IF(J428&gt;50%,"Fail","Pass")</f>
        <v>Pass</v>
      </c>
      <c r="O428" s="11" t="str">
        <f t="shared" si="6"/>
        <v>No</v>
      </c>
    </row>
    <row r="429" spans="1:15" x14ac:dyDescent="0.2">
      <c r="A429" s="1" t="s">
        <v>576</v>
      </c>
      <c r="B429" s="1" t="s">
        <v>577</v>
      </c>
      <c r="C429" s="1" t="s">
        <v>357</v>
      </c>
      <c r="D429" t="s">
        <v>1233</v>
      </c>
      <c r="E429" s="3">
        <v>43.040313670000003</v>
      </c>
      <c r="F429" s="11">
        <v>42978.342839999998</v>
      </c>
      <c r="G429" s="11">
        <v>8884.1106899999995</v>
      </c>
      <c r="H429" s="11">
        <v>491193.37729999999</v>
      </c>
      <c r="I429" s="11">
        <v>32478.44758</v>
      </c>
      <c r="J429" s="9">
        <f>Table1[[#This Row],[Credit Card Debt]]/Table1[[#This Row],[Annual Salary]]</f>
        <v>0.2067113365229975</v>
      </c>
      <c r="K429" s="10">
        <f>Table1[[#This Row],[Car Purchase Amount]]/Table1[[#This Row],[Annual Salary]]</f>
        <v>0.75569334306143299</v>
      </c>
      <c r="L429" s="11" t="str">
        <f>IF(E429&lt;=17, "Children", IF(E429&lt;=34, "Young Adults", IF(E429&lt;=54, "Adults", "Seniors")))</f>
        <v>Adults</v>
      </c>
      <c r="M429" s="11" t="str">
        <f>IF(G429&gt;10000, "High", "Low")</f>
        <v>Low</v>
      </c>
      <c r="N429" s="11" t="str">
        <f>IF(J429&gt;50%,"Fail","Pass")</f>
        <v>Pass</v>
      </c>
      <c r="O429" s="11" t="str">
        <f t="shared" si="6"/>
        <v>No</v>
      </c>
    </row>
    <row r="430" spans="1:15" x14ac:dyDescent="0.2">
      <c r="A430" s="1" t="s">
        <v>883</v>
      </c>
      <c r="B430" s="1" t="s">
        <v>884</v>
      </c>
      <c r="C430" s="1" t="s">
        <v>38</v>
      </c>
      <c r="D430" t="s">
        <v>1233</v>
      </c>
      <c r="E430" s="3">
        <v>33.24696771</v>
      </c>
      <c r="F430" s="11">
        <v>54912.440430000002</v>
      </c>
      <c r="G430" s="11">
        <v>8203.5626300000004</v>
      </c>
      <c r="H430" s="11">
        <v>537572.13379999995</v>
      </c>
      <c r="I430" s="11">
        <v>32291.189780000001</v>
      </c>
      <c r="J430" s="9">
        <f>Table1[[#This Row],[Credit Card Debt]]/Table1[[#This Row],[Annual Salary]]</f>
        <v>0.14939351749368243</v>
      </c>
      <c r="K430" s="10">
        <f>Table1[[#This Row],[Car Purchase Amount]]/Table1[[#This Row],[Annual Salary]]</f>
        <v>0.58804871040403695</v>
      </c>
      <c r="L430" s="11" t="str">
        <f>IF(E430&lt;=17, "Children", IF(E430&lt;=34, "Young Adults", IF(E430&lt;=54, "Adults", "Seniors")))</f>
        <v>Young Adults</v>
      </c>
      <c r="M430" s="11" t="str">
        <f>IF(G430&gt;10000, "High", "Low")</f>
        <v>Low</v>
      </c>
      <c r="N430" s="11" t="str">
        <f>IF(J430&gt;50%,"Fail","Pass")</f>
        <v>Pass</v>
      </c>
      <c r="O430" s="11" t="str">
        <f t="shared" si="6"/>
        <v>No</v>
      </c>
    </row>
    <row r="431" spans="1:15" x14ac:dyDescent="0.2">
      <c r="A431" s="1" t="s">
        <v>1072</v>
      </c>
      <c r="B431" s="1" t="s">
        <v>1073</v>
      </c>
      <c r="C431" s="1" t="s">
        <v>14</v>
      </c>
      <c r="D431" t="s">
        <v>1233</v>
      </c>
      <c r="E431" s="3">
        <v>45.844210269999998</v>
      </c>
      <c r="F431" s="11">
        <v>43412.863010000001</v>
      </c>
      <c r="G431" s="11">
        <v>7843.402994</v>
      </c>
      <c r="H431" s="11">
        <v>392003.28639999998</v>
      </c>
      <c r="I431" s="11">
        <v>32208.375220000002</v>
      </c>
      <c r="J431" s="9">
        <f>Table1[[#This Row],[Credit Card Debt]]/Table1[[#This Row],[Annual Salary]]</f>
        <v>0.18067002381744091</v>
      </c>
      <c r="K431" s="10">
        <f>Table1[[#This Row],[Car Purchase Amount]]/Table1[[#This Row],[Annual Salary]]</f>
        <v>0.74190857241046082</v>
      </c>
      <c r="L431" s="11" t="str">
        <f>IF(E431&lt;=17, "Children", IF(E431&lt;=34, "Young Adults", IF(E431&lt;=54, "Adults", "Seniors")))</f>
        <v>Adults</v>
      </c>
      <c r="M431" s="11" t="str">
        <f>IF(G431&gt;10000, "High", "Low")</f>
        <v>Low</v>
      </c>
      <c r="N431" s="11" t="str">
        <f>IF(J431&gt;50%,"Fail","Pass")</f>
        <v>Pass</v>
      </c>
      <c r="O431" s="11" t="str">
        <f t="shared" si="6"/>
        <v>No</v>
      </c>
    </row>
    <row r="432" spans="1:15" x14ac:dyDescent="0.2">
      <c r="A432" s="1" t="s">
        <v>1070</v>
      </c>
      <c r="B432" s="1" t="s">
        <v>1071</v>
      </c>
      <c r="C432" s="1" t="s">
        <v>598</v>
      </c>
      <c r="D432" t="s">
        <v>1233</v>
      </c>
      <c r="E432" s="3">
        <v>40.996606929999999</v>
      </c>
      <c r="F432" s="11">
        <v>57303.833250000003</v>
      </c>
      <c r="G432" s="11">
        <v>10836.417090000001</v>
      </c>
      <c r="H432" s="11">
        <v>258194.8443</v>
      </c>
      <c r="I432" s="11">
        <v>32061.646700000001</v>
      </c>
      <c r="J432" s="9">
        <f>Table1[[#This Row],[Credit Card Debt]]/Table1[[#This Row],[Annual Salary]]</f>
        <v>0.18910457600146671</v>
      </c>
      <c r="K432" s="10">
        <f>Table1[[#This Row],[Car Purchase Amount]]/Table1[[#This Row],[Annual Salary]]</f>
        <v>0.55950265246871589</v>
      </c>
      <c r="L432" s="11" t="str">
        <f>IF(E432&lt;=17, "Children", IF(E432&lt;=34, "Young Adults", IF(E432&lt;=54, "Adults", "Seniors")))</f>
        <v>Adults</v>
      </c>
      <c r="M432" s="11" t="str">
        <f>IF(G432&gt;10000, "High", "Low")</f>
        <v>High</v>
      </c>
      <c r="N432" s="11" t="str">
        <f>IF(J432&gt;50%,"Fail","Pass")</f>
        <v>Pass</v>
      </c>
      <c r="O432" s="11" t="str">
        <f t="shared" si="6"/>
        <v>No</v>
      </c>
    </row>
    <row r="433" spans="1:15" x14ac:dyDescent="0.2">
      <c r="A433" s="1" t="s">
        <v>170</v>
      </c>
      <c r="B433" s="1" t="s">
        <v>171</v>
      </c>
      <c r="C433" s="1" t="s">
        <v>172</v>
      </c>
      <c r="D433" t="s">
        <v>1234</v>
      </c>
      <c r="E433" s="3">
        <v>52.465649079999999</v>
      </c>
      <c r="F433" s="11">
        <v>35069.418859999998</v>
      </c>
      <c r="G433" s="11">
        <v>1851.9798390000001</v>
      </c>
      <c r="H433" s="11">
        <v>353757.50569999998</v>
      </c>
      <c r="I433" s="11">
        <v>31978.979899999998</v>
      </c>
      <c r="J433" s="9">
        <f>Table1[[#This Row],[Credit Card Debt]]/Table1[[#This Row],[Annual Salary]]</f>
        <v>5.2808968588651431E-2</v>
      </c>
      <c r="K433" s="10">
        <f>Table1[[#This Row],[Car Purchase Amount]]/Table1[[#This Row],[Annual Salary]]</f>
        <v>0.91187652774238193</v>
      </c>
      <c r="L433" s="11" t="str">
        <f>IF(E433&lt;=17, "Children", IF(E433&lt;=34, "Young Adults", IF(E433&lt;=54, "Adults", "Seniors")))</f>
        <v>Adults</v>
      </c>
      <c r="M433" s="11" t="str">
        <f>IF(G433&gt;10000, "High", "Low")</f>
        <v>Low</v>
      </c>
      <c r="N433" s="11" t="str">
        <f>IF(J433&gt;50%,"Fail","Pass")</f>
        <v>Pass</v>
      </c>
      <c r="O433" s="11" t="str">
        <f t="shared" si="6"/>
        <v>No</v>
      </c>
    </row>
    <row r="434" spans="1:15" x14ac:dyDescent="0.2">
      <c r="A434" s="1" t="s">
        <v>441</v>
      </c>
      <c r="B434" s="1" t="s">
        <v>442</v>
      </c>
      <c r="C434" s="1" t="s">
        <v>1218</v>
      </c>
      <c r="D434" t="s">
        <v>1233</v>
      </c>
      <c r="E434" s="3">
        <v>50.219572820000003</v>
      </c>
      <c r="F434" s="11">
        <v>55381.532249999997</v>
      </c>
      <c r="G434" s="11">
        <v>5088.2390169999999</v>
      </c>
      <c r="H434" s="11">
        <v>20000</v>
      </c>
      <c r="I434" s="11">
        <v>31837.22537</v>
      </c>
      <c r="J434" s="9">
        <f>Table1[[#This Row],[Credit Card Debt]]/Table1[[#This Row],[Annual Salary]]</f>
        <v>9.1876096783147426E-2</v>
      </c>
      <c r="K434" s="10">
        <f>Table1[[#This Row],[Car Purchase Amount]]/Table1[[#This Row],[Annual Salary]]</f>
        <v>0.57487079314241984</v>
      </c>
      <c r="L434" s="11" t="str">
        <f>IF(E434&lt;=17, "Children", IF(E434&lt;=34, "Young Adults", IF(E434&lt;=54, "Adults", "Seniors")))</f>
        <v>Adults</v>
      </c>
      <c r="M434" s="11" t="str">
        <f>IF(G434&gt;10000, "High", "Low")</f>
        <v>Low</v>
      </c>
      <c r="N434" s="11" t="str">
        <f>IF(J434&gt;50%,"Fail","Pass")</f>
        <v>Pass</v>
      </c>
      <c r="O434" s="11" t="str">
        <f t="shared" si="6"/>
        <v>No</v>
      </c>
    </row>
    <row r="435" spans="1:15" x14ac:dyDescent="0.2">
      <c r="A435" s="1" t="s">
        <v>550</v>
      </c>
      <c r="B435" s="1" t="s">
        <v>551</v>
      </c>
      <c r="C435" s="1" t="s">
        <v>552</v>
      </c>
      <c r="D435" t="s">
        <v>1233</v>
      </c>
      <c r="E435" s="3">
        <v>41.948402020000003</v>
      </c>
      <c r="F435" s="11">
        <v>38284.020129999997</v>
      </c>
      <c r="G435" s="11">
        <v>15467.78745</v>
      </c>
      <c r="H435" s="11">
        <v>587010.55209999997</v>
      </c>
      <c r="I435" s="11">
        <v>31696.996790000001</v>
      </c>
      <c r="J435" s="9">
        <f>Table1[[#This Row],[Credit Card Debt]]/Table1[[#This Row],[Annual Salary]]</f>
        <v>0.40402725203561324</v>
      </c>
      <c r="K435" s="10">
        <f>Table1[[#This Row],[Car Purchase Amount]]/Table1[[#This Row],[Annual Salary]]</f>
        <v>0.82794326934233597</v>
      </c>
      <c r="L435" s="11" t="str">
        <f>IF(E435&lt;=17, "Children", IF(E435&lt;=34, "Young Adults", IF(E435&lt;=54, "Adults", "Seniors")))</f>
        <v>Adults</v>
      </c>
      <c r="M435" s="11" t="str">
        <f>IF(G435&gt;10000, "High", "Low")</f>
        <v>High</v>
      </c>
      <c r="N435" s="11" t="str">
        <f>IF(J435&gt;50%,"Fail","Pass")</f>
        <v>Pass</v>
      </c>
      <c r="O435" s="11" t="str">
        <f t="shared" si="6"/>
        <v>No</v>
      </c>
    </row>
    <row r="436" spans="1:15" x14ac:dyDescent="0.2">
      <c r="A436" s="1" t="s">
        <v>305</v>
      </c>
      <c r="B436" s="1" t="s">
        <v>306</v>
      </c>
      <c r="C436" s="1" t="s">
        <v>307</v>
      </c>
      <c r="D436" t="s">
        <v>1233</v>
      </c>
      <c r="E436" s="3">
        <v>37.371572479999998</v>
      </c>
      <c r="F436" s="11">
        <v>47399.22827</v>
      </c>
      <c r="G436" s="11">
        <v>14562.64194</v>
      </c>
      <c r="H436" s="11">
        <v>537744.1324</v>
      </c>
      <c r="I436" s="11">
        <v>31540.778679999999</v>
      </c>
      <c r="J436" s="9">
        <f>Table1[[#This Row],[Credit Card Debt]]/Table1[[#This Row],[Annual Salary]]</f>
        <v>0.30723373505253909</v>
      </c>
      <c r="K436" s="10">
        <f>Table1[[#This Row],[Car Purchase Amount]]/Table1[[#This Row],[Annual Salary]]</f>
        <v>0.66542810571375577</v>
      </c>
      <c r="L436" s="11" t="str">
        <f>IF(E436&lt;=17, "Children", IF(E436&lt;=34, "Young Adults", IF(E436&lt;=54, "Adults", "Seniors")))</f>
        <v>Adults</v>
      </c>
      <c r="M436" s="11" t="str">
        <f>IF(G436&gt;10000, "High", "Low")</f>
        <v>High</v>
      </c>
      <c r="N436" s="11" t="str">
        <f>IF(J436&gt;50%,"Fail","Pass")</f>
        <v>Pass</v>
      </c>
      <c r="O436" s="11" t="str">
        <f t="shared" si="6"/>
        <v>No</v>
      </c>
    </row>
    <row r="437" spans="1:15" x14ac:dyDescent="0.2">
      <c r="A437" s="1" t="s">
        <v>846</v>
      </c>
      <c r="B437" s="1" t="s">
        <v>847</v>
      </c>
      <c r="C437" s="1" t="s">
        <v>440</v>
      </c>
      <c r="D437" t="s">
        <v>1234</v>
      </c>
      <c r="E437" s="3">
        <v>44.232555779999998</v>
      </c>
      <c r="F437" s="11">
        <v>45504.748659999997</v>
      </c>
      <c r="G437" s="11">
        <v>9245.4667860000009</v>
      </c>
      <c r="H437" s="11">
        <v>374777.69290000002</v>
      </c>
      <c r="I437" s="11">
        <v>31526.049309999999</v>
      </c>
      <c r="J437" s="9">
        <f>Table1[[#This Row],[Credit Card Debt]]/Table1[[#This Row],[Annual Salary]]</f>
        <v>0.20317586753593117</v>
      </c>
      <c r="K437" s="10">
        <f>Table1[[#This Row],[Car Purchase Amount]]/Table1[[#This Row],[Annual Salary]]</f>
        <v>0.69280789891962014</v>
      </c>
      <c r="L437" s="11" t="str">
        <f>IF(E437&lt;=17, "Children", IF(E437&lt;=34, "Young Adults", IF(E437&lt;=54, "Adults", "Seniors")))</f>
        <v>Adults</v>
      </c>
      <c r="M437" s="11" t="str">
        <f>IF(G437&gt;10000, "High", "Low")</f>
        <v>Low</v>
      </c>
      <c r="N437" s="11" t="str">
        <f>IF(J437&gt;50%,"Fail","Pass")</f>
        <v>Pass</v>
      </c>
      <c r="O437" s="11" t="str">
        <f t="shared" si="6"/>
        <v>No</v>
      </c>
    </row>
    <row r="438" spans="1:15" x14ac:dyDescent="0.2">
      <c r="A438" s="1" t="s">
        <v>1208</v>
      </c>
      <c r="B438" s="1" t="s">
        <v>1209</v>
      </c>
      <c r="C438" s="1" t="s">
        <v>453</v>
      </c>
      <c r="D438" t="s">
        <v>1234</v>
      </c>
      <c r="E438" s="3">
        <v>37.641999769999998</v>
      </c>
      <c r="F438" s="11">
        <v>56039.497929999998</v>
      </c>
      <c r="G438" s="11">
        <v>12301.45679</v>
      </c>
      <c r="H438" s="11">
        <v>360419.09879999998</v>
      </c>
      <c r="I438" s="11">
        <v>31491.414570000001</v>
      </c>
      <c r="J438" s="9">
        <f>Table1[[#This Row],[Credit Card Debt]]/Table1[[#This Row],[Annual Salary]]</f>
        <v>0.2195140435655934</v>
      </c>
      <c r="K438" s="10">
        <f>Table1[[#This Row],[Car Purchase Amount]]/Table1[[#This Row],[Annual Salary]]</f>
        <v>0.56195033384018755</v>
      </c>
      <c r="L438" s="11" t="str">
        <f>IF(E438&lt;=17, "Children", IF(E438&lt;=34, "Young Adults", IF(E438&lt;=54, "Adults", "Seniors")))</f>
        <v>Adults</v>
      </c>
      <c r="M438" s="11" t="str">
        <f>IF(G438&gt;10000, "High", "Low")</f>
        <v>High</v>
      </c>
      <c r="N438" s="11" t="str">
        <f>IF(J438&gt;50%,"Fail","Pass")</f>
        <v>Pass</v>
      </c>
      <c r="O438" s="11" t="str">
        <f t="shared" si="6"/>
        <v>No</v>
      </c>
    </row>
    <row r="439" spans="1:15" x14ac:dyDescent="0.2">
      <c r="A439" s="1" t="s">
        <v>1057</v>
      </c>
      <c r="B439" s="1" t="s">
        <v>1058</v>
      </c>
      <c r="C439" s="1" t="s">
        <v>59</v>
      </c>
      <c r="D439" t="s">
        <v>1234</v>
      </c>
      <c r="E439" s="3">
        <v>37.363625990000003</v>
      </c>
      <c r="F439" s="11">
        <v>51111.766049999998</v>
      </c>
      <c r="G439" s="11">
        <v>9057.6005079999995</v>
      </c>
      <c r="H439" s="11">
        <v>461366.78289999999</v>
      </c>
      <c r="I439" s="11">
        <v>31408.62631</v>
      </c>
      <c r="J439" s="9">
        <f>Table1[[#This Row],[Credit Card Debt]]/Table1[[#This Row],[Annual Salary]]</f>
        <v>0.17721165218864512</v>
      </c>
      <c r="K439" s="10">
        <f>Table1[[#This Row],[Car Purchase Amount]]/Table1[[#This Row],[Annual Salary]]</f>
        <v>0.6145087273891997</v>
      </c>
      <c r="L439" s="11" t="str">
        <f>IF(E439&lt;=17, "Children", IF(E439&lt;=34, "Young Adults", IF(E439&lt;=54, "Adults", "Seniors")))</f>
        <v>Adults</v>
      </c>
      <c r="M439" s="11" t="str">
        <f>IF(G439&gt;10000, "High", "Low")</f>
        <v>Low</v>
      </c>
      <c r="N439" s="11" t="str">
        <f>IF(J439&gt;50%,"Fail","Pass")</f>
        <v>Pass</v>
      </c>
      <c r="O439" s="11" t="str">
        <f t="shared" si="6"/>
        <v>No</v>
      </c>
    </row>
    <row r="440" spans="1:15" x14ac:dyDescent="0.2">
      <c r="A440" s="1" t="s">
        <v>435</v>
      </c>
      <c r="B440" s="1" t="s">
        <v>436</v>
      </c>
      <c r="C440" s="1" t="s">
        <v>437</v>
      </c>
      <c r="D440" t="s">
        <v>1233</v>
      </c>
      <c r="E440" s="3">
        <v>33.77526933</v>
      </c>
      <c r="F440" s="11">
        <v>55576.840680000001</v>
      </c>
      <c r="G440" s="11">
        <v>9396.0083709999999</v>
      </c>
      <c r="H440" s="11">
        <v>475126.12520000001</v>
      </c>
      <c r="I440" s="11">
        <v>31300.543470000001</v>
      </c>
      <c r="J440" s="9">
        <f>Table1[[#This Row],[Credit Card Debt]]/Table1[[#This Row],[Annual Salary]]</f>
        <v>0.16906337704764976</v>
      </c>
      <c r="K440" s="10">
        <f>Table1[[#This Row],[Car Purchase Amount]]/Table1[[#This Row],[Annual Salary]]</f>
        <v>0.56319400467943259</v>
      </c>
      <c r="L440" s="11" t="str">
        <f>IF(E440&lt;=17, "Children", IF(E440&lt;=34, "Young Adults", IF(E440&lt;=54, "Adults", "Seniors")))</f>
        <v>Young Adults</v>
      </c>
      <c r="M440" s="11" t="str">
        <f>IF(G440&gt;10000, "High", "Low")</f>
        <v>Low</v>
      </c>
      <c r="N440" s="11" t="str">
        <f>IF(J440&gt;50%,"Fail","Pass")</f>
        <v>Pass</v>
      </c>
      <c r="O440" s="11" t="str">
        <f t="shared" si="6"/>
        <v>No</v>
      </c>
    </row>
    <row r="441" spans="1:15" x14ac:dyDescent="0.2">
      <c r="A441" s="1" t="s">
        <v>695</v>
      </c>
      <c r="B441" s="1" t="s">
        <v>696</v>
      </c>
      <c r="C441" s="1" t="s">
        <v>653</v>
      </c>
      <c r="D441" t="s">
        <v>1233</v>
      </c>
      <c r="E441" s="3">
        <v>37.722823529999999</v>
      </c>
      <c r="F441" s="11">
        <v>49346.404999999999</v>
      </c>
      <c r="G441" s="11">
        <v>5827.8203460000004</v>
      </c>
      <c r="H441" s="11">
        <v>479685.98239999998</v>
      </c>
      <c r="I441" s="11">
        <v>31249.98803</v>
      </c>
      <c r="J441" s="9">
        <f>Table1[[#This Row],[Credit Card Debt]]/Table1[[#This Row],[Annual Salary]]</f>
        <v>0.11810020093662346</v>
      </c>
      <c r="K441" s="10">
        <f>Table1[[#This Row],[Car Purchase Amount]]/Table1[[#This Row],[Annual Salary]]</f>
        <v>0.63327790606022871</v>
      </c>
      <c r="L441" s="11" t="str">
        <f>IF(E441&lt;=17, "Children", IF(E441&lt;=34, "Young Adults", IF(E441&lt;=54, "Adults", "Seniors")))</f>
        <v>Adults</v>
      </c>
      <c r="M441" s="11" t="str">
        <f>IF(G441&gt;10000, "High", "Low")</f>
        <v>Low</v>
      </c>
      <c r="N441" s="11" t="str">
        <f>IF(J441&gt;50%,"Fail","Pass")</f>
        <v>Pass</v>
      </c>
      <c r="O441" s="11" t="str">
        <f t="shared" si="6"/>
        <v>No</v>
      </c>
    </row>
    <row r="442" spans="1:15" x14ac:dyDescent="0.2">
      <c r="A442" s="1" t="s">
        <v>664</v>
      </c>
      <c r="B442" s="1" t="s">
        <v>665</v>
      </c>
      <c r="C442" s="1" t="s">
        <v>187</v>
      </c>
      <c r="D442" t="s">
        <v>1234</v>
      </c>
      <c r="E442" s="3">
        <v>46.600087039999998</v>
      </c>
      <c r="F442" s="11">
        <v>54279.395969999998</v>
      </c>
      <c r="G442" s="11">
        <v>5699.1848140000002</v>
      </c>
      <c r="H442" s="11">
        <v>124979.05009999999</v>
      </c>
      <c r="I442" s="11">
        <v>31215.642100000001</v>
      </c>
      <c r="J442" s="9">
        <f>Table1[[#This Row],[Credit Card Debt]]/Table1[[#This Row],[Annual Salary]]</f>
        <v>0.10499720404313115</v>
      </c>
      <c r="K442" s="10">
        <f>Table1[[#This Row],[Car Purchase Amount]]/Table1[[#This Row],[Annual Salary]]</f>
        <v>0.57509192101645268</v>
      </c>
      <c r="L442" s="11" t="str">
        <f>IF(E442&lt;=17, "Children", IF(E442&lt;=34, "Young Adults", IF(E442&lt;=54, "Adults", "Seniors")))</f>
        <v>Adults</v>
      </c>
      <c r="M442" s="11" t="str">
        <f>IF(G442&gt;10000, "High", "Low")</f>
        <v>Low</v>
      </c>
      <c r="N442" s="11" t="str">
        <f>IF(J442&gt;50%,"Fail","Pass")</f>
        <v>Pass</v>
      </c>
      <c r="O442" s="11" t="str">
        <f t="shared" si="6"/>
        <v>No</v>
      </c>
    </row>
    <row r="443" spans="1:15" x14ac:dyDescent="0.2">
      <c r="A443" s="1" t="s">
        <v>843</v>
      </c>
      <c r="B443" s="1" t="s">
        <v>844</v>
      </c>
      <c r="C443" s="1" t="s">
        <v>845</v>
      </c>
      <c r="D443" t="s">
        <v>1234</v>
      </c>
      <c r="E443" s="3">
        <v>35.37227549</v>
      </c>
      <c r="F443" s="11">
        <v>40300.49467</v>
      </c>
      <c r="G443" s="11">
        <v>8828.1644489999999</v>
      </c>
      <c r="H443" s="11">
        <v>719846.98239999998</v>
      </c>
      <c r="I443" s="11">
        <v>31146.710780000001</v>
      </c>
      <c r="J443" s="9">
        <f>Table1[[#This Row],[Credit Card Debt]]/Table1[[#This Row],[Annual Salary]]</f>
        <v>0.21905846370594934</v>
      </c>
      <c r="K443" s="10">
        <f>Table1[[#This Row],[Car Purchase Amount]]/Table1[[#This Row],[Annual Salary]]</f>
        <v>0.77286174859748935</v>
      </c>
      <c r="L443" s="11" t="str">
        <f>IF(E443&lt;=17, "Children", IF(E443&lt;=34, "Young Adults", IF(E443&lt;=54, "Adults", "Seniors")))</f>
        <v>Adults</v>
      </c>
      <c r="M443" s="11" t="str">
        <f>IF(G443&gt;10000, "High", "Low")</f>
        <v>Low</v>
      </c>
      <c r="N443" s="11" t="str">
        <f>IF(J443&gt;50%,"Fail","Pass")</f>
        <v>Pass</v>
      </c>
      <c r="O443" s="11" t="str">
        <f t="shared" si="6"/>
        <v>No</v>
      </c>
    </row>
    <row r="444" spans="1:15" x14ac:dyDescent="0.2">
      <c r="A444" s="1" t="s">
        <v>848</v>
      </c>
      <c r="B444" s="1" t="s">
        <v>849</v>
      </c>
      <c r="C444" s="1" t="s">
        <v>32</v>
      </c>
      <c r="D444" t="s">
        <v>1233</v>
      </c>
      <c r="E444" s="3">
        <v>48.07331843</v>
      </c>
      <c r="F444" s="11">
        <v>50017.381540000002</v>
      </c>
      <c r="G444" s="11">
        <v>7514.3930350000001</v>
      </c>
      <c r="H444" s="11">
        <v>160487.0006</v>
      </c>
      <c r="I444" s="11">
        <v>31083.702710000001</v>
      </c>
      <c r="J444" s="9">
        <f>Table1[[#This Row],[Credit Card Debt]]/Table1[[#This Row],[Annual Salary]]</f>
        <v>0.15023563416630625</v>
      </c>
      <c r="K444" s="10">
        <f>Table1[[#This Row],[Car Purchase Amount]]/Table1[[#This Row],[Annual Salary]]</f>
        <v>0.62145801625264363</v>
      </c>
      <c r="L444" s="11" t="str">
        <f>IF(E444&lt;=17, "Children", IF(E444&lt;=34, "Young Adults", IF(E444&lt;=54, "Adults", "Seniors")))</f>
        <v>Adults</v>
      </c>
      <c r="M444" s="11" t="str">
        <f>IF(G444&gt;10000, "High", "Low")</f>
        <v>Low</v>
      </c>
      <c r="N444" s="11" t="str">
        <f>IF(J444&gt;50%,"Fail","Pass")</f>
        <v>Pass</v>
      </c>
      <c r="O444" s="11" t="str">
        <f t="shared" si="6"/>
        <v>No</v>
      </c>
    </row>
    <row r="445" spans="1:15" x14ac:dyDescent="0.2">
      <c r="A445" s="1" t="s">
        <v>921</v>
      </c>
      <c r="B445" s="1" t="s">
        <v>922</v>
      </c>
      <c r="C445" s="1" t="s">
        <v>923</v>
      </c>
      <c r="D445" t="s">
        <v>1234</v>
      </c>
      <c r="E445" s="3">
        <v>31.613488690000001</v>
      </c>
      <c r="F445" s="11">
        <v>54395.05356</v>
      </c>
      <c r="G445" s="11">
        <v>10693.88704</v>
      </c>
      <c r="H445" s="11">
        <v>549212.42680000002</v>
      </c>
      <c r="I445" s="11">
        <v>30964.07804</v>
      </c>
      <c r="J445" s="9">
        <f>Table1[[#This Row],[Credit Card Debt]]/Table1[[#This Row],[Annual Salary]]</f>
        <v>0.19659668186932105</v>
      </c>
      <c r="K445" s="10">
        <f>Table1[[#This Row],[Car Purchase Amount]]/Table1[[#This Row],[Annual Salary]]</f>
        <v>0.56924437082951551</v>
      </c>
      <c r="L445" s="11" t="str">
        <f>IF(E445&lt;=17, "Children", IF(E445&lt;=34, "Young Adults", IF(E445&lt;=54, "Adults", "Seniors")))</f>
        <v>Young Adults</v>
      </c>
      <c r="M445" s="11" t="str">
        <f>IF(G445&gt;10000, "High", "Low")</f>
        <v>High</v>
      </c>
      <c r="N445" s="11" t="str">
        <f>IF(J445&gt;50%,"Fail","Pass")</f>
        <v>Pass</v>
      </c>
      <c r="O445" s="11" t="str">
        <f t="shared" si="6"/>
        <v>No</v>
      </c>
    </row>
    <row r="446" spans="1:15" x14ac:dyDescent="0.2">
      <c r="A446" s="1" t="s">
        <v>217</v>
      </c>
      <c r="B446" s="1" t="s">
        <v>218</v>
      </c>
      <c r="C446" s="1" t="s">
        <v>1218</v>
      </c>
      <c r="D446" t="s">
        <v>1234</v>
      </c>
      <c r="E446" s="3">
        <v>45.185437929999999</v>
      </c>
      <c r="F446" s="11">
        <v>50280.004500000003</v>
      </c>
      <c r="G446" s="11">
        <v>11350.49408</v>
      </c>
      <c r="H446" s="11">
        <v>230728.3008</v>
      </c>
      <c r="I446" s="11">
        <v>30841.001540000001</v>
      </c>
      <c r="J446" s="9">
        <f>Table1[[#This Row],[Credit Card Debt]]/Table1[[#This Row],[Annual Salary]]</f>
        <v>0.22574568544439966</v>
      </c>
      <c r="K446" s="10">
        <f>Table1[[#This Row],[Car Purchase Amount]]/Table1[[#This Row],[Annual Salary]]</f>
        <v>0.61338501948622537</v>
      </c>
      <c r="L446" s="11" t="str">
        <f>IF(E446&lt;=17, "Children", IF(E446&lt;=34, "Young Adults", IF(E446&lt;=54, "Adults", "Seniors")))</f>
        <v>Adults</v>
      </c>
      <c r="M446" s="11" t="str">
        <f>IF(G446&gt;10000, "High", "Low")</f>
        <v>High</v>
      </c>
      <c r="N446" s="11" t="str">
        <f>IF(J446&gt;50%,"Fail","Pass")</f>
        <v>Pass</v>
      </c>
      <c r="O446" s="11" t="str">
        <f t="shared" si="6"/>
        <v>No</v>
      </c>
    </row>
    <row r="447" spans="1:15" x14ac:dyDescent="0.2">
      <c r="A447" s="1" t="s">
        <v>863</v>
      </c>
      <c r="B447" s="1" t="s">
        <v>864</v>
      </c>
      <c r="C447" s="1" t="s">
        <v>341</v>
      </c>
      <c r="D447" t="s">
        <v>1234</v>
      </c>
      <c r="E447" s="3">
        <v>35.485200239999998</v>
      </c>
      <c r="F447" s="11">
        <v>56807.01728</v>
      </c>
      <c r="G447" s="11">
        <v>8851.5649389999999</v>
      </c>
      <c r="H447" s="11">
        <v>385250.71629999997</v>
      </c>
      <c r="I447" s="11">
        <v>30826.10903</v>
      </c>
      <c r="J447" s="9">
        <f>Table1[[#This Row],[Credit Card Debt]]/Table1[[#This Row],[Annual Salary]]</f>
        <v>0.15581816055173103</v>
      </c>
      <c r="K447" s="10">
        <f>Table1[[#This Row],[Car Purchase Amount]]/Table1[[#This Row],[Annual Salary]]</f>
        <v>0.5426461466557746</v>
      </c>
      <c r="L447" s="11" t="str">
        <f>IF(E447&lt;=17, "Children", IF(E447&lt;=34, "Young Adults", IF(E447&lt;=54, "Adults", "Seniors")))</f>
        <v>Adults</v>
      </c>
      <c r="M447" s="11" t="str">
        <f>IF(G447&gt;10000, "High", "Low")</f>
        <v>Low</v>
      </c>
      <c r="N447" s="11" t="str">
        <f>IF(J447&gt;50%,"Fail","Pass")</f>
        <v>Pass</v>
      </c>
      <c r="O447" s="11" t="str">
        <f t="shared" si="6"/>
        <v>No</v>
      </c>
    </row>
    <row r="448" spans="1:15" x14ac:dyDescent="0.2">
      <c r="A448" s="1" t="s">
        <v>996</v>
      </c>
      <c r="B448" s="1" t="s">
        <v>997</v>
      </c>
      <c r="C448" s="1" t="s">
        <v>998</v>
      </c>
      <c r="D448" t="s">
        <v>1234</v>
      </c>
      <c r="E448" s="3">
        <v>35.337876209999997</v>
      </c>
      <c r="F448" s="11">
        <v>61723.006130000002</v>
      </c>
      <c r="G448" s="11">
        <v>9913.1949409999997</v>
      </c>
      <c r="H448" s="11">
        <v>291897.4057</v>
      </c>
      <c r="I448" s="11">
        <v>30757.65726</v>
      </c>
      <c r="J448" s="9">
        <f>Table1[[#This Row],[Credit Card Debt]]/Table1[[#This Row],[Annual Salary]]</f>
        <v>0.16060777921478725</v>
      </c>
      <c r="K448" s="10">
        <f>Table1[[#This Row],[Car Purchase Amount]]/Table1[[#This Row],[Annual Salary]]</f>
        <v>0.49831755108004167</v>
      </c>
      <c r="L448" s="11" t="str">
        <f>IF(E448&lt;=17, "Children", IF(E448&lt;=34, "Young Adults", IF(E448&lt;=54, "Adults", "Seniors")))</f>
        <v>Adults</v>
      </c>
      <c r="M448" s="11" t="str">
        <f>IF(G448&gt;10000, "High", "Low")</f>
        <v>Low</v>
      </c>
      <c r="N448" s="11" t="str">
        <f>IF(J448&gt;50%,"Fail","Pass")</f>
        <v>Pass</v>
      </c>
      <c r="O448" s="11" t="str">
        <f t="shared" si="6"/>
        <v>No</v>
      </c>
    </row>
    <row r="449" spans="1:15" x14ac:dyDescent="0.2">
      <c r="A449" s="1" t="s">
        <v>1041</v>
      </c>
      <c r="B449" s="1" t="s">
        <v>1042</v>
      </c>
      <c r="C449" s="1" t="s">
        <v>89</v>
      </c>
      <c r="D449" t="s">
        <v>1234</v>
      </c>
      <c r="E449" s="3">
        <v>40.204560440000002</v>
      </c>
      <c r="F449" s="11">
        <v>36960.769939999998</v>
      </c>
      <c r="G449" s="11">
        <v>1768.8744380000001</v>
      </c>
      <c r="H449" s="11">
        <v>630120.00100000005</v>
      </c>
      <c r="I449" s="11">
        <v>30736.5798</v>
      </c>
      <c r="J449" s="9">
        <f>Table1[[#This Row],[Credit Card Debt]]/Table1[[#This Row],[Annual Salary]]</f>
        <v>4.7858159904988172E-2</v>
      </c>
      <c r="K449" s="10">
        <f>Table1[[#This Row],[Car Purchase Amount]]/Table1[[#This Row],[Annual Salary]]</f>
        <v>0.83160009517918609</v>
      </c>
      <c r="L449" s="11" t="str">
        <f>IF(E449&lt;=17, "Children", IF(E449&lt;=34, "Young Adults", IF(E449&lt;=54, "Adults", "Seniors")))</f>
        <v>Adults</v>
      </c>
      <c r="M449" s="11" t="str">
        <f>IF(G449&gt;10000, "High", "Low")</f>
        <v>Low</v>
      </c>
      <c r="N449" s="11" t="str">
        <f>IF(J449&gt;50%,"Fail","Pass")</f>
        <v>Pass</v>
      </c>
      <c r="O449" s="11" t="str">
        <f t="shared" si="6"/>
        <v>No</v>
      </c>
    </row>
    <row r="450" spans="1:15" x14ac:dyDescent="0.2">
      <c r="A450" s="1" t="s">
        <v>504</v>
      </c>
      <c r="B450" s="1" t="s">
        <v>505</v>
      </c>
      <c r="C450" s="1" t="s">
        <v>506</v>
      </c>
      <c r="D450" t="s">
        <v>1234</v>
      </c>
      <c r="E450" s="3">
        <v>33.976028720000002</v>
      </c>
      <c r="F450" s="11">
        <v>61177.08698</v>
      </c>
      <c r="G450" s="11">
        <v>9837.2224320000005</v>
      </c>
      <c r="H450" s="11">
        <v>340663.32610000001</v>
      </c>
      <c r="I450" s="11">
        <v>30719.815600000002</v>
      </c>
      <c r="J450" s="9">
        <f>Table1[[#This Row],[Credit Card Debt]]/Table1[[#This Row],[Annual Salary]]</f>
        <v>0.16079913113901587</v>
      </c>
      <c r="K450" s="10">
        <f>Table1[[#This Row],[Car Purchase Amount]]/Table1[[#This Row],[Annual Salary]]</f>
        <v>0.50214577248574976</v>
      </c>
      <c r="L450" s="11" t="str">
        <f>IF(E450&lt;=17, "Children", IF(E450&lt;=34, "Young Adults", IF(E450&lt;=54, "Adults", "Seniors")))</f>
        <v>Young Adults</v>
      </c>
      <c r="M450" s="11" t="str">
        <f>IF(G450&gt;10000, "High", "Low")</f>
        <v>Low</v>
      </c>
      <c r="N450" s="11" t="str">
        <f>IF(J450&gt;50%,"Fail","Pass")</f>
        <v>Pass</v>
      </c>
      <c r="O450" s="11" t="str">
        <f t="shared" ref="O450:O501" si="7">IF(J450&gt; 0.5, "Yes", "No")</f>
        <v>No</v>
      </c>
    </row>
    <row r="451" spans="1:15" x14ac:dyDescent="0.2">
      <c r="A451" s="1" t="s">
        <v>1036</v>
      </c>
      <c r="B451" s="1" t="s">
        <v>1037</v>
      </c>
      <c r="C451" s="1" t="s">
        <v>1038</v>
      </c>
      <c r="D451" t="s">
        <v>1233</v>
      </c>
      <c r="E451" s="3">
        <v>36.969533519999999</v>
      </c>
      <c r="F451" s="11">
        <v>60174.057650000002</v>
      </c>
      <c r="G451" s="11">
        <v>15666.431549999999</v>
      </c>
      <c r="H451" s="11">
        <v>271414.75919999997</v>
      </c>
      <c r="I451" s="11">
        <v>30667.609270000001</v>
      </c>
      <c r="J451" s="9">
        <f>Table1[[#This Row],[Credit Card Debt]]/Table1[[#This Row],[Annual Salary]]</f>
        <v>0.26035192177205618</v>
      </c>
      <c r="K451" s="10">
        <f>Table1[[#This Row],[Car Purchase Amount]]/Table1[[#This Row],[Annual Salary]]</f>
        <v>0.50964835126088592</v>
      </c>
      <c r="L451" s="11" t="str">
        <f>IF(E451&lt;=17, "Children", IF(E451&lt;=34, "Young Adults", IF(E451&lt;=54, "Adults", "Seniors")))</f>
        <v>Adults</v>
      </c>
      <c r="M451" s="11" t="str">
        <f>IF(G451&gt;10000, "High", "Low")</f>
        <v>High</v>
      </c>
      <c r="N451" s="11" t="str">
        <f>IF(J451&gt;50%,"Fail","Pass")</f>
        <v>Pass</v>
      </c>
      <c r="O451" s="11" t="str">
        <f t="shared" si="7"/>
        <v>No</v>
      </c>
    </row>
    <row r="452" spans="1:15" x14ac:dyDescent="0.2">
      <c r="A452" s="1" t="s">
        <v>1014</v>
      </c>
      <c r="B452" s="1" t="s">
        <v>1015</v>
      </c>
      <c r="C452" s="1" t="s">
        <v>196</v>
      </c>
      <c r="D452" t="s">
        <v>1234</v>
      </c>
      <c r="E452" s="3">
        <v>36.245256500000004</v>
      </c>
      <c r="F452" s="11">
        <v>67508.122929999998</v>
      </c>
      <c r="G452" s="11">
        <v>10188.68685</v>
      </c>
      <c r="H452" s="11">
        <v>141587.64980000001</v>
      </c>
      <c r="I452" s="11">
        <v>30419.8</v>
      </c>
      <c r="J452" s="9">
        <f>Table1[[#This Row],[Credit Card Debt]]/Table1[[#This Row],[Annual Salary]]</f>
        <v>0.15092534657740039</v>
      </c>
      <c r="K452" s="10">
        <f>Table1[[#This Row],[Car Purchase Amount]]/Table1[[#This Row],[Annual Salary]]</f>
        <v>0.45060947749269614</v>
      </c>
      <c r="L452" s="11" t="str">
        <f>IF(E452&lt;=17, "Children", IF(E452&lt;=34, "Young Adults", IF(E452&lt;=54, "Adults", "Seniors")))</f>
        <v>Adults</v>
      </c>
      <c r="M452" s="11" t="str">
        <f>IF(G452&gt;10000, "High", "Low")</f>
        <v>High</v>
      </c>
      <c r="N452" s="11" t="str">
        <f>IF(J452&gt;50%,"Fail","Pass")</f>
        <v>Pass</v>
      </c>
      <c r="O452" s="11" t="str">
        <f t="shared" si="7"/>
        <v>No</v>
      </c>
    </row>
    <row r="453" spans="1:15" x14ac:dyDescent="0.2">
      <c r="A453" s="1" t="s">
        <v>251</v>
      </c>
      <c r="B453" s="1" t="s">
        <v>252</v>
      </c>
      <c r="C453" s="1" t="s">
        <v>253</v>
      </c>
      <c r="D453" t="s">
        <v>1234</v>
      </c>
      <c r="E453" s="3">
        <v>39.717155269999999</v>
      </c>
      <c r="F453" s="11">
        <v>48567.074619999999</v>
      </c>
      <c r="G453" s="11">
        <v>9724.0316469999998</v>
      </c>
      <c r="H453" s="11">
        <v>407401.37760000001</v>
      </c>
      <c r="I453" s="11">
        <v>30394.824939999999</v>
      </c>
      <c r="J453" s="9">
        <f>Table1[[#This Row],[Credit Card Debt]]/Table1[[#This Row],[Annual Salary]]</f>
        <v>0.20021859918644611</v>
      </c>
      <c r="K453" s="10">
        <f>Table1[[#This Row],[Car Purchase Amount]]/Table1[[#This Row],[Annual Salary]]</f>
        <v>0.62583190727084392</v>
      </c>
      <c r="L453" s="11" t="str">
        <f>IF(E453&lt;=17, "Children", IF(E453&lt;=34, "Young Adults", IF(E453&lt;=54, "Adults", "Seniors")))</f>
        <v>Adults</v>
      </c>
      <c r="M453" s="11" t="str">
        <f>IF(G453&gt;10000, "High", "Low")</f>
        <v>Low</v>
      </c>
      <c r="N453" s="11" t="str">
        <f>IF(J453&gt;50%,"Fail","Pass")</f>
        <v>Pass</v>
      </c>
      <c r="O453" s="11" t="str">
        <f t="shared" si="7"/>
        <v>No</v>
      </c>
    </row>
    <row r="454" spans="1:15" x14ac:dyDescent="0.2">
      <c r="A454" s="1" t="s">
        <v>336</v>
      </c>
      <c r="B454" s="1" t="s">
        <v>337</v>
      </c>
      <c r="C454" s="1" t="s">
        <v>338</v>
      </c>
      <c r="D454" t="s">
        <v>1234</v>
      </c>
      <c r="E454" s="3">
        <v>42.102145630000003</v>
      </c>
      <c r="F454" s="11">
        <v>53427.461920000002</v>
      </c>
      <c r="G454" s="11">
        <v>7903.1035910000001</v>
      </c>
      <c r="H454" s="11">
        <v>238529.6336</v>
      </c>
      <c r="I454" s="11">
        <v>30240.60975</v>
      </c>
      <c r="J454" s="9">
        <f>Table1[[#This Row],[Credit Card Debt]]/Table1[[#This Row],[Annual Salary]]</f>
        <v>0.14792212294931339</v>
      </c>
      <c r="K454" s="10">
        <f>Table1[[#This Row],[Car Purchase Amount]]/Table1[[#This Row],[Annual Salary]]</f>
        <v>0.5660124711759843</v>
      </c>
      <c r="L454" s="11" t="str">
        <f>IF(E454&lt;=17, "Children", IF(E454&lt;=34, "Young Adults", IF(E454&lt;=54, "Adults", "Seniors")))</f>
        <v>Adults</v>
      </c>
      <c r="M454" s="11" t="str">
        <f>IF(G454&gt;10000, "High", "Low")</f>
        <v>Low</v>
      </c>
      <c r="N454" s="11" t="str">
        <f>IF(J454&gt;50%,"Fail","Pass")</f>
        <v>Pass</v>
      </c>
      <c r="O454" s="11" t="str">
        <f t="shared" si="7"/>
        <v>No</v>
      </c>
    </row>
    <row r="455" spans="1:15" x14ac:dyDescent="0.2">
      <c r="A455" s="1" t="s">
        <v>939</v>
      </c>
      <c r="B455" s="1" t="s">
        <v>940</v>
      </c>
      <c r="C455" s="1" t="s">
        <v>98</v>
      </c>
      <c r="D455" t="s">
        <v>1233</v>
      </c>
      <c r="E455" s="3">
        <v>42.992297110000003</v>
      </c>
      <c r="F455" s="11">
        <v>60325.206760000001</v>
      </c>
      <c r="G455" s="11">
        <v>10128.115100000001</v>
      </c>
      <c r="H455" s="11">
        <v>62149.940340000001</v>
      </c>
      <c r="I455" s="11">
        <v>29754.662710000001</v>
      </c>
      <c r="J455" s="9">
        <f>Table1[[#This Row],[Credit Card Debt]]/Table1[[#This Row],[Annual Salary]]</f>
        <v>0.16789192518301782</v>
      </c>
      <c r="K455" s="10">
        <f>Table1[[#This Row],[Car Purchase Amount]]/Table1[[#This Row],[Annual Salary]]</f>
        <v>0.49323764157787364</v>
      </c>
      <c r="L455" s="11" t="str">
        <f>IF(E455&lt;=17, "Children", IF(E455&lt;=34, "Young Adults", IF(E455&lt;=54, "Adults", "Seniors")))</f>
        <v>Adults</v>
      </c>
      <c r="M455" s="11" t="str">
        <f>IF(G455&gt;10000, "High", "Low")</f>
        <v>High</v>
      </c>
      <c r="N455" s="11" t="str">
        <f>IF(J455&gt;50%,"Fail","Pass")</f>
        <v>Pass</v>
      </c>
      <c r="O455" s="11" t="str">
        <f t="shared" si="7"/>
        <v>No</v>
      </c>
    </row>
    <row r="456" spans="1:15" x14ac:dyDescent="0.2">
      <c r="A456" s="1" t="s">
        <v>776</v>
      </c>
      <c r="B456" s="1" t="s">
        <v>777</v>
      </c>
      <c r="C456" s="1" t="s">
        <v>23</v>
      </c>
      <c r="D456" t="s">
        <v>1233</v>
      </c>
      <c r="E456" s="3">
        <v>27.44024624</v>
      </c>
      <c r="F456" s="11">
        <v>55369.72784</v>
      </c>
      <c r="G456" s="11">
        <v>10888.934939999999</v>
      </c>
      <c r="H456" s="11">
        <v>606851.16960000002</v>
      </c>
      <c r="I456" s="11">
        <v>29670.83337</v>
      </c>
      <c r="J456" s="9">
        <f>Table1[[#This Row],[Credit Card Debt]]/Table1[[#This Row],[Annual Salary]]</f>
        <v>0.19665863215844911</v>
      </c>
      <c r="K456" s="10">
        <f>Table1[[#This Row],[Car Purchase Amount]]/Table1[[#This Row],[Annual Salary]]</f>
        <v>0.53586742300303136</v>
      </c>
      <c r="L456" s="11" t="str">
        <f>IF(E456&lt;=17, "Children", IF(E456&lt;=34, "Young Adults", IF(E456&lt;=54, "Adults", "Seniors")))</f>
        <v>Young Adults</v>
      </c>
      <c r="M456" s="11" t="str">
        <f>IF(G456&gt;10000, "High", "Low")</f>
        <v>High</v>
      </c>
      <c r="N456" s="11" t="str">
        <f>IF(J456&gt;50%,"Fail","Pass")</f>
        <v>Pass</v>
      </c>
      <c r="O456" s="11" t="str">
        <f t="shared" si="7"/>
        <v>No</v>
      </c>
    </row>
    <row r="457" spans="1:15" x14ac:dyDescent="0.2">
      <c r="A457" s="1" t="s">
        <v>1132</v>
      </c>
      <c r="B457" s="1" t="s">
        <v>1133</v>
      </c>
      <c r="C457" s="1" t="s">
        <v>1134</v>
      </c>
      <c r="D457" t="s">
        <v>1233</v>
      </c>
      <c r="E457" s="3">
        <v>40.477103139999997</v>
      </c>
      <c r="F457" s="11">
        <v>40727.391960000001</v>
      </c>
      <c r="G457" s="11">
        <v>9725.5499010000003</v>
      </c>
      <c r="H457" s="11">
        <v>508528.99570000003</v>
      </c>
      <c r="I457" s="11">
        <v>29556.7932</v>
      </c>
      <c r="J457" s="9">
        <f>Table1[[#This Row],[Credit Card Debt]]/Table1[[#This Row],[Annual Salary]]</f>
        <v>0.23879628507889361</v>
      </c>
      <c r="K457" s="10">
        <f>Table1[[#This Row],[Car Purchase Amount]]/Table1[[#This Row],[Annual Salary]]</f>
        <v>0.72572270841768871</v>
      </c>
      <c r="L457" s="11" t="str">
        <f>IF(E457&lt;=17, "Children", IF(E457&lt;=34, "Young Adults", IF(E457&lt;=54, "Adults", "Seniors")))</f>
        <v>Adults</v>
      </c>
      <c r="M457" s="11" t="str">
        <f>IF(G457&gt;10000, "High", "Low")</f>
        <v>Low</v>
      </c>
      <c r="N457" s="11" t="str">
        <f>IF(J457&gt;50%,"Fail","Pass")</f>
        <v>Pass</v>
      </c>
      <c r="O457" s="11" t="str">
        <f t="shared" si="7"/>
        <v>No</v>
      </c>
    </row>
    <row r="458" spans="1:15" x14ac:dyDescent="0.2">
      <c r="A458" s="1" t="s">
        <v>964</v>
      </c>
      <c r="B458" s="1" t="s">
        <v>965</v>
      </c>
      <c r="C458" s="1" t="s">
        <v>876</v>
      </c>
      <c r="D458" t="s">
        <v>1233</v>
      </c>
      <c r="E458" s="3">
        <v>35.075552889999997</v>
      </c>
      <c r="F458" s="11">
        <v>51428.663370000002</v>
      </c>
      <c r="G458" s="11">
        <v>9221.2654170000005</v>
      </c>
      <c r="H458" s="11">
        <v>457116.19449999998</v>
      </c>
      <c r="I458" s="11">
        <v>29540.870129999999</v>
      </c>
      <c r="J458" s="9">
        <f>Table1[[#This Row],[Credit Card Debt]]/Table1[[#This Row],[Annual Salary]]</f>
        <v>0.17930206256107098</v>
      </c>
      <c r="K458" s="10">
        <f>Table1[[#This Row],[Car Purchase Amount]]/Table1[[#This Row],[Annual Salary]]</f>
        <v>0.57440478119118576</v>
      </c>
      <c r="L458" s="11" t="str">
        <f>IF(E458&lt;=17, "Children", IF(E458&lt;=34, "Young Adults", IF(E458&lt;=54, "Adults", "Seniors")))</f>
        <v>Adults</v>
      </c>
      <c r="M458" s="11" t="str">
        <f>IF(G458&gt;10000, "High", "Low")</f>
        <v>Low</v>
      </c>
      <c r="N458" s="11" t="str">
        <f>IF(J458&gt;50%,"Fail","Pass")</f>
        <v>Pass</v>
      </c>
      <c r="O458" s="11" t="str">
        <f t="shared" si="7"/>
        <v>No</v>
      </c>
    </row>
    <row r="459" spans="1:15" x14ac:dyDescent="0.2">
      <c r="A459" s="1" t="s">
        <v>1076</v>
      </c>
      <c r="B459" s="1" t="s">
        <v>1077</v>
      </c>
      <c r="C459" s="1" t="s">
        <v>352</v>
      </c>
      <c r="D459" t="s">
        <v>1234</v>
      </c>
      <c r="E459" s="3">
        <v>39.814816999999998</v>
      </c>
      <c r="F459" s="11">
        <v>56086.45033</v>
      </c>
      <c r="G459" s="11">
        <v>6588.6064619999997</v>
      </c>
      <c r="H459" s="11">
        <v>228388.5491</v>
      </c>
      <c r="I459" s="11">
        <v>29519.561839999998</v>
      </c>
      <c r="J459" s="9">
        <f>Table1[[#This Row],[Credit Card Debt]]/Table1[[#This Row],[Annual Salary]]</f>
        <v>0.11747233820707369</v>
      </c>
      <c r="K459" s="10">
        <f>Table1[[#This Row],[Car Purchase Amount]]/Table1[[#This Row],[Annual Salary]]</f>
        <v>0.52632251936632768</v>
      </c>
      <c r="L459" s="11" t="str">
        <f>IF(E459&lt;=17, "Children", IF(E459&lt;=34, "Young Adults", IF(E459&lt;=54, "Adults", "Seniors")))</f>
        <v>Adults</v>
      </c>
      <c r="M459" s="11" t="str">
        <f>IF(G459&gt;10000, "High", "Low")</f>
        <v>Low</v>
      </c>
      <c r="N459" s="11" t="str">
        <f>IF(J459&gt;50%,"Fail","Pass")</f>
        <v>Pass</v>
      </c>
      <c r="O459" s="11" t="str">
        <f t="shared" si="7"/>
        <v>No</v>
      </c>
    </row>
    <row r="460" spans="1:15" x14ac:dyDescent="0.2">
      <c r="A460" s="1" t="s">
        <v>404</v>
      </c>
      <c r="B460" s="1" t="s">
        <v>405</v>
      </c>
      <c r="C460" s="1" t="s">
        <v>230</v>
      </c>
      <c r="D460" t="s">
        <v>1234</v>
      </c>
      <c r="E460" s="3">
        <v>46.028075889999997</v>
      </c>
      <c r="F460" s="11">
        <v>49398.74439</v>
      </c>
      <c r="G460" s="11">
        <v>6994.6173159999998</v>
      </c>
      <c r="H460" s="11">
        <v>174525.8426</v>
      </c>
      <c r="I460" s="11">
        <v>29425.830010000001</v>
      </c>
      <c r="J460" s="9">
        <f>Table1[[#This Row],[Credit Card Debt]]/Table1[[#This Row],[Annual Salary]]</f>
        <v>0.14159504259415853</v>
      </c>
      <c r="K460" s="10">
        <f>Table1[[#This Row],[Car Purchase Amount]]/Table1[[#This Row],[Annual Salary]]</f>
        <v>0.59567971561554101</v>
      </c>
      <c r="L460" s="11" t="str">
        <f>IF(E460&lt;=17, "Children", IF(E460&lt;=34, "Young Adults", IF(E460&lt;=54, "Adults", "Seniors")))</f>
        <v>Adults</v>
      </c>
      <c r="M460" s="11" t="str">
        <f>IF(G460&gt;10000, "High", "Low")</f>
        <v>Low</v>
      </c>
      <c r="N460" s="11" t="str">
        <f>IF(J460&gt;50%,"Fail","Pass")</f>
        <v>Pass</v>
      </c>
      <c r="O460" s="11" t="str">
        <f t="shared" si="7"/>
        <v>No</v>
      </c>
    </row>
    <row r="461" spans="1:15" x14ac:dyDescent="0.2">
      <c r="A461" s="1" t="s">
        <v>744</v>
      </c>
      <c r="B461" s="1" t="s">
        <v>745</v>
      </c>
      <c r="C461" s="1" t="s">
        <v>746</v>
      </c>
      <c r="D461" t="s">
        <v>1234</v>
      </c>
      <c r="E461" s="3">
        <v>40.875374899999997</v>
      </c>
      <c r="F461" s="11">
        <v>59060.086640000001</v>
      </c>
      <c r="G461" s="11">
        <v>5841.6120440000004</v>
      </c>
      <c r="H461" s="11">
        <v>136346.3069</v>
      </c>
      <c r="I461" s="11">
        <v>29417.646939999999</v>
      </c>
      <c r="J461" s="9">
        <f>Table1[[#This Row],[Credit Card Debt]]/Table1[[#This Row],[Annual Salary]]</f>
        <v>9.8909642303904352E-2</v>
      </c>
      <c r="K461" s="10">
        <f>Table1[[#This Row],[Car Purchase Amount]]/Table1[[#This Row],[Annual Salary]]</f>
        <v>0.49809691474573831</v>
      </c>
      <c r="L461" s="11" t="str">
        <f>IF(E461&lt;=17, "Children", IF(E461&lt;=34, "Young Adults", IF(E461&lt;=54, "Adults", "Seniors")))</f>
        <v>Adults</v>
      </c>
      <c r="M461" s="11" t="str">
        <f>IF(G461&gt;10000, "High", "Low")</f>
        <v>Low</v>
      </c>
      <c r="N461" s="11" t="str">
        <f>IF(J461&gt;50%,"Fail","Pass")</f>
        <v>Pass</v>
      </c>
      <c r="O461" s="11" t="str">
        <f t="shared" si="7"/>
        <v>No</v>
      </c>
    </row>
    <row r="462" spans="1:15" x14ac:dyDescent="0.2">
      <c r="A462" s="1" t="s">
        <v>680</v>
      </c>
      <c r="B462" s="1" t="s">
        <v>681</v>
      </c>
      <c r="C462" s="1" t="s">
        <v>682</v>
      </c>
      <c r="D462" t="s">
        <v>1234</v>
      </c>
      <c r="E462" s="3">
        <v>42.803865170000002</v>
      </c>
      <c r="F462" s="11">
        <v>54749.886449999998</v>
      </c>
      <c r="G462" s="11">
        <v>7631.6878210000004</v>
      </c>
      <c r="H462" s="11">
        <v>152883.35190000001</v>
      </c>
      <c r="I462" s="11">
        <v>29092.131099999999</v>
      </c>
      <c r="J462" s="9">
        <f>Table1[[#This Row],[Credit Card Debt]]/Table1[[#This Row],[Annual Salary]]</f>
        <v>0.13939184746930194</v>
      </c>
      <c r="K462" s="10">
        <f>Table1[[#This Row],[Car Purchase Amount]]/Table1[[#This Row],[Annual Salary]]</f>
        <v>0.53136422714900444</v>
      </c>
      <c r="L462" s="11" t="str">
        <f>IF(E462&lt;=17, "Children", IF(E462&lt;=34, "Young Adults", IF(E462&lt;=54, "Adults", "Seniors")))</f>
        <v>Adults</v>
      </c>
      <c r="M462" s="11" t="str">
        <f>IF(G462&gt;10000, "High", "Low")</f>
        <v>Low</v>
      </c>
      <c r="N462" s="11" t="str">
        <f>IF(J462&gt;50%,"Fail","Pass")</f>
        <v>Pass</v>
      </c>
      <c r="O462" s="11" t="str">
        <f t="shared" si="7"/>
        <v>No</v>
      </c>
    </row>
    <row r="463" spans="1:15" x14ac:dyDescent="0.2">
      <c r="A463" s="1" t="s">
        <v>501</v>
      </c>
      <c r="B463" s="1" t="s">
        <v>502</v>
      </c>
      <c r="C463" s="1" t="s">
        <v>1223</v>
      </c>
      <c r="D463" t="s">
        <v>1234</v>
      </c>
      <c r="E463" s="3">
        <v>38.403264989999997</v>
      </c>
      <c r="F463" s="11">
        <v>47127.416319999997</v>
      </c>
      <c r="G463" s="11">
        <v>10221.15388</v>
      </c>
      <c r="H463" s="11">
        <v>427011.49540000001</v>
      </c>
      <c r="I463" s="11">
        <v>29052.095209999999</v>
      </c>
      <c r="J463" s="9">
        <f>Table1[[#This Row],[Credit Card Debt]]/Table1[[#This Row],[Annual Salary]]</f>
        <v>0.21688339141270371</v>
      </c>
      <c r="K463" s="10">
        <f>Table1[[#This Row],[Car Purchase Amount]]/Table1[[#This Row],[Annual Salary]]</f>
        <v>0.61645847531155307</v>
      </c>
      <c r="L463" s="11" t="str">
        <f>IF(E463&lt;=17, "Children", IF(E463&lt;=34, "Young Adults", IF(E463&lt;=54, "Adults", "Seniors")))</f>
        <v>Adults</v>
      </c>
      <c r="M463" s="11" t="str">
        <f>IF(G463&gt;10000, "High", "Low")</f>
        <v>High</v>
      </c>
      <c r="N463" s="11" t="str">
        <f>IF(J463&gt;50%,"Fail","Pass")</f>
        <v>Pass</v>
      </c>
      <c r="O463" s="11" t="str">
        <f t="shared" si="7"/>
        <v>No</v>
      </c>
    </row>
    <row r="464" spans="1:15" x14ac:dyDescent="0.2">
      <c r="A464" s="1" t="s">
        <v>619</v>
      </c>
      <c r="B464" s="1" t="s">
        <v>620</v>
      </c>
      <c r="C464" s="1" t="s">
        <v>204</v>
      </c>
      <c r="D464" t="s">
        <v>1233</v>
      </c>
      <c r="E464" s="3">
        <v>39.435290809999998</v>
      </c>
      <c r="F464" s="11">
        <v>63675.932630000003</v>
      </c>
      <c r="G464" s="11">
        <v>9631.9749049999991</v>
      </c>
      <c r="H464" s="11">
        <v>74257.827850000001</v>
      </c>
      <c r="I464" s="11">
        <v>29002.056649999999</v>
      </c>
      <c r="J464" s="9">
        <f>Table1[[#This Row],[Credit Card Debt]]/Table1[[#This Row],[Annual Salary]]</f>
        <v>0.15126554896287506</v>
      </c>
      <c r="K464" s="10">
        <f>Table1[[#This Row],[Car Purchase Amount]]/Table1[[#This Row],[Annual Salary]]</f>
        <v>0.45546339805529751</v>
      </c>
      <c r="L464" s="11" t="str">
        <f>IF(E464&lt;=17, "Children", IF(E464&lt;=34, "Young Adults", IF(E464&lt;=54, "Adults", "Seniors")))</f>
        <v>Adults</v>
      </c>
      <c r="M464" s="11" t="str">
        <f>IF(G464&gt;10000, "High", "Low")</f>
        <v>Low</v>
      </c>
      <c r="N464" s="11" t="str">
        <f>IF(J464&gt;50%,"Fail","Pass")</f>
        <v>Pass</v>
      </c>
      <c r="O464" s="11" t="str">
        <f t="shared" si="7"/>
        <v>No</v>
      </c>
    </row>
    <row r="465" spans="1:15" x14ac:dyDescent="0.2">
      <c r="A465" s="1" t="s">
        <v>27</v>
      </c>
      <c r="B465" s="1" t="s">
        <v>28</v>
      </c>
      <c r="C465" s="1" t="s">
        <v>29</v>
      </c>
      <c r="D465" t="s">
        <v>1234</v>
      </c>
      <c r="E465" s="3">
        <v>46.607314850000002</v>
      </c>
      <c r="F465" s="11">
        <v>39814.521999999997</v>
      </c>
      <c r="G465" s="11">
        <v>5958.460188</v>
      </c>
      <c r="H465" s="11">
        <v>326373.18119999999</v>
      </c>
      <c r="I465" s="11">
        <v>28925.70549</v>
      </c>
      <c r="J465" s="9">
        <f>Table1[[#This Row],[Credit Card Debt]]/Table1[[#This Row],[Annual Salary]]</f>
        <v>0.14965544953672935</v>
      </c>
      <c r="K465" s="10">
        <f>Table1[[#This Row],[Car Purchase Amount]]/Table1[[#This Row],[Annual Salary]]</f>
        <v>0.72651143444595423</v>
      </c>
      <c r="L465" s="11" t="str">
        <f>IF(E465&lt;=17, "Children", IF(E465&lt;=34, "Young Adults", IF(E465&lt;=54, "Adults", "Seniors")))</f>
        <v>Adults</v>
      </c>
      <c r="M465" s="11" t="str">
        <f>IF(G465&gt;10000, "High", "Low")</f>
        <v>Low</v>
      </c>
      <c r="N465" s="11" t="str">
        <f>IF(J465&gt;50%,"Fail","Pass")</f>
        <v>Pass</v>
      </c>
      <c r="O465" s="11" t="str">
        <f t="shared" si="7"/>
        <v>No</v>
      </c>
    </row>
    <row r="466" spans="1:15" x14ac:dyDescent="0.2">
      <c r="A466" s="1" t="s">
        <v>872</v>
      </c>
      <c r="B466" s="1" t="s">
        <v>873</v>
      </c>
      <c r="C466" s="1" t="s">
        <v>89</v>
      </c>
      <c r="D466" t="s">
        <v>1234</v>
      </c>
      <c r="E466" s="3">
        <v>38.105947559999997</v>
      </c>
      <c r="F466" s="11">
        <v>49661.967120000001</v>
      </c>
      <c r="G466" s="11">
        <v>4679.4417320000002</v>
      </c>
      <c r="H466" s="11">
        <v>375654.14720000001</v>
      </c>
      <c r="I466" s="11">
        <v>28733.68779</v>
      </c>
      <c r="J466" s="9">
        <f>Table1[[#This Row],[Credit Card Debt]]/Table1[[#This Row],[Annual Salary]]</f>
        <v>9.4225863439780719E-2</v>
      </c>
      <c r="K466" s="10">
        <f>Table1[[#This Row],[Car Purchase Amount]]/Table1[[#This Row],[Annual Salary]]</f>
        <v>0.57858537340193861</v>
      </c>
      <c r="L466" s="11" t="str">
        <f>IF(E466&lt;=17, "Children", IF(E466&lt;=34, "Young Adults", IF(E466&lt;=54, "Adults", "Seniors")))</f>
        <v>Adults</v>
      </c>
      <c r="M466" s="11" t="str">
        <f>IF(G466&gt;10000, "High", "Low")</f>
        <v>Low</v>
      </c>
      <c r="N466" s="11" t="str">
        <f>IF(J466&gt;50%,"Fail","Pass")</f>
        <v>Pass</v>
      </c>
      <c r="O466" s="11" t="str">
        <f t="shared" si="7"/>
        <v>No</v>
      </c>
    </row>
    <row r="467" spans="1:15" x14ac:dyDescent="0.2">
      <c r="A467" s="1" t="s">
        <v>45</v>
      </c>
      <c r="B467" s="1" t="s">
        <v>46</v>
      </c>
      <c r="C467" s="1" t="s">
        <v>47</v>
      </c>
      <c r="D467" t="s">
        <v>1233</v>
      </c>
      <c r="E467" s="3">
        <v>44.396493700000001</v>
      </c>
      <c r="F467" s="11">
        <v>37336.338300000003</v>
      </c>
      <c r="G467" s="11">
        <v>10218.32092</v>
      </c>
      <c r="H467" s="11">
        <v>430907.16729999997</v>
      </c>
      <c r="I467" s="11">
        <v>28700.0334</v>
      </c>
      <c r="J467" s="9">
        <f>Table1[[#This Row],[Credit Card Debt]]/Table1[[#This Row],[Annual Salary]]</f>
        <v>0.27368299584964922</v>
      </c>
      <c r="K467" s="10">
        <f>Table1[[#This Row],[Car Purchase Amount]]/Table1[[#This Row],[Annual Salary]]</f>
        <v>0.76868902272615192</v>
      </c>
      <c r="L467" s="11" t="str">
        <f>IF(E467&lt;=17, "Children", IF(E467&lt;=34, "Young Adults", IF(E467&lt;=54, "Adults", "Seniors")))</f>
        <v>Adults</v>
      </c>
      <c r="M467" s="11" t="str">
        <f>IF(G467&gt;10000, "High", "Low")</f>
        <v>High</v>
      </c>
      <c r="N467" s="11" t="str">
        <f>IF(J467&gt;50%,"Fail","Pass")</f>
        <v>Pass</v>
      </c>
      <c r="O467" s="11" t="str">
        <f t="shared" si="7"/>
        <v>No</v>
      </c>
    </row>
    <row r="468" spans="1:15" x14ac:dyDescent="0.2">
      <c r="A468" s="1" t="s">
        <v>1100</v>
      </c>
      <c r="B468" s="1" t="s">
        <v>1101</v>
      </c>
      <c r="C468" s="1" t="s">
        <v>575</v>
      </c>
      <c r="D468" t="s">
        <v>1234</v>
      </c>
      <c r="E468" s="3">
        <v>20</v>
      </c>
      <c r="F468" s="11">
        <v>70467.29492</v>
      </c>
      <c r="G468" s="11">
        <v>100</v>
      </c>
      <c r="H468" s="11">
        <v>494606.63339999999</v>
      </c>
      <c r="I468" s="11">
        <v>28645.394250000001</v>
      </c>
      <c r="J468" s="9">
        <f>Table1[[#This Row],[Credit Card Debt]]/Table1[[#This Row],[Annual Salary]]</f>
        <v>1.4190980385088976E-3</v>
      </c>
      <c r="K468" s="10">
        <f>Table1[[#This Row],[Car Purchase Amount]]/Table1[[#This Row],[Annual Salary]]</f>
        <v>0.40650622792489055</v>
      </c>
      <c r="L468" s="11" t="str">
        <f>IF(E468&lt;=17, "Children", IF(E468&lt;=34, "Young Adults", IF(E468&lt;=54, "Adults", "Seniors")))</f>
        <v>Young Adults</v>
      </c>
      <c r="M468" s="11" t="str">
        <f>IF(G468&gt;10000, "High", "Low")</f>
        <v>Low</v>
      </c>
      <c r="N468" s="11" t="str">
        <f>IF(J468&gt;50%,"Fail","Pass")</f>
        <v>Pass</v>
      </c>
      <c r="O468" s="11" t="str">
        <f t="shared" si="7"/>
        <v>No</v>
      </c>
    </row>
    <row r="469" spans="1:15" x14ac:dyDescent="0.2">
      <c r="A469" s="1" t="s">
        <v>805</v>
      </c>
      <c r="B469" s="1" t="s">
        <v>1147</v>
      </c>
      <c r="C469" s="1" t="s">
        <v>77</v>
      </c>
      <c r="D469" t="s">
        <v>1233</v>
      </c>
      <c r="E469" s="3">
        <v>54.521605049999998</v>
      </c>
      <c r="F469" s="11">
        <v>32697.981609999999</v>
      </c>
      <c r="G469" s="11">
        <v>10858.02526</v>
      </c>
      <c r="H469" s="11">
        <v>218808.75529999999</v>
      </c>
      <c r="I469" s="11">
        <v>28463.643260000001</v>
      </c>
      <c r="J469" s="9">
        <f>Table1[[#This Row],[Credit Card Debt]]/Table1[[#This Row],[Annual Salary]]</f>
        <v>0.33207019899599244</v>
      </c>
      <c r="K469" s="10">
        <f>Table1[[#This Row],[Car Purchase Amount]]/Table1[[#This Row],[Annual Salary]]</f>
        <v>0.87050153735773672</v>
      </c>
      <c r="L469" s="11" t="str">
        <f>IF(E469&lt;=17, "Children", IF(E469&lt;=34, "Young Adults", IF(E469&lt;=54, "Adults", "Seniors")))</f>
        <v>Seniors</v>
      </c>
      <c r="M469" s="11" t="str">
        <f>IF(G469&gt;10000, "High", "Low")</f>
        <v>High</v>
      </c>
      <c r="N469" s="11" t="str">
        <f>IF(J469&gt;50%,"Fail","Pass")</f>
        <v>Pass</v>
      </c>
      <c r="O469" s="11" t="str">
        <f t="shared" si="7"/>
        <v>No</v>
      </c>
    </row>
    <row r="470" spans="1:15" x14ac:dyDescent="0.2">
      <c r="A470" s="1" t="s">
        <v>770</v>
      </c>
      <c r="B470" s="1" t="s">
        <v>771</v>
      </c>
      <c r="C470" s="1" t="s">
        <v>236</v>
      </c>
      <c r="D470" t="s">
        <v>1234</v>
      </c>
      <c r="E470" s="3">
        <v>39.983495750000003</v>
      </c>
      <c r="F470" s="11">
        <v>57455.760900000001</v>
      </c>
      <c r="G470" s="11">
        <v>12186.02793</v>
      </c>
      <c r="H470" s="11">
        <v>159727.87530000001</v>
      </c>
      <c r="I470" s="11">
        <v>28440.812679999999</v>
      </c>
      <c r="J470" s="9">
        <f>Table1[[#This Row],[Credit Card Debt]]/Table1[[#This Row],[Annual Salary]]</f>
        <v>0.21209410055867869</v>
      </c>
      <c r="K470" s="10">
        <f>Table1[[#This Row],[Car Purchase Amount]]/Table1[[#This Row],[Annual Salary]]</f>
        <v>0.4950036729911273</v>
      </c>
      <c r="L470" s="11" t="str">
        <f>IF(E470&lt;=17, "Children", IF(E470&lt;=34, "Young Adults", IF(E470&lt;=54, "Adults", "Seniors")))</f>
        <v>Adults</v>
      </c>
      <c r="M470" s="11" t="str">
        <f>IF(G470&gt;10000, "High", "Low")</f>
        <v>High</v>
      </c>
      <c r="N470" s="11" t="str">
        <f>IF(J470&gt;50%,"Fail","Pass")</f>
        <v>Pass</v>
      </c>
      <c r="O470" s="11" t="str">
        <f t="shared" si="7"/>
        <v>No</v>
      </c>
    </row>
    <row r="471" spans="1:15" x14ac:dyDescent="0.2">
      <c r="A471" s="1" t="s">
        <v>1152</v>
      </c>
      <c r="B471" s="1" t="s">
        <v>1153</v>
      </c>
      <c r="C471" s="1" t="s">
        <v>598</v>
      </c>
      <c r="D471" t="s">
        <v>1233</v>
      </c>
      <c r="E471" s="3">
        <v>36.51447117</v>
      </c>
      <c r="F471" s="11">
        <v>43739.978289999999</v>
      </c>
      <c r="G471" s="11">
        <v>5933.1777259999999</v>
      </c>
      <c r="H471" s="11">
        <v>517110.94540000003</v>
      </c>
      <c r="I471" s="11">
        <v>28164.860390000002</v>
      </c>
      <c r="J471" s="9">
        <f>Table1[[#This Row],[Credit Card Debt]]/Table1[[#This Row],[Annual Salary]]</f>
        <v>0.13564656312041348</v>
      </c>
      <c r="K471" s="10">
        <f>Table1[[#This Row],[Car Purchase Amount]]/Table1[[#This Row],[Annual Salary]]</f>
        <v>0.64391573775515931</v>
      </c>
      <c r="L471" s="11" t="str">
        <f>IF(E471&lt;=17, "Children", IF(E471&lt;=34, "Young Adults", IF(E471&lt;=54, "Adults", "Seniors")))</f>
        <v>Adults</v>
      </c>
      <c r="M471" s="11" t="str">
        <f>IF(G471&gt;10000, "High", "Low")</f>
        <v>Low</v>
      </c>
      <c r="N471" s="11" t="str">
        <f>IF(J471&gt;50%,"Fail","Pass")</f>
        <v>Pass</v>
      </c>
      <c r="O471" s="11" t="str">
        <f t="shared" si="7"/>
        <v>No</v>
      </c>
    </row>
    <row r="472" spans="1:15" x14ac:dyDescent="0.2">
      <c r="A472" s="1" t="s">
        <v>134</v>
      </c>
      <c r="B472" s="1" t="s">
        <v>135</v>
      </c>
      <c r="C472" s="1" t="s">
        <v>136</v>
      </c>
      <c r="D472" t="s">
        <v>1233</v>
      </c>
      <c r="E472" s="3">
        <v>37.584595819999997</v>
      </c>
      <c r="F472" s="11">
        <v>50571.459690000003</v>
      </c>
      <c r="G472" s="11">
        <v>13338.328519999999</v>
      </c>
      <c r="H472" s="11">
        <v>348833.84029999998</v>
      </c>
      <c r="I472" s="11">
        <v>28031.209849999999</v>
      </c>
      <c r="J472" s="9">
        <f>Table1[[#This Row],[Credit Card Debt]]/Table1[[#This Row],[Annual Salary]]</f>
        <v>0.26375209657310961</v>
      </c>
      <c r="K472" s="10">
        <f>Table1[[#This Row],[Car Purchase Amount]]/Table1[[#This Row],[Annual Salary]]</f>
        <v>0.55428911923503144</v>
      </c>
      <c r="L472" s="11" t="str">
        <f>IF(E472&lt;=17, "Children", IF(E472&lt;=34, "Young Adults", IF(E472&lt;=54, "Adults", "Seniors")))</f>
        <v>Adults</v>
      </c>
      <c r="M472" s="11" t="str">
        <f>IF(G472&gt;10000, "High", "Low")</f>
        <v>High</v>
      </c>
      <c r="N472" s="11" t="str">
        <f>IF(J472&gt;50%,"Fail","Pass")</f>
        <v>Pass</v>
      </c>
      <c r="O472" s="11" t="str">
        <f t="shared" si="7"/>
        <v>No</v>
      </c>
    </row>
    <row r="473" spans="1:15" x14ac:dyDescent="0.2">
      <c r="A473" s="1" t="s">
        <v>482</v>
      </c>
      <c r="B473" s="1" t="s">
        <v>483</v>
      </c>
      <c r="C473" s="1" t="s">
        <v>484</v>
      </c>
      <c r="D473" t="s">
        <v>1234</v>
      </c>
      <c r="E473" s="3">
        <v>47.447074090000001</v>
      </c>
      <c r="F473" s="11">
        <v>40346.064910000001</v>
      </c>
      <c r="G473" s="11">
        <v>11505.89906</v>
      </c>
      <c r="H473" s="11">
        <v>255922.473</v>
      </c>
      <c r="I473" s="11">
        <v>27889.951969999998</v>
      </c>
      <c r="J473" s="9">
        <f>Table1[[#This Row],[Credit Card Debt]]/Table1[[#This Row],[Annual Salary]]</f>
        <v>0.28518020495099627</v>
      </c>
      <c r="K473" s="10">
        <f>Table1[[#This Row],[Car Purchase Amount]]/Table1[[#This Row],[Annual Salary]]</f>
        <v>0.69126820749964435</v>
      </c>
      <c r="L473" s="11" t="str">
        <f>IF(E473&lt;=17, "Children", IF(E473&lt;=34, "Young Adults", IF(E473&lt;=54, "Adults", "Seniors")))</f>
        <v>Adults</v>
      </c>
      <c r="M473" s="11" t="str">
        <f>IF(G473&gt;10000, "High", "Low")</f>
        <v>High</v>
      </c>
      <c r="N473" s="11" t="str">
        <f>IF(J473&gt;50%,"Fail","Pass")</f>
        <v>Pass</v>
      </c>
      <c r="O473" s="11" t="str">
        <f t="shared" si="7"/>
        <v>No</v>
      </c>
    </row>
    <row r="474" spans="1:15" x14ac:dyDescent="0.2">
      <c r="A474" s="1" t="s">
        <v>137</v>
      </c>
      <c r="B474" s="1" t="s">
        <v>138</v>
      </c>
      <c r="C474" s="1" t="s">
        <v>139</v>
      </c>
      <c r="D474" t="s">
        <v>1234</v>
      </c>
      <c r="E474" s="3">
        <v>38.773002400000003</v>
      </c>
      <c r="F474" s="11">
        <v>50943.162559999997</v>
      </c>
      <c r="G474" s="11">
        <v>10816.8855</v>
      </c>
      <c r="H474" s="11">
        <v>299734.12780000002</v>
      </c>
      <c r="I474" s="11">
        <v>27815.738130000002</v>
      </c>
      <c r="J474" s="9">
        <f>Table1[[#This Row],[Credit Card Debt]]/Table1[[#This Row],[Annual Salary]]</f>
        <v>0.21233243003435553</v>
      </c>
      <c r="K474" s="10">
        <f>Table1[[#This Row],[Car Purchase Amount]]/Table1[[#This Row],[Annual Salary]]</f>
        <v>0.54601514182083011</v>
      </c>
      <c r="L474" s="11" t="str">
        <f>IF(E474&lt;=17, "Children", IF(E474&lt;=34, "Young Adults", IF(E474&lt;=54, "Adults", "Seniors")))</f>
        <v>Adults</v>
      </c>
      <c r="M474" s="11" t="str">
        <f>IF(G474&gt;10000, "High", "Low")</f>
        <v>High</v>
      </c>
      <c r="N474" s="11" t="str">
        <f>IF(J474&gt;50%,"Fail","Pass")</f>
        <v>Pass</v>
      </c>
      <c r="O474" s="11" t="str">
        <f t="shared" si="7"/>
        <v>No</v>
      </c>
    </row>
    <row r="475" spans="1:15" x14ac:dyDescent="0.2">
      <c r="A475" s="1" t="s">
        <v>428</v>
      </c>
      <c r="B475" s="1" t="s">
        <v>429</v>
      </c>
      <c r="C475" s="1" t="s">
        <v>292</v>
      </c>
      <c r="D475" t="s">
        <v>1234</v>
      </c>
      <c r="E475" s="3">
        <v>45.497324939999999</v>
      </c>
      <c r="F475" s="11">
        <v>51906.85022</v>
      </c>
      <c r="G475" s="11">
        <v>13686.969349999999</v>
      </c>
      <c r="H475" s="11">
        <v>85520.850550000003</v>
      </c>
      <c r="I475" s="11">
        <v>27810.218140000001</v>
      </c>
      <c r="J475" s="9">
        <f>Table1[[#This Row],[Credit Card Debt]]/Table1[[#This Row],[Annual Salary]]</f>
        <v>0.26368329598096735</v>
      </c>
      <c r="K475" s="10">
        <f>Table1[[#This Row],[Car Purchase Amount]]/Table1[[#This Row],[Annual Salary]]</f>
        <v>0.53577163750314727</v>
      </c>
      <c r="L475" s="11" t="str">
        <f>IF(E475&lt;=17, "Children", IF(E475&lt;=34, "Young Adults", IF(E475&lt;=54, "Adults", "Seniors")))</f>
        <v>Adults</v>
      </c>
      <c r="M475" s="11" t="str">
        <f>IF(G475&gt;10000, "High", "Low")</f>
        <v>High</v>
      </c>
      <c r="N475" s="11" t="str">
        <f>IF(J475&gt;50%,"Fail","Pass")</f>
        <v>Pass</v>
      </c>
      <c r="O475" s="11" t="str">
        <f t="shared" si="7"/>
        <v>No</v>
      </c>
    </row>
    <row r="476" spans="1:15" x14ac:dyDescent="0.2">
      <c r="A476" s="1" t="s">
        <v>614</v>
      </c>
      <c r="B476" s="1" t="s">
        <v>615</v>
      </c>
      <c r="C476" s="1" t="s">
        <v>616</v>
      </c>
      <c r="D476" t="s">
        <v>1234</v>
      </c>
      <c r="E476" s="3">
        <v>32.786899269999999</v>
      </c>
      <c r="F476" s="11">
        <v>47211.668120000002</v>
      </c>
      <c r="G476" s="11">
        <v>4295.2253389999996</v>
      </c>
      <c r="H476" s="11">
        <v>539365.93660000002</v>
      </c>
      <c r="I476" s="11">
        <v>27625.441439999999</v>
      </c>
      <c r="J476" s="9">
        <f>Table1[[#This Row],[Credit Card Debt]]/Table1[[#This Row],[Annual Salary]]</f>
        <v>9.097804653041773E-2</v>
      </c>
      <c r="K476" s="10">
        <f>Table1[[#This Row],[Car Purchase Amount]]/Table1[[#This Row],[Annual Salary]]</f>
        <v>0.58514012616082922</v>
      </c>
      <c r="L476" s="11" t="str">
        <f>IF(E476&lt;=17, "Children", IF(E476&lt;=34, "Young Adults", IF(E476&lt;=54, "Adults", "Seniors")))</f>
        <v>Young Adults</v>
      </c>
      <c r="M476" s="11" t="str">
        <f>IF(G476&gt;10000, "High", "Low")</f>
        <v>Low</v>
      </c>
      <c r="N476" s="11" t="str">
        <f>IF(J476&gt;50%,"Fail","Pass")</f>
        <v>Pass</v>
      </c>
      <c r="O476" s="11" t="str">
        <f t="shared" si="7"/>
        <v>No</v>
      </c>
    </row>
    <row r="477" spans="1:15" x14ac:dyDescent="0.2">
      <c r="A477" s="1" t="s">
        <v>320</v>
      </c>
      <c r="B477" s="1" t="s">
        <v>321</v>
      </c>
      <c r="C477" s="1" t="s">
        <v>322</v>
      </c>
      <c r="D477" t="s">
        <v>1234</v>
      </c>
      <c r="E477" s="3">
        <v>30.349458760000001</v>
      </c>
      <c r="F477" s="11">
        <v>61922.897100000002</v>
      </c>
      <c r="G477" s="11">
        <v>10366.503259999999</v>
      </c>
      <c r="H477" s="11">
        <v>323453.2022</v>
      </c>
      <c r="I477" s="11">
        <v>27586.718540000002</v>
      </c>
      <c r="J477" s="9">
        <f>Table1[[#This Row],[Credit Card Debt]]/Table1[[#This Row],[Annual Salary]]</f>
        <v>0.16740985557021038</v>
      </c>
      <c r="K477" s="10">
        <f>Table1[[#This Row],[Car Purchase Amount]]/Table1[[#This Row],[Annual Salary]]</f>
        <v>0.44550109623343187</v>
      </c>
      <c r="L477" s="11" t="str">
        <f>IF(E477&lt;=17, "Children", IF(E477&lt;=34, "Young Adults", IF(E477&lt;=54, "Adults", "Seniors")))</f>
        <v>Young Adults</v>
      </c>
      <c r="M477" s="11" t="str">
        <f>IF(G477&gt;10000, "High", "Low")</f>
        <v>High</v>
      </c>
      <c r="N477" s="11" t="str">
        <f>IF(J477&gt;50%,"Fail","Pass")</f>
        <v>Pass</v>
      </c>
      <c r="O477" s="11" t="str">
        <f t="shared" si="7"/>
        <v>No</v>
      </c>
    </row>
    <row r="478" spans="1:15" x14ac:dyDescent="0.2">
      <c r="A478" s="1" t="s">
        <v>1148</v>
      </c>
      <c r="B478" s="1" t="s">
        <v>1149</v>
      </c>
      <c r="C478" s="1" t="s">
        <v>44</v>
      </c>
      <c r="D478" t="s">
        <v>1234</v>
      </c>
      <c r="E478" s="3">
        <v>35.05685897</v>
      </c>
      <c r="F478" s="11">
        <v>55418.75606</v>
      </c>
      <c r="G478" s="11">
        <v>8837.6548569999995</v>
      </c>
      <c r="H478" s="11">
        <v>312927.91869999998</v>
      </c>
      <c r="I478" s="11">
        <v>27586.200779999999</v>
      </c>
      <c r="J478" s="9">
        <f>Table1[[#This Row],[Credit Card Debt]]/Table1[[#This Row],[Annual Salary]]</f>
        <v>0.15947046605361859</v>
      </c>
      <c r="K478" s="10">
        <f>Table1[[#This Row],[Car Purchase Amount]]/Table1[[#This Row],[Annual Salary]]</f>
        <v>0.49777733643341543</v>
      </c>
      <c r="L478" s="11" t="str">
        <f>IF(E478&lt;=17, "Children", IF(E478&lt;=34, "Young Adults", IF(E478&lt;=54, "Adults", "Seniors")))</f>
        <v>Adults</v>
      </c>
      <c r="M478" s="11" t="str">
        <f>IF(G478&gt;10000, "High", "Low")</f>
        <v>Low</v>
      </c>
      <c r="N478" s="11" t="str">
        <f>IF(J478&gt;50%,"Fail","Pass")</f>
        <v>Pass</v>
      </c>
      <c r="O478" s="11" t="str">
        <f t="shared" si="7"/>
        <v>No</v>
      </c>
    </row>
    <row r="479" spans="1:15" x14ac:dyDescent="0.2">
      <c r="A479" s="1" t="s">
        <v>1110</v>
      </c>
      <c r="B479" s="1" t="s">
        <v>1111</v>
      </c>
      <c r="C479" s="1" t="s">
        <v>568</v>
      </c>
      <c r="D479" t="s">
        <v>1233</v>
      </c>
      <c r="E479" s="3">
        <v>42.527385500000001</v>
      </c>
      <c r="F479" s="11">
        <v>49463.063499999997</v>
      </c>
      <c r="G479" s="11">
        <v>6478.1565060000003</v>
      </c>
      <c r="H479" s="11">
        <v>201636.86600000001</v>
      </c>
      <c r="I479" s="11">
        <v>27303.171040000001</v>
      </c>
      <c r="J479" s="9">
        <f>Table1[[#This Row],[Credit Card Debt]]/Table1[[#This Row],[Annual Salary]]</f>
        <v>0.13096957704611242</v>
      </c>
      <c r="K479" s="10">
        <f>Table1[[#This Row],[Car Purchase Amount]]/Table1[[#This Row],[Annual Salary]]</f>
        <v>0.55199110423073583</v>
      </c>
      <c r="L479" s="11" t="str">
        <f>IF(E479&lt;=17, "Children", IF(E479&lt;=34, "Young Adults", IF(E479&lt;=54, "Adults", "Seniors")))</f>
        <v>Adults</v>
      </c>
      <c r="M479" s="11" t="str">
        <f>IF(G479&gt;10000, "High", "Low")</f>
        <v>Low</v>
      </c>
      <c r="N479" s="11" t="str">
        <f>IF(J479&gt;50%,"Fail","Pass")</f>
        <v>Pass</v>
      </c>
      <c r="O479" s="11" t="str">
        <f t="shared" si="7"/>
        <v>No</v>
      </c>
    </row>
    <row r="480" spans="1:15" x14ac:dyDescent="0.2">
      <c r="A480" s="1" t="s">
        <v>158</v>
      </c>
      <c r="B480" s="1" t="s">
        <v>159</v>
      </c>
      <c r="C480" s="1" t="s">
        <v>1220</v>
      </c>
      <c r="D480" t="s">
        <v>1234</v>
      </c>
      <c r="E480" s="3">
        <v>41.163848399999999</v>
      </c>
      <c r="F480" s="11">
        <v>38406.778899999998</v>
      </c>
      <c r="G480" s="11">
        <v>11023.00268</v>
      </c>
      <c r="H480" s="11">
        <v>451846.19949999999</v>
      </c>
      <c r="I480" s="11">
        <v>27187.239140000001</v>
      </c>
      <c r="J480" s="9">
        <f>Table1[[#This Row],[Credit Card Debt]]/Table1[[#This Row],[Annual Salary]]</f>
        <v>0.2870066950602827</v>
      </c>
      <c r="K480" s="10">
        <f>Table1[[#This Row],[Car Purchase Amount]]/Table1[[#This Row],[Annual Salary]]</f>
        <v>0.70787605518253971</v>
      </c>
      <c r="L480" s="11" t="str">
        <f>IF(E480&lt;=17, "Children", IF(E480&lt;=34, "Young Adults", IF(E480&lt;=54, "Adults", "Seniors")))</f>
        <v>Adults</v>
      </c>
      <c r="M480" s="11" t="str">
        <f>IF(G480&gt;10000, "High", "Low")</f>
        <v>High</v>
      </c>
      <c r="N480" s="11" t="str">
        <f>IF(J480&gt;50%,"Fail","Pass")</f>
        <v>Pass</v>
      </c>
      <c r="O480" s="11" t="str">
        <f t="shared" si="7"/>
        <v>No</v>
      </c>
    </row>
    <row r="481" spans="1:15" x14ac:dyDescent="0.2">
      <c r="A481" s="1" t="s">
        <v>982</v>
      </c>
      <c r="B481" s="1" t="s">
        <v>983</v>
      </c>
      <c r="C481" s="1" t="s">
        <v>984</v>
      </c>
      <c r="D481" t="s">
        <v>1233</v>
      </c>
      <c r="E481" s="3">
        <v>40.201256399999998</v>
      </c>
      <c r="F481" s="11">
        <v>47569.44212</v>
      </c>
      <c r="G481" s="11">
        <v>7840.293189</v>
      </c>
      <c r="H481" s="11">
        <v>281690.8431</v>
      </c>
      <c r="I481" s="11">
        <v>26599.908429999999</v>
      </c>
      <c r="J481" s="9">
        <f>Table1[[#This Row],[Credit Card Debt]]/Table1[[#This Row],[Annual Salary]]</f>
        <v>0.16481785027501181</v>
      </c>
      <c r="K481" s="10">
        <f>Table1[[#This Row],[Car Purchase Amount]]/Table1[[#This Row],[Annual Salary]]</f>
        <v>0.55918058410057303</v>
      </c>
      <c r="L481" s="11" t="str">
        <f>IF(E481&lt;=17, "Children", IF(E481&lt;=34, "Young Adults", IF(E481&lt;=54, "Adults", "Seniors")))</f>
        <v>Adults</v>
      </c>
      <c r="M481" s="11" t="str">
        <f>IF(G481&gt;10000, "High", "Low")</f>
        <v>Low</v>
      </c>
      <c r="N481" s="11" t="str">
        <f>IF(J481&gt;50%,"Fail","Pass")</f>
        <v>Pass</v>
      </c>
      <c r="O481" s="11" t="str">
        <f t="shared" si="7"/>
        <v>No</v>
      </c>
    </row>
    <row r="482" spans="1:15" x14ac:dyDescent="0.2">
      <c r="A482" s="1" t="s">
        <v>443</v>
      </c>
      <c r="B482" s="1" t="s">
        <v>444</v>
      </c>
      <c r="C482" s="1" t="s">
        <v>445</v>
      </c>
      <c r="D482" t="s">
        <v>1233</v>
      </c>
      <c r="E482" s="3">
        <v>51.3001589</v>
      </c>
      <c r="F482" s="11">
        <v>34154.776539999999</v>
      </c>
      <c r="G482" s="11">
        <v>5316.010491</v>
      </c>
      <c r="H482" s="11">
        <v>216355.3406</v>
      </c>
      <c r="I482" s="11">
        <v>26499.314180000001</v>
      </c>
      <c r="J482" s="9">
        <f>Table1[[#This Row],[Credit Card Debt]]/Table1[[#This Row],[Annual Salary]]</f>
        <v>0.15564471589425308</v>
      </c>
      <c r="K482" s="10">
        <f>Table1[[#This Row],[Car Purchase Amount]]/Table1[[#This Row],[Annual Salary]]</f>
        <v>0.77585968536393779</v>
      </c>
      <c r="L482" s="11" t="str">
        <f>IF(E482&lt;=17, "Children", IF(E482&lt;=34, "Young Adults", IF(E482&lt;=54, "Adults", "Seniors")))</f>
        <v>Adults</v>
      </c>
      <c r="M482" s="11" t="str">
        <f>IF(G482&gt;10000, "High", "Low")</f>
        <v>Low</v>
      </c>
      <c r="N482" s="11" t="str">
        <f>IF(J482&gt;50%,"Fail","Pass")</f>
        <v>Pass</v>
      </c>
      <c r="O482" s="11" t="str">
        <f t="shared" si="7"/>
        <v>No</v>
      </c>
    </row>
    <row r="483" spans="1:15" x14ac:dyDescent="0.2">
      <c r="A483" s="1" t="s">
        <v>279</v>
      </c>
      <c r="B483" s="1" t="s">
        <v>280</v>
      </c>
      <c r="C483" s="1" t="s">
        <v>281</v>
      </c>
      <c r="D483" t="s">
        <v>1234</v>
      </c>
      <c r="E483" s="3">
        <v>42.371103550000001</v>
      </c>
      <c r="F483" s="11">
        <v>44376.622210000001</v>
      </c>
      <c r="G483" s="11">
        <v>13865.090550000001</v>
      </c>
      <c r="H483" s="11">
        <v>259049.2824</v>
      </c>
      <c r="I483" s="11">
        <v>25971.956730000002</v>
      </c>
      <c r="J483" s="9">
        <f>Table1[[#This Row],[Credit Card Debt]]/Table1[[#This Row],[Annual Salary]]</f>
        <v>0.31244132291969684</v>
      </c>
      <c r="K483" s="10">
        <f>Table1[[#This Row],[Car Purchase Amount]]/Table1[[#This Row],[Annual Salary]]</f>
        <v>0.58526213660640847</v>
      </c>
      <c r="L483" s="11" t="str">
        <f>IF(E483&lt;=17, "Children", IF(E483&lt;=34, "Young Adults", IF(E483&lt;=54, "Adults", "Seniors")))</f>
        <v>Adults</v>
      </c>
      <c r="M483" s="11" t="str">
        <f>IF(G483&gt;10000, "High", "Low")</f>
        <v>High</v>
      </c>
      <c r="N483" s="11" t="str">
        <f>IF(J483&gt;50%,"Fail","Pass")</f>
        <v>Pass</v>
      </c>
      <c r="O483" s="11" t="str">
        <f t="shared" si="7"/>
        <v>No</v>
      </c>
    </row>
    <row r="484" spans="1:15" x14ac:dyDescent="0.2">
      <c r="A484" s="1" t="s">
        <v>852</v>
      </c>
      <c r="B484" s="1" t="s">
        <v>853</v>
      </c>
      <c r="C484" s="1" t="s">
        <v>59</v>
      </c>
      <c r="D484" t="s">
        <v>1233</v>
      </c>
      <c r="E484" s="3">
        <v>31.24483833</v>
      </c>
      <c r="F484" s="11">
        <v>41361.950449999997</v>
      </c>
      <c r="G484" s="11">
        <v>10755.50842</v>
      </c>
      <c r="H484" s="11">
        <v>615720.04249999998</v>
      </c>
      <c r="I484" s="11">
        <v>25252.932209999999</v>
      </c>
      <c r="J484" s="9">
        <f>Table1[[#This Row],[Credit Card Debt]]/Table1[[#This Row],[Annual Salary]]</f>
        <v>0.26003387903579872</v>
      </c>
      <c r="K484" s="10">
        <f>Table1[[#This Row],[Car Purchase Amount]]/Table1[[#This Row],[Annual Salary]]</f>
        <v>0.61053533344678146</v>
      </c>
      <c r="L484" s="11" t="str">
        <f>IF(E484&lt;=17, "Children", IF(E484&lt;=34, "Young Adults", IF(E484&lt;=54, "Adults", "Seniors")))</f>
        <v>Young Adults</v>
      </c>
      <c r="M484" s="11" t="str">
        <f>IF(G484&gt;10000, "High", "Low")</f>
        <v>High</v>
      </c>
      <c r="N484" s="11" t="str">
        <f>IF(J484&gt;50%,"Fail","Pass")</f>
        <v>Pass</v>
      </c>
      <c r="O484" s="11" t="str">
        <f t="shared" si="7"/>
        <v>No</v>
      </c>
    </row>
    <row r="485" spans="1:15" x14ac:dyDescent="0.2">
      <c r="A485" s="1" t="s">
        <v>892</v>
      </c>
      <c r="B485" s="1" t="s">
        <v>893</v>
      </c>
      <c r="C485" s="1" t="s">
        <v>894</v>
      </c>
      <c r="D485" t="s">
        <v>1233</v>
      </c>
      <c r="E485" s="3">
        <v>42.120079500000003</v>
      </c>
      <c r="F485" s="11">
        <v>38453.860330000003</v>
      </c>
      <c r="G485" s="11">
        <v>15283.417520000001</v>
      </c>
      <c r="H485" s="11">
        <v>320834.01020000002</v>
      </c>
      <c r="I485" s="11">
        <v>24221.999370000001</v>
      </c>
      <c r="J485" s="9">
        <f>Table1[[#This Row],[Credit Card Debt]]/Table1[[#This Row],[Annual Salary]]</f>
        <v>0.39744819866827658</v>
      </c>
      <c r="K485" s="10">
        <f>Table1[[#This Row],[Car Purchase Amount]]/Table1[[#This Row],[Annual Salary]]</f>
        <v>0.629897730998494</v>
      </c>
      <c r="L485" s="11" t="str">
        <f>IF(E485&lt;=17, "Children", IF(E485&lt;=34, "Young Adults", IF(E485&lt;=54, "Adults", "Seniors")))</f>
        <v>Adults</v>
      </c>
      <c r="M485" s="11" t="str">
        <f>IF(G485&gt;10000, "High", "Low")</f>
        <v>High</v>
      </c>
      <c r="N485" s="11" t="str">
        <f>IF(J485&gt;50%,"Fail","Pass")</f>
        <v>Pass</v>
      </c>
      <c r="O485" s="11" t="str">
        <f t="shared" si="7"/>
        <v>No</v>
      </c>
    </row>
    <row r="486" spans="1:15" x14ac:dyDescent="0.2">
      <c r="A486" s="1" t="s">
        <v>670</v>
      </c>
      <c r="B486" s="1" t="s">
        <v>671</v>
      </c>
      <c r="C486" s="1" t="s">
        <v>672</v>
      </c>
      <c r="D486" t="s">
        <v>1233</v>
      </c>
      <c r="E486" s="3">
        <v>32.874925429999998</v>
      </c>
      <c r="F486" s="11">
        <v>61889.616179999997</v>
      </c>
      <c r="G486" s="11">
        <v>12024.484570000001</v>
      </c>
      <c r="H486" s="11">
        <v>133226.06169999999</v>
      </c>
      <c r="I486" s="11">
        <v>24184.074430000001</v>
      </c>
      <c r="J486" s="9">
        <f>Table1[[#This Row],[Credit Card Debt]]/Table1[[#This Row],[Annual Salary]]</f>
        <v>0.1942892089527255</v>
      </c>
      <c r="K486" s="10">
        <f>Table1[[#This Row],[Car Purchase Amount]]/Table1[[#This Row],[Annual Salary]]</f>
        <v>0.3907614220722091</v>
      </c>
      <c r="L486" s="11" t="str">
        <f>IF(E486&lt;=17, "Children", IF(E486&lt;=34, "Young Adults", IF(E486&lt;=54, "Adults", "Seniors")))</f>
        <v>Young Adults</v>
      </c>
      <c r="M486" s="11" t="str">
        <f>IF(G486&gt;10000, "High", "Low")</f>
        <v>High</v>
      </c>
      <c r="N486" s="11" t="str">
        <f>IF(J486&gt;50%,"Fail","Pass")</f>
        <v>Pass</v>
      </c>
      <c r="O486" s="11" t="str">
        <f t="shared" si="7"/>
        <v>No</v>
      </c>
    </row>
    <row r="487" spans="1:15" x14ac:dyDescent="0.2">
      <c r="A487" s="1" t="s">
        <v>1094</v>
      </c>
      <c r="B487" s="1" t="s">
        <v>1095</v>
      </c>
      <c r="C487" s="1" t="s">
        <v>920</v>
      </c>
      <c r="D487" t="s">
        <v>1233</v>
      </c>
      <c r="E487" s="3">
        <v>32.591430469999999</v>
      </c>
      <c r="F487" s="11">
        <v>54447.152750000001</v>
      </c>
      <c r="G487" s="11">
        <v>13141.31969</v>
      </c>
      <c r="H487" s="11">
        <v>284155.4155</v>
      </c>
      <c r="I487" s="11">
        <v>24134.592049999999</v>
      </c>
      <c r="J487" s="9">
        <f>Table1[[#This Row],[Credit Card Debt]]/Table1[[#This Row],[Annual Salary]]</f>
        <v>0.24135917171536578</v>
      </c>
      <c r="K487" s="10">
        <f>Table1[[#This Row],[Car Purchase Amount]]/Table1[[#This Row],[Annual Salary]]</f>
        <v>0.44326637539370684</v>
      </c>
      <c r="L487" s="11" t="str">
        <f>IF(E487&lt;=17, "Children", IF(E487&lt;=34, "Young Adults", IF(E487&lt;=54, "Adults", "Seniors")))</f>
        <v>Young Adults</v>
      </c>
      <c r="M487" s="11" t="str">
        <f>IF(G487&gt;10000, "High", "Low")</f>
        <v>High</v>
      </c>
      <c r="N487" s="11" t="str">
        <f>IF(J487&gt;50%,"Fail","Pass")</f>
        <v>Pass</v>
      </c>
      <c r="O487" s="11" t="str">
        <f t="shared" si="7"/>
        <v>No</v>
      </c>
    </row>
    <row r="488" spans="1:15" x14ac:dyDescent="0.2">
      <c r="A488" s="1" t="s">
        <v>870</v>
      </c>
      <c r="B488" s="1" t="s">
        <v>871</v>
      </c>
      <c r="C488" s="1" t="s">
        <v>163</v>
      </c>
      <c r="D488" t="s">
        <v>1234</v>
      </c>
      <c r="E488" s="3">
        <v>39.120318130000001</v>
      </c>
      <c r="F488" s="11">
        <v>41587.392379999998</v>
      </c>
      <c r="G488" s="11">
        <v>5397.031602</v>
      </c>
      <c r="H488" s="11">
        <v>322891.77870000002</v>
      </c>
      <c r="I488" s="11">
        <v>23517.919829999999</v>
      </c>
      <c r="J488" s="9">
        <f>Table1[[#This Row],[Credit Card Debt]]/Table1[[#This Row],[Annual Salary]]</f>
        <v>0.12977566741105687</v>
      </c>
      <c r="K488" s="10">
        <f>Table1[[#This Row],[Car Purchase Amount]]/Table1[[#This Row],[Annual Salary]]</f>
        <v>0.56550599795023748</v>
      </c>
      <c r="L488" s="11" t="str">
        <f>IF(E488&lt;=17, "Children", IF(E488&lt;=34, "Young Adults", IF(E488&lt;=54, "Adults", "Seniors")))</f>
        <v>Adults</v>
      </c>
      <c r="M488" s="11" t="str">
        <f>IF(G488&gt;10000, "High", "Low")</f>
        <v>Low</v>
      </c>
      <c r="N488" s="11" t="str">
        <f>IF(J488&gt;50%,"Fail","Pass")</f>
        <v>Pass</v>
      </c>
      <c r="O488" s="11" t="str">
        <f t="shared" si="7"/>
        <v>No</v>
      </c>
    </row>
    <row r="489" spans="1:15" x14ac:dyDescent="0.2">
      <c r="A489" s="1" t="s">
        <v>301</v>
      </c>
      <c r="B489" s="1" t="s">
        <v>302</v>
      </c>
      <c r="C489" s="1" t="s">
        <v>139</v>
      </c>
      <c r="D489" t="s">
        <v>1234</v>
      </c>
      <c r="E489" s="3">
        <v>35.624871519999999</v>
      </c>
      <c r="F489" s="11">
        <v>49483.832620000001</v>
      </c>
      <c r="G489" s="11">
        <v>11811.25253</v>
      </c>
      <c r="H489" s="11">
        <v>242292.92</v>
      </c>
      <c r="I489" s="11">
        <v>22681.716670000002</v>
      </c>
      <c r="J489" s="9">
        <f>Table1[[#This Row],[Credit Card Debt]]/Table1[[#This Row],[Annual Salary]]</f>
        <v>0.23868912136822273</v>
      </c>
      <c r="K489" s="10">
        <f>Table1[[#This Row],[Car Purchase Amount]]/Table1[[#This Row],[Annual Salary]]</f>
        <v>0.45836620708381987</v>
      </c>
      <c r="L489" s="11" t="str">
        <f>IF(E489&lt;=17, "Children", IF(E489&lt;=34, "Young Adults", IF(E489&lt;=54, "Adults", "Seniors")))</f>
        <v>Adults</v>
      </c>
      <c r="M489" s="11" t="str">
        <f>IF(G489&gt;10000, "High", "Low")</f>
        <v>High</v>
      </c>
      <c r="N489" s="11" t="str">
        <f>IF(J489&gt;50%,"Fail","Pass")</f>
        <v>Pass</v>
      </c>
      <c r="O489" s="11" t="str">
        <f t="shared" si="7"/>
        <v>No</v>
      </c>
    </row>
    <row r="490" spans="1:15" x14ac:dyDescent="0.2">
      <c r="A490" s="1" t="s">
        <v>832</v>
      </c>
      <c r="B490" s="1" t="s">
        <v>833</v>
      </c>
      <c r="C490" s="1" t="s">
        <v>248</v>
      </c>
      <c r="D490" t="s">
        <v>1233</v>
      </c>
      <c r="E490" s="3">
        <v>33.811251849999998</v>
      </c>
      <c r="F490" s="11">
        <v>49607.234660000002</v>
      </c>
      <c r="G490" s="11">
        <v>9344.3237700000009</v>
      </c>
      <c r="H490" s="11">
        <v>290711.86700000003</v>
      </c>
      <c r="I490" s="11">
        <v>22630.259819999999</v>
      </c>
      <c r="J490" s="9">
        <f>Table1[[#This Row],[Credit Card Debt]]/Table1[[#This Row],[Annual Salary]]</f>
        <v>0.18836614929343454</v>
      </c>
      <c r="K490" s="10">
        <f>Table1[[#This Row],[Car Purchase Amount]]/Table1[[#This Row],[Annual Salary]]</f>
        <v>0.45618869858608641</v>
      </c>
      <c r="L490" s="11" t="str">
        <f>IF(E490&lt;=17, "Children", IF(E490&lt;=34, "Young Adults", IF(E490&lt;=54, "Adults", "Seniors")))</f>
        <v>Young Adults</v>
      </c>
      <c r="M490" s="11" t="str">
        <f>IF(G490&gt;10000, "High", "Low")</f>
        <v>Low</v>
      </c>
      <c r="N490" s="11" t="str">
        <f>IF(J490&gt;50%,"Fail","Pass")</f>
        <v>Pass</v>
      </c>
      <c r="O490" s="11" t="str">
        <f t="shared" si="7"/>
        <v>No</v>
      </c>
    </row>
    <row r="491" spans="1:15" x14ac:dyDescent="0.2">
      <c r="A491" s="1" t="s">
        <v>1005</v>
      </c>
      <c r="B491" s="1" t="s">
        <v>1006</v>
      </c>
      <c r="C491" s="1" t="s">
        <v>1007</v>
      </c>
      <c r="D491" t="s">
        <v>1233</v>
      </c>
      <c r="E491" s="3">
        <v>31.988779019999999</v>
      </c>
      <c r="F491" s="11">
        <v>60584.854579999999</v>
      </c>
      <c r="G491" s="11">
        <v>8133.4593100000002</v>
      </c>
      <c r="H491" s="11">
        <v>129635.63430000001</v>
      </c>
      <c r="I491" s="11">
        <v>22599.458630000001</v>
      </c>
      <c r="J491" s="9">
        <f>Table1[[#This Row],[Credit Card Debt]]/Table1[[#This Row],[Annual Salary]]</f>
        <v>0.13424905228187148</v>
      </c>
      <c r="K491" s="10">
        <f>Table1[[#This Row],[Car Purchase Amount]]/Table1[[#This Row],[Annual Salary]]</f>
        <v>0.37302158743582153</v>
      </c>
      <c r="L491" s="11" t="str">
        <f>IF(E491&lt;=17, "Children", IF(E491&lt;=34, "Young Adults", IF(E491&lt;=54, "Adults", "Seniors")))</f>
        <v>Young Adults</v>
      </c>
      <c r="M491" s="11" t="str">
        <f>IF(G491&gt;10000, "High", "Low")</f>
        <v>Low</v>
      </c>
      <c r="N491" s="11" t="str">
        <f>IF(J491&gt;50%,"Fail","Pass")</f>
        <v>Pass</v>
      </c>
      <c r="O491" s="11" t="str">
        <f t="shared" si="7"/>
        <v>No</v>
      </c>
    </row>
    <row r="492" spans="1:15" x14ac:dyDescent="0.2">
      <c r="A492" s="1" t="s">
        <v>790</v>
      </c>
      <c r="B492" s="1" t="s">
        <v>791</v>
      </c>
      <c r="C492" s="1" t="s">
        <v>216</v>
      </c>
      <c r="D492" t="s">
        <v>1234</v>
      </c>
      <c r="E492" s="3">
        <v>35.392918190000003</v>
      </c>
      <c r="F492" s="11">
        <v>47054.142460000003</v>
      </c>
      <c r="G492" s="11">
        <v>7234.6720919999998</v>
      </c>
      <c r="H492" s="11">
        <v>275762.48359999998</v>
      </c>
      <c r="I492" s="11">
        <v>22091.11839</v>
      </c>
      <c r="J492" s="9">
        <f>Table1[[#This Row],[Credit Card Debt]]/Table1[[#This Row],[Annual Salary]]</f>
        <v>0.15375207609298336</v>
      </c>
      <c r="K492" s="10">
        <f>Table1[[#This Row],[Car Purchase Amount]]/Table1[[#This Row],[Annual Salary]]</f>
        <v>0.46948296653752253</v>
      </c>
      <c r="L492" s="11" t="str">
        <f>IF(E492&lt;=17, "Children", IF(E492&lt;=34, "Young Adults", IF(E492&lt;=54, "Adults", "Seniors")))</f>
        <v>Adults</v>
      </c>
      <c r="M492" s="11" t="str">
        <f>IF(G492&gt;10000, "High", "Low")</f>
        <v>Low</v>
      </c>
      <c r="N492" s="11" t="str">
        <f>IF(J492&gt;50%,"Fail","Pass")</f>
        <v>Pass</v>
      </c>
      <c r="O492" s="11" t="str">
        <f t="shared" si="7"/>
        <v>No</v>
      </c>
    </row>
    <row r="493" spans="1:15" x14ac:dyDescent="0.2">
      <c r="A493" s="1" t="s">
        <v>1178</v>
      </c>
      <c r="B493" s="1" t="s">
        <v>1179</v>
      </c>
      <c r="C493" s="1" t="s">
        <v>80</v>
      </c>
      <c r="D493" t="s">
        <v>1234</v>
      </c>
      <c r="E493" s="3">
        <v>29.034520950000001</v>
      </c>
      <c r="F493" s="11">
        <v>55433.611870000001</v>
      </c>
      <c r="G493" s="11">
        <v>10769.75059</v>
      </c>
      <c r="H493" s="11">
        <v>276466.62030000001</v>
      </c>
      <c r="I493" s="11">
        <v>21471.113669999999</v>
      </c>
      <c r="J493" s="9">
        <f>Table1[[#This Row],[Credit Card Debt]]/Table1[[#This Row],[Annual Salary]]</f>
        <v>0.19428195686141927</v>
      </c>
      <c r="K493" s="10">
        <f>Table1[[#This Row],[Car Purchase Amount]]/Table1[[#This Row],[Annual Salary]]</f>
        <v>0.38733023062529154</v>
      </c>
      <c r="L493" s="11" t="str">
        <f>IF(E493&lt;=17, "Children", IF(E493&lt;=34, "Young Adults", IF(E493&lt;=54, "Adults", "Seniors")))</f>
        <v>Young Adults</v>
      </c>
      <c r="M493" s="11" t="str">
        <f>IF(G493&gt;10000, "High", "Low")</f>
        <v>High</v>
      </c>
      <c r="N493" s="11" t="str">
        <f>IF(J493&gt;50%,"Fail","Pass")</f>
        <v>Pass</v>
      </c>
      <c r="O493" s="11" t="str">
        <f t="shared" si="7"/>
        <v>No</v>
      </c>
    </row>
    <row r="494" spans="1:15" x14ac:dyDescent="0.2">
      <c r="A494" s="1" t="s">
        <v>468</v>
      </c>
      <c r="B494" s="1" t="s">
        <v>469</v>
      </c>
      <c r="C494" s="1" t="s">
        <v>470</v>
      </c>
      <c r="D494" t="s">
        <v>1234</v>
      </c>
      <c r="E494" s="3">
        <v>36.195148000000003</v>
      </c>
      <c r="F494" s="11">
        <v>52477.664940000002</v>
      </c>
      <c r="G494" s="11">
        <v>12071.41684</v>
      </c>
      <c r="H494" s="11">
        <v>97706.891810000001</v>
      </c>
      <c r="I494" s="11">
        <v>20653.214090000001</v>
      </c>
      <c r="J494" s="9">
        <f>Table1[[#This Row],[Credit Card Debt]]/Table1[[#This Row],[Annual Salary]]</f>
        <v>0.23002961076491829</v>
      </c>
      <c r="K494" s="10">
        <f>Table1[[#This Row],[Car Purchase Amount]]/Table1[[#This Row],[Annual Salary]]</f>
        <v>0.39356198705894629</v>
      </c>
      <c r="L494" s="11" t="str">
        <f>IF(E494&lt;=17, "Children", IF(E494&lt;=34, "Young Adults", IF(E494&lt;=54, "Adults", "Seniors")))</f>
        <v>Adults</v>
      </c>
      <c r="M494" s="11" t="str">
        <f>IF(G494&gt;10000, "High", "Low")</f>
        <v>High</v>
      </c>
      <c r="N494" s="11" t="str">
        <f>IF(J494&gt;50%,"Fail","Pass")</f>
        <v>Pass</v>
      </c>
      <c r="O494" s="11" t="str">
        <f t="shared" si="7"/>
        <v>No</v>
      </c>
    </row>
    <row r="495" spans="1:15" x14ac:dyDescent="0.2">
      <c r="A495" s="1" t="s">
        <v>260</v>
      </c>
      <c r="B495" s="1" t="s">
        <v>261</v>
      </c>
      <c r="C495" s="1" t="s">
        <v>262</v>
      </c>
      <c r="D495" t="s">
        <v>1234</v>
      </c>
      <c r="E495" s="3">
        <v>40.178839709999998</v>
      </c>
      <c r="F495" s="11">
        <v>36929.351240000004</v>
      </c>
      <c r="G495" s="11">
        <v>9719.1928979999993</v>
      </c>
      <c r="H495" s="11">
        <v>245664.3652</v>
      </c>
      <c r="I495" s="11">
        <v>19553.2739</v>
      </c>
      <c r="J495" s="9">
        <f>Table1[[#This Row],[Credit Card Debt]]/Table1[[#This Row],[Annual Salary]]</f>
        <v>0.26318341838273784</v>
      </c>
      <c r="K495" s="10">
        <f>Table1[[#This Row],[Car Purchase Amount]]/Table1[[#This Row],[Annual Salary]]</f>
        <v>0.52947786092762128</v>
      </c>
      <c r="L495" s="11" t="str">
        <f>IF(E495&lt;=17, "Children", IF(E495&lt;=34, "Young Adults", IF(E495&lt;=54, "Adults", "Seniors")))</f>
        <v>Adults</v>
      </c>
      <c r="M495" s="11" t="str">
        <f>IF(G495&gt;10000, "High", "Low")</f>
        <v>Low</v>
      </c>
      <c r="N495" s="11" t="str">
        <f>IF(J495&gt;50%,"Fail","Pass")</f>
        <v>Pass</v>
      </c>
      <c r="O495" s="11" t="str">
        <f t="shared" si="7"/>
        <v>No</v>
      </c>
    </row>
    <row r="496" spans="1:15" x14ac:dyDescent="0.2">
      <c r="A496" s="1" t="s">
        <v>1022</v>
      </c>
      <c r="B496" s="1" t="s">
        <v>1023</v>
      </c>
      <c r="C496" s="1" t="s">
        <v>1225</v>
      </c>
      <c r="D496" t="s">
        <v>1234</v>
      </c>
      <c r="E496" s="3">
        <v>36.426948520000003</v>
      </c>
      <c r="F496" s="11">
        <v>40558.754560000001</v>
      </c>
      <c r="G496" s="11">
        <v>4981.2691459999996</v>
      </c>
      <c r="H496" s="11">
        <v>283241.2769</v>
      </c>
      <c r="I496" s="11">
        <v>19525.298269999999</v>
      </c>
      <c r="J496" s="9">
        <f>Table1[[#This Row],[Credit Card Debt]]/Table1[[#This Row],[Annual Salary]]</f>
        <v>0.12281612687665328</v>
      </c>
      <c r="K496" s="10">
        <f>Table1[[#This Row],[Car Purchase Amount]]/Table1[[#This Row],[Annual Salary]]</f>
        <v>0.48140773753581451</v>
      </c>
      <c r="L496" s="11" t="str">
        <f>IF(E496&lt;=17, "Children", IF(E496&lt;=34, "Young Adults", IF(E496&lt;=54, "Adults", "Seniors")))</f>
        <v>Adults</v>
      </c>
      <c r="M496" s="11" t="str">
        <f>IF(G496&gt;10000, "High", "Low")</f>
        <v>Low</v>
      </c>
      <c r="N496" s="11" t="str">
        <f>IF(J496&gt;50%,"Fail","Pass")</f>
        <v>Pass</v>
      </c>
      <c r="O496" s="11" t="str">
        <f t="shared" si="7"/>
        <v>No</v>
      </c>
    </row>
    <row r="497" spans="1:15" x14ac:dyDescent="0.2">
      <c r="A497" s="1" t="s">
        <v>99</v>
      </c>
      <c r="B497" s="1" t="s">
        <v>100</v>
      </c>
      <c r="C497" s="1" t="s">
        <v>101</v>
      </c>
      <c r="D497" t="s">
        <v>1234</v>
      </c>
      <c r="E497" s="3">
        <v>33.48313022</v>
      </c>
      <c r="F497" s="11">
        <v>39627.124799999998</v>
      </c>
      <c r="G497" s="11">
        <v>9371.5110710000008</v>
      </c>
      <c r="H497" s="11">
        <v>319837.6593</v>
      </c>
      <c r="I497" s="11">
        <v>17584.569630000002</v>
      </c>
      <c r="J497" s="9">
        <f>Table1[[#This Row],[Credit Card Debt]]/Table1[[#This Row],[Annual Salary]]</f>
        <v>0.23649232989520352</v>
      </c>
      <c r="K497" s="10">
        <f>Table1[[#This Row],[Car Purchase Amount]]/Table1[[#This Row],[Annual Salary]]</f>
        <v>0.44375083276291605</v>
      </c>
      <c r="L497" s="11" t="str">
        <f>IF(E497&lt;=17, "Children", IF(E497&lt;=34, "Young Adults", IF(E497&lt;=54, "Adults", "Seniors")))</f>
        <v>Young Adults</v>
      </c>
      <c r="M497" s="11" t="str">
        <f>IF(G497&gt;10000, "High", "Low")</f>
        <v>Low</v>
      </c>
      <c r="N497" s="11" t="str">
        <f>IF(J497&gt;50%,"Fail","Pass")</f>
        <v>Pass</v>
      </c>
      <c r="O497" s="11" t="str">
        <f t="shared" si="7"/>
        <v>No</v>
      </c>
    </row>
    <row r="498" spans="1:15" x14ac:dyDescent="0.2">
      <c r="A498" s="1" t="s">
        <v>271</v>
      </c>
      <c r="B498" s="1" t="s">
        <v>272</v>
      </c>
      <c r="C498" s="1" t="s">
        <v>119</v>
      </c>
      <c r="D498" t="s">
        <v>1234</v>
      </c>
      <c r="E498" s="3">
        <v>32.094081410000001</v>
      </c>
      <c r="F498" s="11">
        <v>20000</v>
      </c>
      <c r="G498" s="11">
        <v>14261.80773</v>
      </c>
      <c r="H498" s="11">
        <v>579181.65520000004</v>
      </c>
      <c r="I498" s="11">
        <v>12895.714679999999</v>
      </c>
      <c r="J498" s="9">
        <f>Table1[[#This Row],[Credit Card Debt]]/Table1[[#This Row],[Annual Salary]]</f>
        <v>0.71309038650000001</v>
      </c>
      <c r="K498" s="10">
        <f>Table1[[#This Row],[Car Purchase Amount]]/Table1[[#This Row],[Annual Salary]]</f>
        <v>0.64478573399999994</v>
      </c>
      <c r="L498" s="11" t="str">
        <f>IF(E498&lt;=17, "Children", IF(E498&lt;=34, "Young Adults", IF(E498&lt;=54, "Adults", "Seniors")))</f>
        <v>Young Adults</v>
      </c>
      <c r="M498" s="11" t="str">
        <f>IF(G498&gt;10000, "High", "Low")</f>
        <v>High</v>
      </c>
      <c r="N498" s="11" t="str">
        <f>IF(J498&gt;50%,"Fail","Pass")</f>
        <v>Fail</v>
      </c>
      <c r="O498" s="11" t="str">
        <f t="shared" si="7"/>
        <v>Yes</v>
      </c>
    </row>
    <row r="499" spans="1:15" x14ac:dyDescent="0.2">
      <c r="A499" s="1" t="s">
        <v>715</v>
      </c>
      <c r="B499" s="1" t="s">
        <v>716</v>
      </c>
      <c r="C499" s="1" t="s">
        <v>292</v>
      </c>
      <c r="D499" t="s">
        <v>1233</v>
      </c>
      <c r="E499" s="3">
        <v>35.375156449999999</v>
      </c>
      <c r="F499" s="11">
        <v>33422.996829999996</v>
      </c>
      <c r="G499" s="11">
        <v>8570.611562</v>
      </c>
      <c r="H499" s="11">
        <v>211168.6293</v>
      </c>
      <c r="I499" s="11">
        <v>12536.93842</v>
      </c>
      <c r="J499" s="9">
        <f>Table1[[#This Row],[Credit Card Debt]]/Table1[[#This Row],[Annual Salary]]</f>
        <v>0.25642857837054106</v>
      </c>
      <c r="K499" s="10">
        <f>Table1[[#This Row],[Car Purchase Amount]]/Table1[[#This Row],[Annual Salary]]</f>
        <v>0.37509917150059469</v>
      </c>
      <c r="L499" s="11" t="str">
        <f>IF(E499&lt;=17, "Children", IF(E499&lt;=34, "Young Adults", IF(E499&lt;=54, "Adults", "Seniors")))</f>
        <v>Adults</v>
      </c>
      <c r="M499" s="11" t="str">
        <f>IF(G499&gt;10000, "High", "Low")</f>
        <v>Low</v>
      </c>
      <c r="N499" s="11" t="str">
        <f>IF(J499&gt;50%,"Fail","Pass")</f>
        <v>Pass</v>
      </c>
      <c r="O499" s="11" t="str">
        <f t="shared" si="7"/>
        <v>No</v>
      </c>
    </row>
    <row r="500" spans="1:15" x14ac:dyDescent="0.2">
      <c r="A500" s="1" t="s">
        <v>120</v>
      </c>
      <c r="B500" s="1" t="s">
        <v>121</v>
      </c>
      <c r="C500" s="1" t="s">
        <v>122</v>
      </c>
      <c r="D500" t="s">
        <v>1234</v>
      </c>
      <c r="E500" s="3">
        <v>22.000386720000002</v>
      </c>
      <c r="F500" s="11">
        <v>43131.784110000001</v>
      </c>
      <c r="G500" s="11">
        <v>10917.140939999999</v>
      </c>
      <c r="H500" s="11">
        <v>326742.7352</v>
      </c>
      <c r="I500" s="11">
        <v>10092.22509</v>
      </c>
      <c r="J500" s="9">
        <f>Table1[[#This Row],[Credit Card Debt]]/Table1[[#This Row],[Annual Salary]]</f>
        <v>0.25311127664364075</v>
      </c>
      <c r="K500" s="10">
        <f>Table1[[#This Row],[Car Purchase Amount]]/Table1[[#This Row],[Annual Salary]]</f>
        <v>0.23398580184537607</v>
      </c>
      <c r="L500" s="11" t="str">
        <f>IF(E500&lt;=17, "Children", IF(E500&lt;=34, "Young Adults", IF(E500&lt;=54, "Adults", "Seniors")))</f>
        <v>Young Adults</v>
      </c>
      <c r="M500" s="11" t="str">
        <f>IF(G500&gt;10000, "High", "Low")</f>
        <v>High</v>
      </c>
      <c r="N500" s="11" t="str">
        <f>IF(J500&gt;50%,"Fail","Pass")</f>
        <v>Pass</v>
      </c>
      <c r="O500" s="11" t="str">
        <f t="shared" si="7"/>
        <v>No</v>
      </c>
    </row>
    <row r="501" spans="1:15" x14ac:dyDescent="0.2">
      <c r="A501" s="1" t="s">
        <v>1119</v>
      </c>
      <c r="B501" s="1" t="s">
        <v>1120</v>
      </c>
      <c r="C501" s="1" t="s">
        <v>650</v>
      </c>
      <c r="D501" t="s">
        <v>1233</v>
      </c>
      <c r="E501" s="3">
        <v>25.179893270000001</v>
      </c>
      <c r="F501" s="11">
        <v>45092.740729999998</v>
      </c>
      <c r="G501" s="11">
        <v>11380.09288</v>
      </c>
      <c r="H501" s="11">
        <v>158758.35769999999</v>
      </c>
      <c r="I501" s="11">
        <v>9000</v>
      </c>
      <c r="J501" s="9">
        <f>Table1[[#This Row],[Credit Card Debt]]/Table1[[#This Row],[Annual Salary]]</f>
        <v>0.25237084053373754</v>
      </c>
      <c r="K501" s="10">
        <f>Table1[[#This Row],[Car Purchase Amount]]/Table1[[#This Row],[Annual Salary]]</f>
        <v>0.19958866669668496</v>
      </c>
      <c r="L501" s="11" t="str">
        <f>IF(E501&lt;=17, "Children", IF(E501&lt;=34, "Young Adults", IF(E501&lt;=54, "Adults", "Seniors")))</f>
        <v>Young Adults</v>
      </c>
      <c r="M501" s="11" t="str">
        <f>IF(G501&gt;10000, "High", "Low")</f>
        <v>High</v>
      </c>
      <c r="N501" s="11" t="str">
        <f>IF(J501&gt;50%,"Fail","Pass")</f>
        <v>Pass</v>
      </c>
      <c r="O501" s="11" t="str">
        <f t="shared" si="7"/>
        <v>No</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501"/>
  <sheetViews>
    <sheetView workbookViewId="0">
      <selection activeCell="B17" sqref="B17"/>
    </sheetView>
  </sheetViews>
  <sheetFormatPr baseColWidth="10" defaultColWidth="8.83203125" defaultRowHeight="15" x14ac:dyDescent="0.2"/>
  <sheetData>
    <row r="1" spans="1:9" x14ac:dyDescent="0.2">
      <c r="A1" t="s">
        <v>0</v>
      </c>
      <c r="B1" t="s">
        <v>1</v>
      </c>
      <c r="C1" t="s">
        <v>2</v>
      </c>
      <c r="D1" t="s">
        <v>3</v>
      </c>
      <c r="E1" t="s">
        <v>4</v>
      </c>
      <c r="F1" t="s">
        <v>5</v>
      </c>
      <c r="G1" t="s">
        <v>6</v>
      </c>
      <c r="H1" t="s">
        <v>7</v>
      </c>
      <c r="I1" t="s">
        <v>8</v>
      </c>
    </row>
    <row r="2" spans="1:9" x14ac:dyDescent="0.2">
      <c r="A2" t="s">
        <v>9</v>
      </c>
      <c r="B2" t="s">
        <v>10</v>
      </c>
      <c r="C2" t="s">
        <v>11</v>
      </c>
      <c r="D2">
        <v>0</v>
      </c>
      <c r="E2">
        <v>41.851719799999998</v>
      </c>
      <c r="F2">
        <v>62812.093009999997</v>
      </c>
      <c r="G2">
        <v>11609.38091</v>
      </c>
      <c r="H2">
        <v>238961.25049999999</v>
      </c>
      <c r="I2">
        <v>35321.458769999997</v>
      </c>
    </row>
    <row r="3" spans="1:9" x14ac:dyDescent="0.2">
      <c r="A3" t="s">
        <v>12</v>
      </c>
      <c r="B3" t="s">
        <v>13</v>
      </c>
      <c r="C3" t="s">
        <v>14</v>
      </c>
      <c r="D3">
        <v>0</v>
      </c>
      <c r="E3">
        <v>40.870623350000002</v>
      </c>
      <c r="F3">
        <v>66646.892919999998</v>
      </c>
      <c r="G3">
        <v>9572.9571360000009</v>
      </c>
      <c r="H3">
        <v>530973.90780000004</v>
      </c>
      <c r="I3">
        <v>45115.525659999999</v>
      </c>
    </row>
    <row r="4" spans="1:9" x14ac:dyDescent="0.2">
      <c r="A4" t="s">
        <v>15</v>
      </c>
      <c r="B4" t="s">
        <v>16</v>
      </c>
      <c r="C4" t="s">
        <v>17</v>
      </c>
      <c r="D4">
        <v>1</v>
      </c>
      <c r="E4">
        <v>43.152897469999999</v>
      </c>
      <c r="F4">
        <v>53798.551119999996</v>
      </c>
      <c r="G4">
        <v>11160.35506</v>
      </c>
      <c r="H4">
        <v>638467.17729999998</v>
      </c>
      <c r="I4">
        <v>42925.709210000001</v>
      </c>
    </row>
    <row r="5" spans="1:9" x14ac:dyDescent="0.2">
      <c r="A5" t="s">
        <v>18</v>
      </c>
      <c r="B5" t="s">
        <v>19</v>
      </c>
      <c r="C5" t="s">
        <v>20</v>
      </c>
      <c r="D5">
        <v>1</v>
      </c>
      <c r="E5">
        <v>58.271369450000002</v>
      </c>
      <c r="F5">
        <v>79370.037979999994</v>
      </c>
      <c r="G5">
        <v>14426.164849999999</v>
      </c>
      <c r="H5">
        <v>548599.05240000004</v>
      </c>
      <c r="I5">
        <v>67422.363129999998</v>
      </c>
    </row>
    <row r="6" spans="1:9" x14ac:dyDescent="0.2">
      <c r="A6" t="s">
        <v>21</v>
      </c>
      <c r="B6" t="s">
        <v>22</v>
      </c>
      <c r="C6" t="s">
        <v>23</v>
      </c>
      <c r="D6">
        <v>1</v>
      </c>
      <c r="E6">
        <v>57.313749450000003</v>
      </c>
      <c r="F6">
        <v>59729.151299999998</v>
      </c>
      <c r="G6">
        <v>5358.7121770000003</v>
      </c>
      <c r="H6">
        <v>560304.06709999999</v>
      </c>
      <c r="I6">
        <v>55915.462480000002</v>
      </c>
    </row>
    <row r="7" spans="1:9" x14ac:dyDescent="0.2">
      <c r="A7" t="s">
        <v>24</v>
      </c>
      <c r="B7" t="s">
        <v>25</v>
      </c>
      <c r="C7" t="s">
        <v>26</v>
      </c>
      <c r="D7">
        <v>1</v>
      </c>
      <c r="E7">
        <v>56.824893119999999</v>
      </c>
      <c r="F7">
        <v>68499.851620000001</v>
      </c>
      <c r="G7">
        <v>14179.47244</v>
      </c>
      <c r="H7">
        <v>428485.36040000001</v>
      </c>
      <c r="I7">
        <v>56611.997840000004</v>
      </c>
    </row>
    <row r="8" spans="1:9" x14ac:dyDescent="0.2">
      <c r="A8" t="s">
        <v>27</v>
      </c>
      <c r="B8" t="s">
        <v>28</v>
      </c>
      <c r="C8" t="s">
        <v>29</v>
      </c>
      <c r="D8">
        <v>1</v>
      </c>
      <c r="E8">
        <v>46.607314850000002</v>
      </c>
      <c r="F8">
        <v>39814.521999999997</v>
      </c>
      <c r="G8">
        <v>5958.460188</v>
      </c>
      <c r="H8">
        <v>326373.18119999999</v>
      </c>
      <c r="I8">
        <v>28925.70549</v>
      </c>
    </row>
    <row r="9" spans="1:9" x14ac:dyDescent="0.2">
      <c r="A9" t="s">
        <v>30</v>
      </c>
      <c r="B9" t="s">
        <v>31</v>
      </c>
      <c r="C9" t="s">
        <v>32</v>
      </c>
      <c r="D9">
        <v>1</v>
      </c>
      <c r="E9">
        <v>50.193016229999998</v>
      </c>
      <c r="F9">
        <v>51752.234450000004</v>
      </c>
      <c r="G9">
        <v>10985.69656</v>
      </c>
      <c r="H9">
        <v>629312.40410000004</v>
      </c>
      <c r="I9">
        <v>47434.982649999998</v>
      </c>
    </row>
    <row r="10" spans="1:9" x14ac:dyDescent="0.2">
      <c r="A10" t="s">
        <v>33</v>
      </c>
      <c r="B10" t="s">
        <v>34</v>
      </c>
      <c r="C10" t="s">
        <v>35</v>
      </c>
      <c r="D10">
        <v>0</v>
      </c>
      <c r="E10">
        <v>46.584744630000003</v>
      </c>
      <c r="F10">
        <v>58139.259100000003</v>
      </c>
      <c r="G10">
        <v>3440.8237989999998</v>
      </c>
      <c r="H10">
        <v>630059.02740000002</v>
      </c>
      <c r="I10">
        <v>48013.614099999999</v>
      </c>
    </row>
    <row r="11" spans="1:9" x14ac:dyDescent="0.2">
      <c r="A11" t="s">
        <v>36</v>
      </c>
      <c r="B11" t="s">
        <v>37</v>
      </c>
      <c r="C11" t="s">
        <v>38</v>
      </c>
      <c r="D11">
        <v>1</v>
      </c>
      <c r="E11">
        <v>43.32378156</v>
      </c>
      <c r="F11">
        <v>53457.101320000002</v>
      </c>
      <c r="G11">
        <v>12884.078680000001</v>
      </c>
      <c r="H11">
        <v>476643.35440000001</v>
      </c>
      <c r="I11">
        <v>38189.506009999997</v>
      </c>
    </row>
    <row r="12" spans="1:9" x14ac:dyDescent="0.2">
      <c r="A12" t="s">
        <v>39</v>
      </c>
      <c r="B12" t="s">
        <v>40</v>
      </c>
      <c r="C12" t="s">
        <v>41</v>
      </c>
      <c r="D12">
        <v>1</v>
      </c>
      <c r="E12">
        <v>50.129922749999999</v>
      </c>
      <c r="F12">
        <v>73348.707450000002</v>
      </c>
      <c r="G12">
        <v>8270.707359</v>
      </c>
      <c r="H12">
        <v>612738.61710000003</v>
      </c>
      <c r="I12">
        <v>59045.51309</v>
      </c>
    </row>
    <row r="13" spans="1:9" x14ac:dyDescent="0.2">
      <c r="A13" t="s">
        <v>42</v>
      </c>
      <c r="B13" t="s">
        <v>43</v>
      </c>
      <c r="C13" t="s">
        <v>44</v>
      </c>
      <c r="D13">
        <v>1</v>
      </c>
      <c r="E13">
        <v>53.18015845</v>
      </c>
      <c r="F13">
        <v>55421.657330000002</v>
      </c>
      <c r="G13">
        <v>10014.969289999999</v>
      </c>
      <c r="H13">
        <v>293862.5123</v>
      </c>
      <c r="I13">
        <v>42288.810460000001</v>
      </c>
    </row>
    <row r="14" spans="1:9" x14ac:dyDescent="0.2">
      <c r="A14" t="s">
        <v>45</v>
      </c>
      <c r="B14" t="s">
        <v>46</v>
      </c>
      <c r="C14" t="s">
        <v>47</v>
      </c>
      <c r="D14">
        <v>0</v>
      </c>
      <c r="E14">
        <v>44.396493700000001</v>
      </c>
      <c r="F14">
        <v>37336.338300000003</v>
      </c>
      <c r="G14">
        <v>10218.32092</v>
      </c>
      <c r="H14">
        <v>430907.16729999997</v>
      </c>
      <c r="I14">
        <v>28700.0334</v>
      </c>
    </row>
    <row r="15" spans="1:9" x14ac:dyDescent="0.2">
      <c r="A15" t="s">
        <v>48</v>
      </c>
      <c r="B15" t="s">
        <v>49</v>
      </c>
      <c r="C15" t="s">
        <v>50</v>
      </c>
      <c r="D15">
        <v>0</v>
      </c>
      <c r="E15">
        <v>48.496515039999998</v>
      </c>
      <c r="F15">
        <v>68304.472980000006</v>
      </c>
      <c r="G15">
        <v>9466.9951280000005</v>
      </c>
      <c r="H15">
        <v>420322.07020000002</v>
      </c>
      <c r="I15">
        <v>49258.87571</v>
      </c>
    </row>
    <row r="16" spans="1:9" x14ac:dyDescent="0.2">
      <c r="A16" t="s">
        <v>51</v>
      </c>
      <c r="B16" t="s">
        <v>52</v>
      </c>
      <c r="C16" t="s">
        <v>53</v>
      </c>
      <c r="D16">
        <v>0</v>
      </c>
      <c r="E16">
        <v>55.244866039999998</v>
      </c>
      <c r="F16">
        <v>72776.003819999998</v>
      </c>
      <c r="G16">
        <v>10597.638139999999</v>
      </c>
      <c r="H16">
        <v>146344.8965</v>
      </c>
      <c r="I16">
        <v>49510.033560000003</v>
      </c>
    </row>
    <row r="17" spans="1:9" x14ac:dyDescent="0.2">
      <c r="A17" t="s">
        <v>54</v>
      </c>
      <c r="B17" t="s">
        <v>55</v>
      </c>
      <c r="C17" t="s">
        <v>56</v>
      </c>
      <c r="D17">
        <v>1</v>
      </c>
      <c r="E17">
        <v>53.289767879999999</v>
      </c>
      <c r="F17">
        <v>64662.300609999998</v>
      </c>
      <c r="G17">
        <v>11326.03434</v>
      </c>
      <c r="H17">
        <v>481433.43239999999</v>
      </c>
      <c r="I17">
        <v>53017.267229999998</v>
      </c>
    </row>
    <row r="18" spans="1:9" x14ac:dyDescent="0.2">
      <c r="A18" t="s">
        <v>57</v>
      </c>
      <c r="B18" t="s">
        <v>58</v>
      </c>
      <c r="C18" t="s">
        <v>59</v>
      </c>
      <c r="D18">
        <v>0</v>
      </c>
      <c r="E18">
        <v>44.74219952</v>
      </c>
      <c r="F18">
        <v>63259.878369999999</v>
      </c>
      <c r="G18">
        <v>11495.54999</v>
      </c>
      <c r="H18">
        <v>370356.22230000002</v>
      </c>
      <c r="I18">
        <v>41814.720670000002</v>
      </c>
    </row>
    <row r="19" spans="1:9" x14ac:dyDescent="0.2">
      <c r="A19" t="s">
        <v>60</v>
      </c>
      <c r="B19" t="s">
        <v>61</v>
      </c>
      <c r="C19" t="s">
        <v>62</v>
      </c>
      <c r="D19">
        <v>1</v>
      </c>
      <c r="E19">
        <v>48.127084619999998</v>
      </c>
      <c r="F19">
        <v>52682.064010000002</v>
      </c>
      <c r="G19">
        <v>12514.52029</v>
      </c>
      <c r="H19">
        <v>549443.58860000002</v>
      </c>
      <c r="I19">
        <v>43901.712440000003</v>
      </c>
    </row>
    <row r="20" spans="1:9" x14ac:dyDescent="0.2">
      <c r="A20" t="s">
        <v>63</v>
      </c>
      <c r="B20" t="s">
        <v>64</v>
      </c>
      <c r="C20" t="s">
        <v>65</v>
      </c>
      <c r="D20">
        <v>1</v>
      </c>
      <c r="E20">
        <v>51.853473739999998</v>
      </c>
      <c r="F20">
        <v>54503.144229999998</v>
      </c>
      <c r="G20">
        <v>7377.8209139999999</v>
      </c>
      <c r="H20">
        <v>431098.99979999999</v>
      </c>
      <c r="I20">
        <v>44633.992409999999</v>
      </c>
    </row>
    <row r="21" spans="1:9" x14ac:dyDescent="0.2">
      <c r="A21" t="s">
        <v>66</v>
      </c>
      <c r="B21" t="s">
        <v>67</v>
      </c>
      <c r="C21" t="s">
        <v>68</v>
      </c>
      <c r="D21">
        <v>0</v>
      </c>
      <c r="E21">
        <v>58.741842230000003</v>
      </c>
      <c r="F21">
        <v>55368.237159999997</v>
      </c>
      <c r="G21">
        <v>13272.946470000001</v>
      </c>
      <c r="H21">
        <v>566022.13060000003</v>
      </c>
      <c r="I21">
        <v>54827.52403</v>
      </c>
    </row>
    <row r="22" spans="1:9" x14ac:dyDescent="0.2">
      <c r="A22" t="s">
        <v>69</v>
      </c>
      <c r="B22" t="s">
        <v>70</v>
      </c>
      <c r="C22" t="s">
        <v>71</v>
      </c>
      <c r="D22">
        <v>1</v>
      </c>
      <c r="E22">
        <v>51.900471379999999</v>
      </c>
      <c r="F22">
        <v>63435.863039999997</v>
      </c>
      <c r="G22">
        <v>11878.03779</v>
      </c>
      <c r="H22">
        <v>480588.23450000002</v>
      </c>
      <c r="I22">
        <v>51130.95379</v>
      </c>
    </row>
    <row r="23" spans="1:9" x14ac:dyDescent="0.2">
      <c r="A23" t="s">
        <v>72</v>
      </c>
      <c r="B23" t="s">
        <v>73</v>
      </c>
      <c r="C23" t="s">
        <v>74</v>
      </c>
      <c r="D23">
        <v>0</v>
      </c>
      <c r="E23">
        <v>48.081119579999999</v>
      </c>
      <c r="F23">
        <v>64347.345309999997</v>
      </c>
      <c r="G23">
        <v>10905.36628</v>
      </c>
      <c r="H23">
        <v>307226.09769999998</v>
      </c>
      <c r="I23">
        <v>43402.31525</v>
      </c>
    </row>
    <row r="24" spans="1:9" x14ac:dyDescent="0.2">
      <c r="A24" t="s">
        <v>75</v>
      </c>
      <c r="B24" t="s">
        <v>76</v>
      </c>
      <c r="C24" t="s">
        <v>77</v>
      </c>
      <c r="D24">
        <v>1</v>
      </c>
      <c r="E24">
        <v>45.531841829999998</v>
      </c>
      <c r="F24">
        <v>65176.690549999999</v>
      </c>
      <c r="G24">
        <v>7698.5522339999998</v>
      </c>
      <c r="H24">
        <v>497526.45659999998</v>
      </c>
      <c r="I24">
        <v>47240.86004</v>
      </c>
    </row>
    <row r="25" spans="1:9" x14ac:dyDescent="0.2">
      <c r="A25" t="s">
        <v>78</v>
      </c>
      <c r="B25" t="s">
        <v>79</v>
      </c>
      <c r="C25" t="s">
        <v>80</v>
      </c>
      <c r="D25">
        <v>1</v>
      </c>
      <c r="E25">
        <v>47.02228427</v>
      </c>
      <c r="F25">
        <v>52027.638370000001</v>
      </c>
      <c r="G25">
        <v>11960.85377</v>
      </c>
      <c r="H25">
        <v>688466.0503</v>
      </c>
      <c r="I25">
        <v>46635.494319999998</v>
      </c>
    </row>
    <row r="26" spans="1:9" x14ac:dyDescent="0.2">
      <c r="A26" t="s">
        <v>81</v>
      </c>
      <c r="B26" t="s">
        <v>82</v>
      </c>
      <c r="C26" t="s">
        <v>83</v>
      </c>
      <c r="D26">
        <v>0</v>
      </c>
      <c r="E26">
        <v>39.942995320000001</v>
      </c>
      <c r="F26">
        <v>69612.012300000002</v>
      </c>
      <c r="G26">
        <v>8125.5989929999996</v>
      </c>
      <c r="H26">
        <v>499086.34419999999</v>
      </c>
      <c r="I26">
        <v>45078.40193</v>
      </c>
    </row>
    <row r="27" spans="1:9" x14ac:dyDescent="0.2">
      <c r="A27" t="s">
        <v>84</v>
      </c>
      <c r="B27" t="s">
        <v>85</v>
      </c>
      <c r="C27" t="s">
        <v>86</v>
      </c>
      <c r="D27">
        <v>0</v>
      </c>
      <c r="E27">
        <v>52.577440840000001</v>
      </c>
      <c r="F27">
        <v>53065.571750000003</v>
      </c>
      <c r="G27">
        <v>17805.576069999999</v>
      </c>
      <c r="H27">
        <v>429440.3297</v>
      </c>
      <c r="I27">
        <v>44387.58412</v>
      </c>
    </row>
    <row r="28" spans="1:9" x14ac:dyDescent="0.2">
      <c r="A28" t="s">
        <v>87</v>
      </c>
      <c r="B28" t="s">
        <v>88</v>
      </c>
      <c r="C28" t="s">
        <v>89</v>
      </c>
      <c r="D28">
        <v>0</v>
      </c>
      <c r="E28">
        <v>28.0096755</v>
      </c>
      <c r="F28">
        <v>82842.533850000007</v>
      </c>
      <c r="G28">
        <v>13102.15805</v>
      </c>
      <c r="H28">
        <v>315775.32069999998</v>
      </c>
      <c r="I28">
        <v>37161.553930000002</v>
      </c>
    </row>
    <row r="29" spans="1:9" x14ac:dyDescent="0.2">
      <c r="A29" t="s">
        <v>90</v>
      </c>
      <c r="B29" t="s">
        <v>91</v>
      </c>
      <c r="C29" t="s">
        <v>92</v>
      </c>
      <c r="D29">
        <v>0</v>
      </c>
      <c r="E29">
        <v>55.630316989999997</v>
      </c>
      <c r="F29">
        <v>61388.627090000002</v>
      </c>
      <c r="G29">
        <v>14270.007310000001</v>
      </c>
      <c r="H29">
        <v>341691.93369999999</v>
      </c>
      <c r="I29">
        <v>49091.971850000002</v>
      </c>
    </row>
    <row r="30" spans="1:9" x14ac:dyDescent="0.2">
      <c r="A30" t="s">
        <v>93</v>
      </c>
      <c r="B30" t="s">
        <v>94</v>
      </c>
      <c r="C30" t="s">
        <v>95</v>
      </c>
      <c r="D30">
        <v>1</v>
      </c>
      <c r="E30">
        <v>46.12403587</v>
      </c>
      <c r="F30">
        <v>100000</v>
      </c>
      <c r="G30">
        <v>17452.92179</v>
      </c>
      <c r="H30">
        <v>188032.0778</v>
      </c>
      <c r="I30">
        <v>58350.318090000001</v>
      </c>
    </row>
    <row r="31" spans="1:9" x14ac:dyDescent="0.2">
      <c r="A31" t="s">
        <v>96</v>
      </c>
      <c r="B31" t="s">
        <v>97</v>
      </c>
      <c r="C31" t="s">
        <v>98</v>
      </c>
      <c r="D31">
        <v>1</v>
      </c>
      <c r="E31">
        <v>40.245327340000003</v>
      </c>
      <c r="F31">
        <v>62891.865559999998</v>
      </c>
      <c r="G31">
        <v>12522.94052</v>
      </c>
      <c r="H31">
        <v>583230.97600000002</v>
      </c>
      <c r="I31">
        <v>43994.35972</v>
      </c>
    </row>
    <row r="32" spans="1:9" x14ac:dyDescent="0.2">
      <c r="A32" t="s">
        <v>99</v>
      </c>
      <c r="B32" t="s">
        <v>100</v>
      </c>
      <c r="C32" t="s">
        <v>101</v>
      </c>
      <c r="D32">
        <v>1</v>
      </c>
      <c r="E32">
        <v>33.48313022</v>
      </c>
      <c r="F32">
        <v>39627.124799999998</v>
      </c>
      <c r="G32">
        <v>9371.5110710000008</v>
      </c>
      <c r="H32">
        <v>319837.6593</v>
      </c>
      <c r="I32">
        <v>17584.569630000002</v>
      </c>
    </row>
    <row r="33" spans="1:9" x14ac:dyDescent="0.2">
      <c r="A33" t="s">
        <v>102</v>
      </c>
      <c r="B33" t="s">
        <v>103</v>
      </c>
      <c r="C33" t="s">
        <v>104</v>
      </c>
      <c r="D33">
        <v>1</v>
      </c>
      <c r="E33">
        <v>40.385463260000002</v>
      </c>
      <c r="F33">
        <v>68859.564889999994</v>
      </c>
      <c r="G33">
        <v>13417.020270000001</v>
      </c>
      <c r="H33">
        <v>486069.07299999997</v>
      </c>
      <c r="I33">
        <v>44650.36073</v>
      </c>
    </row>
    <row r="34" spans="1:9" x14ac:dyDescent="0.2">
      <c r="A34" t="s">
        <v>105</v>
      </c>
      <c r="B34" t="s">
        <v>106</v>
      </c>
      <c r="C34" t="s">
        <v>107</v>
      </c>
      <c r="D34">
        <v>1</v>
      </c>
      <c r="E34">
        <v>51.316713669999999</v>
      </c>
      <c r="F34">
        <v>82358.22683</v>
      </c>
      <c r="G34">
        <v>8092.4751029999998</v>
      </c>
      <c r="H34">
        <v>655934.46660000004</v>
      </c>
      <c r="I34">
        <v>66363.893160000007</v>
      </c>
    </row>
    <row r="35" spans="1:9" x14ac:dyDescent="0.2">
      <c r="A35" t="s">
        <v>108</v>
      </c>
      <c r="B35" t="s">
        <v>109</v>
      </c>
      <c r="C35" t="s">
        <v>110</v>
      </c>
      <c r="D35">
        <v>0</v>
      </c>
      <c r="E35">
        <v>51.480508800000003</v>
      </c>
      <c r="F35">
        <v>67904.398950000003</v>
      </c>
      <c r="G35">
        <v>11417.309520000001</v>
      </c>
      <c r="H35">
        <v>487435.96399999998</v>
      </c>
      <c r="I35">
        <v>53489.462140000003</v>
      </c>
    </row>
    <row r="36" spans="1:9" x14ac:dyDescent="0.2">
      <c r="A36" t="s">
        <v>111</v>
      </c>
      <c r="B36" t="s">
        <v>112</v>
      </c>
      <c r="C36" t="s">
        <v>113</v>
      </c>
      <c r="D36">
        <v>0</v>
      </c>
      <c r="E36">
        <v>46.318417160000003</v>
      </c>
      <c r="F36">
        <v>65311.682249999998</v>
      </c>
      <c r="G36">
        <v>7988.7536849999997</v>
      </c>
      <c r="H36">
        <v>215673.53839999999</v>
      </c>
      <c r="I36">
        <v>39810.348169999997</v>
      </c>
    </row>
    <row r="37" spans="1:9" x14ac:dyDescent="0.2">
      <c r="A37" t="s">
        <v>114</v>
      </c>
      <c r="B37" t="s">
        <v>115</v>
      </c>
      <c r="C37" t="s">
        <v>116</v>
      </c>
      <c r="D37">
        <v>0</v>
      </c>
      <c r="E37">
        <v>50.503411149999998</v>
      </c>
      <c r="F37">
        <v>59593.2624</v>
      </c>
      <c r="G37">
        <v>12252.730579999999</v>
      </c>
      <c r="H37">
        <v>612242.77549999999</v>
      </c>
      <c r="I37">
        <v>51612.143109999997</v>
      </c>
    </row>
    <row r="38" spans="1:9" x14ac:dyDescent="0.2">
      <c r="A38" t="s">
        <v>117</v>
      </c>
      <c r="B38" t="s">
        <v>118</v>
      </c>
      <c r="C38" t="s">
        <v>119</v>
      </c>
      <c r="D38">
        <v>1</v>
      </c>
      <c r="E38">
        <v>49.853870980000003</v>
      </c>
      <c r="F38">
        <v>47460.548089999997</v>
      </c>
      <c r="G38">
        <v>7405.5342710000004</v>
      </c>
      <c r="H38">
        <v>430624.81420000002</v>
      </c>
      <c r="I38">
        <v>38978.674579999999</v>
      </c>
    </row>
    <row r="39" spans="1:9" x14ac:dyDescent="0.2">
      <c r="A39" t="s">
        <v>120</v>
      </c>
      <c r="B39" t="s">
        <v>121</v>
      </c>
      <c r="C39" t="s">
        <v>122</v>
      </c>
      <c r="D39">
        <v>1</v>
      </c>
      <c r="E39">
        <v>22.000386720000002</v>
      </c>
      <c r="F39">
        <v>43131.784110000001</v>
      </c>
      <c r="G39">
        <v>10917.140939999999</v>
      </c>
      <c r="H39">
        <v>326742.7352</v>
      </c>
      <c r="I39">
        <v>10092.22509</v>
      </c>
    </row>
    <row r="40" spans="1:9" x14ac:dyDescent="0.2">
      <c r="A40" t="s">
        <v>123</v>
      </c>
      <c r="B40" t="s">
        <v>124</v>
      </c>
      <c r="C40" t="s">
        <v>125</v>
      </c>
      <c r="D40">
        <v>0</v>
      </c>
      <c r="E40">
        <v>50.516021629999997</v>
      </c>
      <c r="F40">
        <v>52263.698060000002</v>
      </c>
      <c r="G40">
        <v>8838.7595089999995</v>
      </c>
      <c r="H40">
        <v>213040.96059999999</v>
      </c>
      <c r="I40">
        <v>35928.524039999997</v>
      </c>
    </row>
    <row r="41" spans="1:9" x14ac:dyDescent="0.2">
      <c r="A41" t="s">
        <v>126</v>
      </c>
      <c r="B41" t="s">
        <v>127</v>
      </c>
      <c r="C41" t="s">
        <v>128</v>
      </c>
      <c r="D41">
        <v>1</v>
      </c>
      <c r="E41">
        <v>48.047295890000001</v>
      </c>
      <c r="F41">
        <v>80959.533100000001</v>
      </c>
      <c r="G41">
        <v>4499.921096</v>
      </c>
      <c r="H41">
        <v>379749.91519999999</v>
      </c>
      <c r="I41">
        <v>54823.192210000001</v>
      </c>
    </row>
    <row r="42" spans="1:9" x14ac:dyDescent="0.2">
      <c r="A42" t="s">
        <v>129</v>
      </c>
      <c r="B42" t="s">
        <v>130</v>
      </c>
      <c r="C42" t="s">
        <v>122</v>
      </c>
      <c r="D42">
        <v>0</v>
      </c>
      <c r="E42">
        <v>42.449786379999999</v>
      </c>
      <c r="F42">
        <v>66417.665970000002</v>
      </c>
      <c r="G42">
        <v>9183.3276210000004</v>
      </c>
      <c r="H42">
        <v>513340.0097</v>
      </c>
      <c r="I42">
        <v>45805.671860000002</v>
      </c>
    </row>
    <row r="43" spans="1:9" x14ac:dyDescent="0.2">
      <c r="A43" t="s">
        <v>131</v>
      </c>
      <c r="B43" t="s">
        <v>132</v>
      </c>
      <c r="C43" t="s">
        <v>133</v>
      </c>
      <c r="D43">
        <v>1</v>
      </c>
      <c r="E43">
        <v>46.26908486</v>
      </c>
      <c r="F43">
        <v>58457.414920000003</v>
      </c>
      <c r="G43">
        <v>12491.01273</v>
      </c>
      <c r="H43">
        <v>410655.99469999998</v>
      </c>
      <c r="I43">
        <v>41567.470329999996</v>
      </c>
    </row>
    <row r="44" spans="1:9" x14ac:dyDescent="0.2">
      <c r="A44" t="s">
        <v>134</v>
      </c>
      <c r="B44" t="s">
        <v>135</v>
      </c>
      <c r="C44" t="s">
        <v>136</v>
      </c>
      <c r="D44">
        <v>0</v>
      </c>
      <c r="E44">
        <v>37.584595819999997</v>
      </c>
      <c r="F44">
        <v>50571.459690000003</v>
      </c>
      <c r="G44">
        <v>13338.328519999999</v>
      </c>
      <c r="H44">
        <v>348833.84029999998</v>
      </c>
      <c r="I44">
        <v>28031.209849999999</v>
      </c>
    </row>
    <row r="45" spans="1:9" x14ac:dyDescent="0.2">
      <c r="A45" t="s">
        <v>137</v>
      </c>
      <c r="B45" t="s">
        <v>138</v>
      </c>
      <c r="C45" t="s">
        <v>139</v>
      </c>
      <c r="D45">
        <v>1</v>
      </c>
      <c r="E45">
        <v>38.773002400000003</v>
      </c>
      <c r="F45">
        <v>50943.162559999997</v>
      </c>
      <c r="G45">
        <v>10816.8855</v>
      </c>
      <c r="H45">
        <v>299734.12780000002</v>
      </c>
      <c r="I45">
        <v>27815.738130000002</v>
      </c>
    </row>
    <row r="46" spans="1:9" x14ac:dyDescent="0.2">
      <c r="A46" t="s">
        <v>140</v>
      </c>
      <c r="B46" t="s">
        <v>141</v>
      </c>
      <c r="C46" t="s">
        <v>142</v>
      </c>
      <c r="D46">
        <v>1</v>
      </c>
      <c r="E46">
        <v>61.224131589999999</v>
      </c>
      <c r="F46">
        <v>79792.130959999995</v>
      </c>
      <c r="G46">
        <v>14245.53319</v>
      </c>
      <c r="H46">
        <v>497950.29330000002</v>
      </c>
      <c r="I46">
        <v>68678.435200000007</v>
      </c>
    </row>
    <row r="47" spans="1:9" x14ac:dyDescent="0.2">
      <c r="A47" t="s">
        <v>143</v>
      </c>
      <c r="B47" t="s">
        <v>144</v>
      </c>
      <c r="C47" t="s">
        <v>145</v>
      </c>
      <c r="D47">
        <v>0</v>
      </c>
      <c r="E47">
        <v>55.275142639999999</v>
      </c>
      <c r="F47">
        <v>70787.27764</v>
      </c>
      <c r="G47">
        <v>10155.34095</v>
      </c>
      <c r="H47">
        <v>853913.85320000001</v>
      </c>
      <c r="I47">
        <v>68925.094469999996</v>
      </c>
    </row>
    <row r="48" spans="1:9" x14ac:dyDescent="0.2">
      <c r="A48" t="s">
        <v>146</v>
      </c>
      <c r="B48" t="s">
        <v>147</v>
      </c>
      <c r="C48" t="s">
        <v>148</v>
      </c>
      <c r="D48">
        <v>1</v>
      </c>
      <c r="E48">
        <v>42.225890309999997</v>
      </c>
      <c r="F48">
        <v>56098.507729999998</v>
      </c>
      <c r="G48">
        <v>11675.284960000001</v>
      </c>
      <c r="H48">
        <v>320228.64510000002</v>
      </c>
      <c r="I48">
        <v>34215.761500000001</v>
      </c>
    </row>
    <row r="49" spans="1:9" x14ac:dyDescent="0.2">
      <c r="A49" t="s">
        <v>149</v>
      </c>
      <c r="B49" t="s">
        <v>150</v>
      </c>
      <c r="C49" t="s">
        <v>151</v>
      </c>
      <c r="D49">
        <v>0</v>
      </c>
      <c r="E49">
        <v>51.16813904</v>
      </c>
      <c r="F49">
        <v>57478.379220000003</v>
      </c>
      <c r="G49">
        <v>2230.096344</v>
      </c>
      <c r="H49">
        <v>158979.7102</v>
      </c>
      <c r="I49">
        <v>37843.466189999999</v>
      </c>
    </row>
    <row r="50" spans="1:9" x14ac:dyDescent="0.2">
      <c r="A50" t="s">
        <v>152</v>
      </c>
      <c r="B50" t="s">
        <v>153</v>
      </c>
      <c r="C50" t="s">
        <v>154</v>
      </c>
      <c r="D50">
        <v>1</v>
      </c>
      <c r="E50">
        <v>41.444306769999997</v>
      </c>
      <c r="F50">
        <v>60181.406329999998</v>
      </c>
      <c r="G50">
        <v>7094.896557</v>
      </c>
      <c r="H50">
        <v>390312.1715</v>
      </c>
      <c r="I50">
        <v>37883.242310000001</v>
      </c>
    </row>
    <row r="51" spans="1:9" x14ac:dyDescent="0.2">
      <c r="A51" t="s">
        <v>155</v>
      </c>
      <c r="B51" t="s">
        <v>156</v>
      </c>
      <c r="C51" t="s">
        <v>157</v>
      </c>
      <c r="D51">
        <v>0</v>
      </c>
      <c r="E51">
        <v>40.083317110000003</v>
      </c>
      <c r="F51">
        <v>74445.081680000003</v>
      </c>
      <c r="G51">
        <v>7915.758178</v>
      </c>
      <c r="H51">
        <v>527420.72690000001</v>
      </c>
      <c r="I51">
        <v>48734.357080000002</v>
      </c>
    </row>
    <row r="52" spans="1:9" x14ac:dyDescent="0.2">
      <c r="A52" t="s">
        <v>158</v>
      </c>
      <c r="B52" t="s">
        <v>159</v>
      </c>
      <c r="C52" t="s">
        <v>160</v>
      </c>
      <c r="D52">
        <v>1</v>
      </c>
      <c r="E52">
        <v>41.163848399999999</v>
      </c>
      <c r="F52">
        <v>38406.778899999998</v>
      </c>
      <c r="G52">
        <v>11023.00268</v>
      </c>
      <c r="H52">
        <v>451846.19949999999</v>
      </c>
      <c r="I52">
        <v>27187.239140000001</v>
      </c>
    </row>
    <row r="53" spans="1:9" x14ac:dyDescent="0.2">
      <c r="A53" t="s">
        <v>161</v>
      </c>
      <c r="B53" t="s">
        <v>162</v>
      </c>
      <c r="C53" t="s">
        <v>163</v>
      </c>
      <c r="D53">
        <v>0</v>
      </c>
      <c r="E53">
        <v>55.782422990000001</v>
      </c>
      <c r="F53">
        <v>64616.688099999999</v>
      </c>
      <c r="G53">
        <v>12378.54089</v>
      </c>
      <c r="H53">
        <v>779925.7892</v>
      </c>
      <c r="I53">
        <v>63738.390650000001</v>
      </c>
    </row>
    <row r="54" spans="1:9" x14ac:dyDescent="0.2">
      <c r="A54" t="s">
        <v>164</v>
      </c>
      <c r="B54" t="s">
        <v>165</v>
      </c>
      <c r="C54" t="s">
        <v>166</v>
      </c>
      <c r="D54">
        <v>0</v>
      </c>
      <c r="E54">
        <v>46.233660010000001</v>
      </c>
      <c r="F54">
        <v>68107.93144</v>
      </c>
      <c r="G54">
        <v>7813.6026570000004</v>
      </c>
      <c r="H54">
        <v>455609.14289999998</v>
      </c>
      <c r="I54">
        <v>48266.755160000001</v>
      </c>
    </row>
    <row r="55" spans="1:9" x14ac:dyDescent="0.2">
      <c r="A55" t="s">
        <v>167</v>
      </c>
      <c r="B55" t="s">
        <v>168</v>
      </c>
      <c r="C55" t="s">
        <v>169</v>
      </c>
      <c r="D55">
        <v>1</v>
      </c>
      <c r="E55">
        <v>36.67318264</v>
      </c>
      <c r="F55">
        <v>72471.815319999994</v>
      </c>
      <c r="G55">
        <v>11216.886759999999</v>
      </c>
      <c r="H55">
        <v>583523.07620000001</v>
      </c>
      <c r="I55">
        <v>46381.131110000002</v>
      </c>
    </row>
    <row r="56" spans="1:9" x14ac:dyDescent="0.2">
      <c r="A56" t="s">
        <v>170</v>
      </c>
      <c r="B56" t="s">
        <v>171</v>
      </c>
      <c r="C56" t="s">
        <v>172</v>
      </c>
      <c r="D56">
        <v>1</v>
      </c>
      <c r="E56">
        <v>52.465649079999999</v>
      </c>
      <c r="F56">
        <v>35069.418859999998</v>
      </c>
      <c r="G56">
        <v>1851.9798390000001</v>
      </c>
      <c r="H56">
        <v>353757.50569999998</v>
      </c>
      <c r="I56">
        <v>31978.979899999998</v>
      </c>
    </row>
    <row r="57" spans="1:9" x14ac:dyDescent="0.2">
      <c r="A57" t="s">
        <v>173</v>
      </c>
      <c r="B57" t="s">
        <v>174</v>
      </c>
      <c r="C57" t="s">
        <v>175</v>
      </c>
      <c r="D57">
        <v>0</v>
      </c>
      <c r="E57">
        <v>57.12191756</v>
      </c>
      <c r="F57">
        <v>52422.946909999999</v>
      </c>
      <c r="G57">
        <v>6998.4656199999999</v>
      </c>
      <c r="H57">
        <v>438067.75060000003</v>
      </c>
      <c r="I57">
        <v>48100.290520000002</v>
      </c>
    </row>
    <row r="58" spans="1:9" x14ac:dyDescent="0.2">
      <c r="A58" t="s">
        <v>176</v>
      </c>
      <c r="B58" t="s">
        <v>177</v>
      </c>
      <c r="C58" t="s">
        <v>178</v>
      </c>
      <c r="D58">
        <v>1</v>
      </c>
      <c r="E58">
        <v>33.816298019999998</v>
      </c>
      <c r="F58">
        <v>84467.789879999997</v>
      </c>
      <c r="G58">
        <v>7772.4448469999998</v>
      </c>
      <c r="H58">
        <v>468238.79149999999</v>
      </c>
      <c r="I58">
        <v>47380.912239999998</v>
      </c>
    </row>
    <row r="59" spans="1:9" x14ac:dyDescent="0.2">
      <c r="A59" t="s">
        <v>179</v>
      </c>
      <c r="B59" t="s">
        <v>180</v>
      </c>
      <c r="C59" t="s">
        <v>181</v>
      </c>
      <c r="D59">
        <v>1</v>
      </c>
      <c r="E59">
        <v>43.030880680000003</v>
      </c>
      <c r="F59">
        <v>51419.507769999997</v>
      </c>
      <c r="G59">
        <v>11331.204470000001</v>
      </c>
      <c r="H59">
        <v>636407.11479999998</v>
      </c>
      <c r="I59">
        <v>41425.00116</v>
      </c>
    </row>
    <row r="60" spans="1:9" x14ac:dyDescent="0.2">
      <c r="A60" t="s">
        <v>182</v>
      </c>
      <c r="B60" t="s">
        <v>183</v>
      </c>
      <c r="C60" t="s">
        <v>184</v>
      </c>
      <c r="D60">
        <v>1</v>
      </c>
      <c r="E60">
        <v>50.165977759999997</v>
      </c>
      <c r="F60">
        <v>46609.516259999997</v>
      </c>
      <c r="G60">
        <v>7592.0197479999997</v>
      </c>
      <c r="H60">
        <v>409419.5797</v>
      </c>
      <c r="I60">
        <v>38147.81018</v>
      </c>
    </row>
    <row r="61" spans="1:9" x14ac:dyDescent="0.2">
      <c r="A61" t="s">
        <v>185</v>
      </c>
      <c r="B61" t="s">
        <v>186</v>
      </c>
      <c r="C61" t="s">
        <v>187</v>
      </c>
      <c r="D61">
        <v>1</v>
      </c>
      <c r="E61">
        <v>42.241816839999998</v>
      </c>
      <c r="F61">
        <v>55207.456789999997</v>
      </c>
      <c r="G61">
        <v>9976.4348570000002</v>
      </c>
      <c r="H61">
        <v>286062.51620000001</v>
      </c>
      <c r="I61">
        <v>32737.801769999998</v>
      </c>
    </row>
    <row r="62" spans="1:9" x14ac:dyDescent="0.2">
      <c r="A62" t="s">
        <v>188</v>
      </c>
      <c r="B62" t="s">
        <v>189</v>
      </c>
      <c r="C62" t="s">
        <v>190</v>
      </c>
      <c r="D62">
        <v>1</v>
      </c>
      <c r="E62">
        <v>42.058089270000004</v>
      </c>
      <c r="F62">
        <v>46689.4159</v>
      </c>
      <c r="G62">
        <v>7829.5655020000004</v>
      </c>
      <c r="H62">
        <v>615765.92890000006</v>
      </c>
      <c r="I62">
        <v>37348.137369999997</v>
      </c>
    </row>
    <row r="63" spans="1:9" x14ac:dyDescent="0.2">
      <c r="A63" t="s">
        <v>191</v>
      </c>
      <c r="B63" t="s">
        <v>192</v>
      </c>
      <c r="C63" t="s">
        <v>193</v>
      </c>
      <c r="D63">
        <v>0</v>
      </c>
      <c r="E63">
        <v>42.098535779999999</v>
      </c>
      <c r="F63">
        <v>71847.254400000005</v>
      </c>
      <c r="G63">
        <v>4225.328117</v>
      </c>
      <c r="H63">
        <v>476088.3996</v>
      </c>
      <c r="I63">
        <v>47483.853159999999</v>
      </c>
    </row>
    <row r="64" spans="1:9" x14ac:dyDescent="0.2">
      <c r="A64" t="s">
        <v>194</v>
      </c>
      <c r="B64" t="s">
        <v>195</v>
      </c>
      <c r="C64" t="s">
        <v>196</v>
      </c>
      <c r="D64">
        <v>0</v>
      </c>
      <c r="E64">
        <v>54.558689219999998</v>
      </c>
      <c r="F64">
        <v>69236.686079999999</v>
      </c>
      <c r="G64">
        <v>9842.842611</v>
      </c>
      <c r="H64">
        <v>242495.98860000001</v>
      </c>
      <c r="I64">
        <v>49730.533389999997</v>
      </c>
    </row>
    <row r="65" spans="1:9" x14ac:dyDescent="0.2">
      <c r="A65" t="s">
        <v>197</v>
      </c>
      <c r="B65" t="s">
        <v>198</v>
      </c>
      <c r="C65" t="s">
        <v>196</v>
      </c>
      <c r="D65">
        <v>0</v>
      </c>
      <c r="E65">
        <v>53.155755450000001</v>
      </c>
      <c r="F65">
        <v>54006.778509999996</v>
      </c>
      <c r="G65">
        <v>15189.088449999999</v>
      </c>
      <c r="H65">
        <v>246321.8916</v>
      </c>
      <c r="I65">
        <v>40093.619809999997</v>
      </c>
    </row>
    <row r="66" spans="1:9" x14ac:dyDescent="0.2">
      <c r="A66" t="s">
        <v>199</v>
      </c>
      <c r="B66" t="s">
        <v>200</v>
      </c>
      <c r="C66" t="s">
        <v>201</v>
      </c>
      <c r="D66">
        <v>0</v>
      </c>
      <c r="E66">
        <v>53.057690180000002</v>
      </c>
      <c r="F66">
        <v>47228.359989999997</v>
      </c>
      <c r="G66">
        <v>9046.1823960000002</v>
      </c>
      <c r="H66">
        <v>456634.20730000001</v>
      </c>
      <c r="I66">
        <v>42297.506200000003</v>
      </c>
    </row>
    <row r="67" spans="1:9" x14ac:dyDescent="0.2">
      <c r="A67" t="s">
        <v>202</v>
      </c>
      <c r="B67" t="s">
        <v>203</v>
      </c>
      <c r="C67" t="s">
        <v>204</v>
      </c>
      <c r="D67">
        <v>0</v>
      </c>
      <c r="E67">
        <v>43.299350250000003</v>
      </c>
      <c r="F67">
        <v>70187.503280000004</v>
      </c>
      <c r="G67">
        <v>6841.5405769999998</v>
      </c>
      <c r="H67">
        <v>662176.48510000005</v>
      </c>
      <c r="I67">
        <v>52954.931210000002</v>
      </c>
    </row>
    <row r="68" spans="1:9" x14ac:dyDescent="0.2">
      <c r="A68" t="s">
        <v>205</v>
      </c>
      <c r="B68" t="s">
        <v>206</v>
      </c>
      <c r="C68" t="s">
        <v>207</v>
      </c>
      <c r="D68">
        <v>0</v>
      </c>
      <c r="E68">
        <v>55.270306310000002</v>
      </c>
      <c r="F68">
        <v>62262.948450000004</v>
      </c>
      <c r="G68">
        <v>11785.87919</v>
      </c>
      <c r="H68">
        <v>301026.2206</v>
      </c>
      <c r="I68">
        <v>48104.111839999998</v>
      </c>
    </row>
    <row r="69" spans="1:9" x14ac:dyDescent="0.2">
      <c r="A69" t="s">
        <v>208</v>
      </c>
      <c r="B69" t="s">
        <v>209</v>
      </c>
      <c r="C69" t="s">
        <v>210</v>
      </c>
      <c r="D69">
        <v>1</v>
      </c>
      <c r="E69">
        <v>42.695289109999997</v>
      </c>
      <c r="F69">
        <v>59195.828990000002</v>
      </c>
      <c r="G69">
        <v>8634.3767910000006</v>
      </c>
      <c r="H69">
        <v>573054.38080000004</v>
      </c>
      <c r="I69">
        <v>43680.913269999997</v>
      </c>
    </row>
    <row r="70" spans="1:9" x14ac:dyDescent="0.2">
      <c r="A70" t="s">
        <v>211</v>
      </c>
      <c r="B70" t="s">
        <v>212</v>
      </c>
      <c r="C70" t="s">
        <v>213</v>
      </c>
      <c r="D70">
        <v>1</v>
      </c>
      <c r="E70">
        <v>57.347215579999997</v>
      </c>
      <c r="F70">
        <v>48716.672709999999</v>
      </c>
      <c r="G70">
        <v>10886.91711</v>
      </c>
      <c r="H70">
        <v>662382.66229999997</v>
      </c>
      <c r="I70">
        <v>52707.968159999997</v>
      </c>
    </row>
    <row r="71" spans="1:9" x14ac:dyDescent="0.2">
      <c r="A71" t="s">
        <v>214</v>
      </c>
      <c r="B71" t="s">
        <v>215</v>
      </c>
      <c r="C71" t="s">
        <v>216</v>
      </c>
      <c r="D71">
        <v>1</v>
      </c>
      <c r="E71">
        <v>52.072277010000001</v>
      </c>
      <c r="F71">
        <v>66478.009669999999</v>
      </c>
      <c r="G71">
        <v>13685.88702</v>
      </c>
      <c r="H71">
        <v>356553.3996</v>
      </c>
      <c r="I71">
        <v>49392.8897</v>
      </c>
    </row>
    <row r="72" spans="1:9" x14ac:dyDescent="0.2">
      <c r="A72" t="s">
        <v>217</v>
      </c>
      <c r="B72" t="s">
        <v>218</v>
      </c>
      <c r="C72" t="s">
        <v>50</v>
      </c>
      <c r="D72">
        <v>1</v>
      </c>
      <c r="E72">
        <v>45.185437929999999</v>
      </c>
      <c r="F72">
        <v>50280.004500000003</v>
      </c>
      <c r="G72">
        <v>11350.49408</v>
      </c>
      <c r="H72">
        <v>230728.3008</v>
      </c>
      <c r="I72">
        <v>30841.001540000001</v>
      </c>
    </row>
    <row r="73" spans="1:9" x14ac:dyDescent="0.2">
      <c r="A73" t="s">
        <v>219</v>
      </c>
      <c r="B73" t="s">
        <v>220</v>
      </c>
      <c r="C73" t="s">
        <v>221</v>
      </c>
      <c r="D73">
        <v>0</v>
      </c>
      <c r="E73">
        <v>56.215752199999997</v>
      </c>
      <c r="F73">
        <v>57393.828719999998</v>
      </c>
      <c r="G73">
        <v>5627.8036540000003</v>
      </c>
      <c r="H73">
        <v>411831.03710000002</v>
      </c>
      <c r="I73">
        <v>49373.375549999997</v>
      </c>
    </row>
    <row r="74" spans="1:9" x14ac:dyDescent="0.2">
      <c r="A74" t="s">
        <v>222</v>
      </c>
      <c r="B74" t="s">
        <v>223</v>
      </c>
      <c r="C74" t="s">
        <v>224</v>
      </c>
      <c r="D74">
        <v>0</v>
      </c>
      <c r="E74">
        <v>40.914852070000002</v>
      </c>
      <c r="F74">
        <v>63429.931409999997</v>
      </c>
      <c r="G74">
        <v>10676.21884</v>
      </c>
      <c r="H74">
        <v>481335.35820000002</v>
      </c>
      <c r="I74">
        <v>41903.651709999998</v>
      </c>
    </row>
    <row r="75" spans="1:9" x14ac:dyDescent="0.2">
      <c r="A75" t="s">
        <v>225</v>
      </c>
      <c r="B75" t="s">
        <v>226</v>
      </c>
      <c r="C75" t="s">
        <v>227</v>
      </c>
      <c r="D75">
        <v>1</v>
      </c>
      <c r="E75">
        <v>47.789729250000001</v>
      </c>
      <c r="F75">
        <v>59139.210800000001</v>
      </c>
      <c r="G75">
        <v>4630.5444239999997</v>
      </c>
      <c r="H75">
        <v>473845.85460000002</v>
      </c>
      <c r="I75">
        <v>45058.8969</v>
      </c>
    </row>
    <row r="76" spans="1:9" x14ac:dyDescent="0.2">
      <c r="A76" t="s">
        <v>228</v>
      </c>
      <c r="B76" t="s">
        <v>229</v>
      </c>
      <c r="C76" t="s">
        <v>230</v>
      </c>
      <c r="D76">
        <v>1</v>
      </c>
      <c r="E76">
        <v>56.041515330000003</v>
      </c>
      <c r="F76">
        <v>67015.193719999996</v>
      </c>
      <c r="G76">
        <v>13000.413689999999</v>
      </c>
      <c r="H76">
        <v>355157.64169999998</v>
      </c>
      <c r="I76">
        <v>52991.526669999999</v>
      </c>
    </row>
    <row r="77" spans="1:9" x14ac:dyDescent="0.2">
      <c r="A77" t="s">
        <v>231</v>
      </c>
      <c r="B77" t="s">
        <v>232</v>
      </c>
      <c r="C77" t="s">
        <v>233</v>
      </c>
      <c r="D77">
        <v>0</v>
      </c>
      <c r="E77">
        <v>46.96078061</v>
      </c>
      <c r="F77">
        <v>69157.452099999995</v>
      </c>
      <c r="G77">
        <v>15791.61176</v>
      </c>
      <c r="H77">
        <v>506986.98239999998</v>
      </c>
      <c r="I77">
        <v>50958.081149999998</v>
      </c>
    </row>
    <row r="78" spans="1:9" x14ac:dyDescent="0.2">
      <c r="A78" t="s">
        <v>234</v>
      </c>
      <c r="B78" t="s">
        <v>235</v>
      </c>
      <c r="C78" t="s">
        <v>236</v>
      </c>
      <c r="D78">
        <v>1</v>
      </c>
      <c r="E78">
        <v>53.354187799999998</v>
      </c>
      <c r="F78">
        <v>50867.940069999997</v>
      </c>
      <c r="G78">
        <v>16732.306380000002</v>
      </c>
      <c r="H78">
        <v>344916.17680000002</v>
      </c>
      <c r="I78">
        <v>41357.178970000001</v>
      </c>
    </row>
    <row r="79" spans="1:9" x14ac:dyDescent="0.2">
      <c r="A79" t="s">
        <v>237</v>
      </c>
      <c r="B79" t="s">
        <v>238</v>
      </c>
      <c r="C79" t="s">
        <v>239</v>
      </c>
      <c r="D79">
        <v>1</v>
      </c>
      <c r="E79">
        <v>56.519529290000001</v>
      </c>
      <c r="F79">
        <v>53450.90036</v>
      </c>
      <c r="G79">
        <v>8740.7230930000005</v>
      </c>
      <c r="H79">
        <v>309113.06270000001</v>
      </c>
      <c r="I79">
        <v>44434.719169999997</v>
      </c>
    </row>
    <row r="80" spans="1:9" x14ac:dyDescent="0.2">
      <c r="A80" t="s">
        <v>240</v>
      </c>
      <c r="B80" t="s">
        <v>241</v>
      </c>
      <c r="C80" t="s">
        <v>242</v>
      </c>
      <c r="D80">
        <v>0</v>
      </c>
      <c r="E80">
        <v>39.1476732</v>
      </c>
      <c r="F80">
        <v>70463.990839999999</v>
      </c>
      <c r="G80">
        <v>10059.55406</v>
      </c>
      <c r="H80">
        <v>278799.69579999999</v>
      </c>
      <c r="I80">
        <v>38502.423920000001</v>
      </c>
    </row>
    <row r="81" spans="1:9" x14ac:dyDescent="0.2">
      <c r="A81" t="s">
        <v>243</v>
      </c>
      <c r="B81" t="s">
        <v>244</v>
      </c>
      <c r="C81" t="s">
        <v>245</v>
      </c>
      <c r="D81">
        <v>0</v>
      </c>
      <c r="E81">
        <v>45.225651470000003</v>
      </c>
      <c r="F81">
        <v>52697.151919999997</v>
      </c>
      <c r="G81">
        <v>861.81665290000001</v>
      </c>
      <c r="H81">
        <v>540805.49399999995</v>
      </c>
      <c r="I81">
        <v>41221.249179999999</v>
      </c>
    </row>
    <row r="82" spans="1:9" x14ac:dyDescent="0.2">
      <c r="A82" t="s">
        <v>246</v>
      </c>
      <c r="B82" t="s">
        <v>247</v>
      </c>
      <c r="C82" t="s">
        <v>248</v>
      </c>
      <c r="D82">
        <v>1</v>
      </c>
      <c r="E82">
        <v>33.026388939999997</v>
      </c>
      <c r="F82">
        <v>71055.419240000003</v>
      </c>
      <c r="G82">
        <v>6147.9188430000004</v>
      </c>
      <c r="H82">
        <v>441527.01439999999</v>
      </c>
      <c r="I82">
        <v>38399.461389999997</v>
      </c>
    </row>
    <row r="83" spans="1:9" x14ac:dyDescent="0.2">
      <c r="A83" t="s">
        <v>249</v>
      </c>
      <c r="B83" t="s">
        <v>250</v>
      </c>
      <c r="C83" t="s">
        <v>41</v>
      </c>
      <c r="D83">
        <v>1</v>
      </c>
      <c r="E83">
        <v>44.302977839999997</v>
      </c>
      <c r="F83">
        <v>55406.462149999999</v>
      </c>
      <c r="G83">
        <v>9522.5764949999993</v>
      </c>
      <c r="H83">
        <v>523251.26630000002</v>
      </c>
      <c r="I83">
        <v>41456.680970000001</v>
      </c>
    </row>
    <row r="84" spans="1:9" x14ac:dyDescent="0.2">
      <c r="A84" t="s">
        <v>251</v>
      </c>
      <c r="B84" t="s">
        <v>252</v>
      </c>
      <c r="C84" t="s">
        <v>253</v>
      </c>
      <c r="D84">
        <v>1</v>
      </c>
      <c r="E84">
        <v>39.717155269999999</v>
      </c>
      <c r="F84">
        <v>48567.074619999999</v>
      </c>
      <c r="G84">
        <v>9724.0316469999998</v>
      </c>
      <c r="H84">
        <v>407401.37760000001</v>
      </c>
      <c r="I84">
        <v>30394.824939999999</v>
      </c>
    </row>
    <row r="85" spans="1:9" x14ac:dyDescent="0.2">
      <c r="A85" t="s">
        <v>254</v>
      </c>
      <c r="B85" t="s">
        <v>255</v>
      </c>
      <c r="C85" t="s">
        <v>256</v>
      </c>
      <c r="D85">
        <v>0</v>
      </c>
      <c r="E85">
        <v>39.904677550000002</v>
      </c>
      <c r="F85">
        <v>69506.621270000003</v>
      </c>
      <c r="G85">
        <v>5449.4719969999996</v>
      </c>
      <c r="H85">
        <v>409293.26579999999</v>
      </c>
      <c r="I85">
        <v>42384.05128</v>
      </c>
    </row>
    <row r="86" spans="1:9" x14ac:dyDescent="0.2">
      <c r="A86" t="s">
        <v>257</v>
      </c>
      <c r="B86" t="s">
        <v>258</v>
      </c>
      <c r="C86" t="s">
        <v>259</v>
      </c>
      <c r="D86">
        <v>1</v>
      </c>
      <c r="E86">
        <v>36.720808939999998</v>
      </c>
      <c r="F86">
        <v>69453.716589999996</v>
      </c>
      <c r="G86">
        <v>9565.8308749999997</v>
      </c>
      <c r="H86">
        <v>386128.13329999999</v>
      </c>
      <c r="I86">
        <v>39002.077100000002</v>
      </c>
    </row>
    <row r="87" spans="1:9" x14ac:dyDescent="0.2">
      <c r="A87" t="s">
        <v>260</v>
      </c>
      <c r="B87" t="s">
        <v>261</v>
      </c>
      <c r="C87" t="s">
        <v>262</v>
      </c>
      <c r="D87">
        <v>1</v>
      </c>
      <c r="E87">
        <v>40.178839709999998</v>
      </c>
      <c r="F87">
        <v>36929.351240000004</v>
      </c>
      <c r="G87">
        <v>9719.1928979999993</v>
      </c>
      <c r="H87">
        <v>245664.3652</v>
      </c>
      <c r="I87">
        <v>19553.2739</v>
      </c>
    </row>
    <row r="88" spans="1:9" x14ac:dyDescent="0.2">
      <c r="A88" t="s">
        <v>263</v>
      </c>
      <c r="B88" t="s">
        <v>264</v>
      </c>
      <c r="C88" t="s">
        <v>253</v>
      </c>
      <c r="D88">
        <v>1</v>
      </c>
      <c r="E88">
        <v>44.486915269999997</v>
      </c>
      <c r="F88">
        <v>63087.95261</v>
      </c>
      <c r="G88">
        <v>11024.02643</v>
      </c>
      <c r="H88">
        <v>496856.49119999999</v>
      </c>
      <c r="I88">
        <v>45167.325420000001</v>
      </c>
    </row>
    <row r="89" spans="1:9" x14ac:dyDescent="0.2">
      <c r="A89" t="s">
        <v>265</v>
      </c>
      <c r="B89" t="s">
        <v>266</v>
      </c>
      <c r="C89" t="s">
        <v>267</v>
      </c>
      <c r="D89">
        <v>0</v>
      </c>
      <c r="E89">
        <v>43.427517160000001</v>
      </c>
      <c r="F89">
        <v>50889.340539999997</v>
      </c>
      <c r="G89">
        <v>11041.178910000001</v>
      </c>
      <c r="H89">
        <v>448601.94839999999</v>
      </c>
      <c r="I89">
        <v>36019.955600000001</v>
      </c>
    </row>
    <row r="90" spans="1:9" x14ac:dyDescent="0.2">
      <c r="A90" t="s">
        <v>268</v>
      </c>
      <c r="B90" t="s">
        <v>269</v>
      </c>
      <c r="C90" t="s">
        <v>270</v>
      </c>
      <c r="D90">
        <v>1</v>
      </c>
      <c r="E90">
        <v>58.425732529999998</v>
      </c>
      <c r="F90">
        <v>58065.256939999999</v>
      </c>
      <c r="G90">
        <v>4204.9204920000002</v>
      </c>
      <c r="H90">
        <v>388498.51020000002</v>
      </c>
      <c r="I90">
        <v>50937.938439999998</v>
      </c>
    </row>
    <row r="91" spans="1:9" x14ac:dyDescent="0.2">
      <c r="A91" t="s">
        <v>271</v>
      </c>
      <c r="B91" t="s">
        <v>272</v>
      </c>
      <c r="C91" t="s">
        <v>119</v>
      </c>
      <c r="D91">
        <v>1</v>
      </c>
      <c r="E91">
        <v>32.094081410000001</v>
      </c>
      <c r="F91">
        <v>20000</v>
      </c>
      <c r="G91">
        <v>14261.80773</v>
      </c>
      <c r="H91">
        <v>579181.65520000004</v>
      </c>
      <c r="I91">
        <v>12895.714679999999</v>
      </c>
    </row>
    <row r="92" spans="1:9" x14ac:dyDescent="0.2">
      <c r="A92" t="s">
        <v>273</v>
      </c>
      <c r="B92" t="s">
        <v>274</v>
      </c>
      <c r="C92" t="s">
        <v>275</v>
      </c>
      <c r="D92">
        <v>1</v>
      </c>
      <c r="E92">
        <v>49.956014359999998</v>
      </c>
      <c r="F92">
        <v>60536.204059999996</v>
      </c>
      <c r="G92">
        <v>8244.4702259999995</v>
      </c>
      <c r="H92">
        <v>173079.17980000001</v>
      </c>
      <c r="I92">
        <v>38955.219190000003</v>
      </c>
    </row>
    <row r="93" spans="1:9" x14ac:dyDescent="0.2">
      <c r="A93" t="s">
        <v>276</v>
      </c>
      <c r="B93" t="s">
        <v>277</v>
      </c>
      <c r="C93" t="s">
        <v>278</v>
      </c>
      <c r="D93">
        <v>1</v>
      </c>
      <c r="E93">
        <v>58.610733109999998</v>
      </c>
      <c r="F93">
        <v>50667.697590000003</v>
      </c>
      <c r="G93">
        <v>9871.4035910000002</v>
      </c>
      <c r="H93">
        <v>536665.04639999999</v>
      </c>
      <c r="I93">
        <v>51221.04249</v>
      </c>
    </row>
    <row r="94" spans="1:9" x14ac:dyDescent="0.2">
      <c r="A94" t="s">
        <v>279</v>
      </c>
      <c r="B94" t="s">
        <v>280</v>
      </c>
      <c r="C94" t="s">
        <v>281</v>
      </c>
      <c r="D94">
        <v>1</v>
      </c>
      <c r="E94">
        <v>42.371103550000001</v>
      </c>
      <c r="F94">
        <v>44376.622210000001</v>
      </c>
      <c r="G94">
        <v>13865.090550000001</v>
      </c>
      <c r="H94">
        <v>259049.2824</v>
      </c>
      <c r="I94">
        <v>25971.956730000002</v>
      </c>
    </row>
    <row r="95" spans="1:9" x14ac:dyDescent="0.2">
      <c r="A95" t="s">
        <v>282</v>
      </c>
      <c r="B95" t="s">
        <v>283</v>
      </c>
      <c r="C95" t="s">
        <v>284</v>
      </c>
      <c r="D95">
        <v>0</v>
      </c>
      <c r="E95">
        <v>49.532161330000001</v>
      </c>
      <c r="F95">
        <v>75958.283490000002</v>
      </c>
      <c r="G95">
        <v>10562.903770000001</v>
      </c>
      <c r="H95">
        <v>635512.36060000001</v>
      </c>
      <c r="I95">
        <v>60670.336719999999</v>
      </c>
    </row>
    <row r="96" spans="1:9" x14ac:dyDescent="0.2">
      <c r="A96" t="s">
        <v>285</v>
      </c>
      <c r="B96" t="s">
        <v>286</v>
      </c>
      <c r="C96" t="s">
        <v>113</v>
      </c>
      <c r="D96">
        <v>1</v>
      </c>
      <c r="E96">
        <v>53.229848629999999</v>
      </c>
      <c r="F96">
        <v>70896.728529999993</v>
      </c>
      <c r="G96">
        <v>11794.73914</v>
      </c>
      <c r="H96">
        <v>398746.84580000001</v>
      </c>
      <c r="I96">
        <v>54075.120640000001</v>
      </c>
    </row>
    <row r="97" spans="1:9" x14ac:dyDescent="0.2">
      <c r="A97" t="s">
        <v>287</v>
      </c>
      <c r="B97" t="s">
        <v>288</v>
      </c>
      <c r="C97" t="s">
        <v>289</v>
      </c>
      <c r="D97">
        <v>1</v>
      </c>
      <c r="E97">
        <v>46.696118349999999</v>
      </c>
      <c r="F97">
        <v>56009.730730000003</v>
      </c>
      <c r="G97">
        <v>11030.2654</v>
      </c>
      <c r="H97">
        <v>391848.6041</v>
      </c>
      <c r="I97">
        <v>40004.871420000003</v>
      </c>
    </row>
    <row r="98" spans="1:9" x14ac:dyDescent="0.2">
      <c r="A98" t="s">
        <v>290</v>
      </c>
      <c r="B98" t="s">
        <v>291</v>
      </c>
      <c r="C98" t="s">
        <v>292</v>
      </c>
      <c r="D98">
        <v>0</v>
      </c>
      <c r="E98">
        <v>46.245735240000002</v>
      </c>
      <c r="F98">
        <v>90556.626860000004</v>
      </c>
      <c r="G98">
        <v>13872.566699999999</v>
      </c>
      <c r="H98">
        <v>479586.9387</v>
      </c>
      <c r="I98">
        <v>61593.520579999997</v>
      </c>
    </row>
    <row r="99" spans="1:9" x14ac:dyDescent="0.2">
      <c r="A99" t="s">
        <v>293</v>
      </c>
      <c r="B99" t="s">
        <v>294</v>
      </c>
      <c r="C99" t="s">
        <v>193</v>
      </c>
      <c r="D99">
        <v>1</v>
      </c>
      <c r="E99">
        <v>43.389984579999997</v>
      </c>
      <c r="F99">
        <v>71716.456619999997</v>
      </c>
      <c r="G99">
        <v>8870.714301</v>
      </c>
      <c r="H99">
        <v>165866.20000000001</v>
      </c>
      <c r="I99">
        <v>39503.388290000003</v>
      </c>
    </row>
    <row r="100" spans="1:9" x14ac:dyDescent="0.2">
      <c r="A100" t="s">
        <v>295</v>
      </c>
      <c r="B100" t="s">
        <v>296</v>
      </c>
      <c r="C100" t="s">
        <v>178</v>
      </c>
      <c r="D100">
        <v>0</v>
      </c>
      <c r="E100">
        <v>48.921401019999998</v>
      </c>
      <c r="F100">
        <v>68502.109429999997</v>
      </c>
      <c r="G100">
        <v>5831.1182449999997</v>
      </c>
      <c r="H100">
        <v>515084.18910000002</v>
      </c>
      <c r="I100">
        <v>52474.718390000002</v>
      </c>
    </row>
    <row r="101" spans="1:9" x14ac:dyDescent="0.2">
      <c r="A101" t="s">
        <v>297</v>
      </c>
      <c r="B101" t="s">
        <v>298</v>
      </c>
      <c r="C101" t="s">
        <v>242</v>
      </c>
      <c r="D101">
        <v>0</v>
      </c>
      <c r="E101">
        <v>43.14281871</v>
      </c>
      <c r="F101">
        <v>46261.426659999997</v>
      </c>
      <c r="G101">
        <v>16767.263599999998</v>
      </c>
      <c r="H101">
        <v>759479.45959999994</v>
      </c>
      <c r="I101">
        <v>42187.682800000002</v>
      </c>
    </row>
    <row r="102" spans="1:9" x14ac:dyDescent="0.2">
      <c r="A102" t="s">
        <v>299</v>
      </c>
      <c r="B102" t="s">
        <v>300</v>
      </c>
      <c r="C102" t="s">
        <v>92</v>
      </c>
      <c r="D102">
        <v>1</v>
      </c>
      <c r="E102">
        <v>52.656680219999998</v>
      </c>
      <c r="F102">
        <v>61858.190770000001</v>
      </c>
      <c r="G102">
        <v>5189.0835639999996</v>
      </c>
      <c r="H102">
        <v>706977.05299999996</v>
      </c>
      <c r="I102">
        <v>57441.44414</v>
      </c>
    </row>
    <row r="103" spans="1:9" x14ac:dyDescent="0.2">
      <c r="A103" t="s">
        <v>301</v>
      </c>
      <c r="B103" t="s">
        <v>302</v>
      </c>
      <c r="C103" t="s">
        <v>139</v>
      </c>
      <c r="D103">
        <v>1</v>
      </c>
      <c r="E103">
        <v>35.624871519999999</v>
      </c>
      <c r="F103">
        <v>49483.832620000001</v>
      </c>
      <c r="G103">
        <v>11811.25253</v>
      </c>
      <c r="H103">
        <v>242292.92</v>
      </c>
      <c r="I103">
        <v>22681.716670000002</v>
      </c>
    </row>
    <row r="104" spans="1:9" x14ac:dyDescent="0.2">
      <c r="A104" t="s">
        <v>303</v>
      </c>
      <c r="B104" t="s">
        <v>304</v>
      </c>
      <c r="C104" t="s">
        <v>133</v>
      </c>
      <c r="D104">
        <v>1</v>
      </c>
      <c r="E104">
        <v>30.492353390000002</v>
      </c>
      <c r="F104">
        <v>68289.182289999997</v>
      </c>
      <c r="G104">
        <v>7357.7870110000003</v>
      </c>
      <c r="H104">
        <v>404457.30989999999</v>
      </c>
      <c r="I104">
        <v>33640.736969999998</v>
      </c>
    </row>
    <row r="105" spans="1:9" x14ac:dyDescent="0.2">
      <c r="A105" t="s">
        <v>305</v>
      </c>
      <c r="B105" t="s">
        <v>306</v>
      </c>
      <c r="C105" t="s">
        <v>307</v>
      </c>
      <c r="D105">
        <v>0</v>
      </c>
      <c r="E105">
        <v>37.371572479999998</v>
      </c>
      <c r="F105">
        <v>47399.22827</v>
      </c>
      <c r="G105">
        <v>14562.64194</v>
      </c>
      <c r="H105">
        <v>537744.1324</v>
      </c>
      <c r="I105">
        <v>31540.778679999999</v>
      </c>
    </row>
    <row r="106" spans="1:9" x14ac:dyDescent="0.2">
      <c r="A106" t="s">
        <v>308</v>
      </c>
      <c r="B106" t="s">
        <v>309</v>
      </c>
      <c r="C106" t="s">
        <v>310</v>
      </c>
      <c r="D106">
        <v>0</v>
      </c>
      <c r="E106">
        <v>48.476395949999997</v>
      </c>
      <c r="F106">
        <v>63975.060899999997</v>
      </c>
      <c r="G106">
        <v>10614.85449</v>
      </c>
      <c r="H106">
        <v>891439.87609999999</v>
      </c>
      <c r="I106">
        <v>60461.242680000003</v>
      </c>
    </row>
    <row r="107" spans="1:9" x14ac:dyDescent="0.2">
      <c r="A107" t="s">
        <v>311</v>
      </c>
      <c r="B107" t="s">
        <v>312</v>
      </c>
      <c r="C107" t="s">
        <v>313</v>
      </c>
      <c r="D107">
        <v>0</v>
      </c>
      <c r="E107">
        <v>43.778248980000001</v>
      </c>
      <c r="F107">
        <v>75460.523620000007</v>
      </c>
      <c r="G107">
        <v>6280.9295469999997</v>
      </c>
      <c r="H107">
        <v>296972.40850000002</v>
      </c>
      <c r="I107">
        <v>45738.334300000002</v>
      </c>
    </row>
    <row r="108" spans="1:9" x14ac:dyDescent="0.2">
      <c r="A108" t="s">
        <v>314</v>
      </c>
      <c r="B108" t="s">
        <v>315</v>
      </c>
      <c r="C108" t="s">
        <v>316</v>
      </c>
      <c r="D108">
        <v>0</v>
      </c>
      <c r="E108">
        <v>41.796013600000002</v>
      </c>
      <c r="F108">
        <v>51075.461179999998</v>
      </c>
      <c r="G108">
        <v>12416.84845</v>
      </c>
      <c r="H108">
        <v>450402.29320000001</v>
      </c>
      <c r="I108">
        <v>34803.823949999998</v>
      </c>
    </row>
    <row r="109" spans="1:9" x14ac:dyDescent="0.2">
      <c r="A109" t="s">
        <v>317</v>
      </c>
      <c r="B109" t="s">
        <v>318</v>
      </c>
      <c r="C109" t="s">
        <v>319</v>
      </c>
      <c r="D109">
        <v>1</v>
      </c>
      <c r="E109">
        <v>49.597165240000002</v>
      </c>
      <c r="F109">
        <v>42433.546190000001</v>
      </c>
      <c r="G109">
        <v>7335.5248259999998</v>
      </c>
      <c r="H109">
        <v>386057.42099999997</v>
      </c>
      <c r="I109">
        <v>34642.602400000003</v>
      </c>
    </row>
    <row r="110" spans="1:9" x14ac:dyDescent="0.2">
      <c r="A110" t="s">
        <v>320</v>
      </c>
      <c r="B110" t="s">
        <v>321</v>
      </c>
      <c r="C110" t="s">
        <v>322</v>
      </c>
      <c r="D110">
        <v>1</v>
      </c>
      <c r="E110">
        <v>30.349458760000001</v>
      </c>
      <c r="F110">
        <v>61922.897100000002</v>
      </c>
      <c r="G110">
        <v>10366.503259999999</v>
      </c>
      <c r="H110">
        <v>323453.2022</v>
      </c>
      <c r="I110">
        <v>27586.718540000002</v>
      </c>
    </row>
    <row r="111" spans="1:9" x14ac:dyDescent="0.2">
      <c r="A111" t="s">
        <v>323</v>
      </c>
      <c r="B111" t="s">
        <v>324</v>
      </c>
      <c r="C111" t="s">
        <v>325</v>
      </c>
      <c r="D111">
        <v>1</v>
      </c>
      <c r="E111">
        <v>41.854953629999997</v>
      </c>
      <c r="F111">
        <v>69946.939240000007</v>
      </c>
      <c r="G111">
        <v>9010.6486330000007</v>
      </c>
      <c r="H111">
        <v>778537.2095</v>
      </c>
      <c r="I111">
        <v>54973.024949999999</v>
      </c>
    </row>
    <row r="112" spans="1:9" x14ac:dyDescent="0.2">
      <c r="A112" t="s">
        <v>326</v>
      </c>
      <c r="B112" t="s">
        <v>327</v>
      </c>
      <c r="C112" t="s">
        <v>328</v>
      </c>
      <c r="D112">
        <v>1</v>
      </c>
      <c r="E112">
        <v>46.07172662</v>
      </c>
      <c r="F112">
        <v>73476.422489999997</v>
      </c>
      <c r="G112">
        <v>9656.8061560000006</v>
      </c>
      <c r="H112">
        <v>386287.0208</v>
      </c>
      <c r="I112">
        <v>49142.511740000002</v>
      </c>
    </row>
    <row r="113" spans="1:9" x14ac:dyDescent="0.2">
      <c r="A113" t="s">
        <v>329</v>
      </c>
      <c r="B113" t="s">
        <v>330</v>
      </c>
      <c r="C113" t="s">
        <v>166</v>
      </c>
      <c r="D113">
        <v>1</v>
      </c>
      <c r="E113">
        <v>55.156972750000001</v>
      </c>
      <c r="F113">
        <v>75571.201879999993</v>
      </c>
      <c r="G113">
        <v>12887.548989999999</v>
      </c>
      <c r="H113">
        <v>416540.299</v>
      </c>
      <c r="I113">
        <v>58840.539640000003</v>
      </c>
    </row>
    <row r="114" spans="1:9" x14ac:dyDescent="0.2">
      <c r="A114" t="s">
        <v>331</v>
      </c>
      <c r="B114" t="s">
        <v>332</v>
      </c>
      <c r="C114" t="s">
        <v>53</v>
      </c>
      <c r="D114">
        <v>0</v>
      </c>
      <c r="E114">
        <v>43.626063340000002</v>
      </c>
      <c r="F114">
        <v>82573.011320000005</v>
      </c>
      <c r="G114">
        <v>1696.9897639999999</v>
      </c>
      <c r="H114">
        <v>562605.06550000003</v>
      </c>
      <c r="I114">
        <v>57306.328659999999</v>
      </c>
    </row>
    <row r="115" spans="1:9" x14ac:dyDescent="0.2">
      <c r="A115" t="s">
        <v>333</v>
      </c>
      <c r="B115" t="s">
        <v>334</v>
      </c>
      <c r="C115" t="s">
        <v>335</v>
      </c>
      <c r="D115">
        <v>0</v>
      </c>
      <c r="E115">
        <v>58.466607930000002</v>
      </c>
      <c r="F115">
        <v>50649.644919999999</v>
      </c>
      <c r="G115">
        <v>11211.720160000001</v>
      </c>
      <c r="H115">
        <v>565932.18610000005</v>
      </c>
      <c r="I115">
        <v>51941.675600000002</v>
      </c>
    </row>
    <row r="116" spans="1:9" x14ac:dyDescent="0.2">
      <c r="A116" t="s">
        <v>336</v>
      </c>
      <c r="B116" t="s">
        <v>337</v>
      </c>
      <c r="C116" t="s">
        <v>338</v>
      </c>
      <c r="D116">
        <v>1</v>
      </c>
      <c r="E116">
        <v>42.102145630000003</v>
      </c>
      <c r="F116">
        <v>53427.461920000002</v>
      </c>
      <c r="G116">
        <v>7903.1035910000001</v>
      </c>
      <c r="H116">
        <v>238529.6336</v>
      </c>
      <c r="I116">
        <v>30240.60975</v>
      </c>
    </row>
    <row r="117" spans="1:9" x14ac:dyDescent="0.2">
      <c r="A117" t="s">
        <v>339</v>
      </c>
      <c r="B117" t="s">
        <v>340</v>
      </c>
      <c r="C117" t="s">
        <v>341</v>
      </c>
      <c r="D117">
        <v>1</v>
      </c>
      <c r="E117">
        <v>56.85236475</v>
      </c>
      <c r="F117">
        <v>75247.180609999996</v>
      </c>
      <c r="G117">
        <v>13258.46631</v>
      </c>
      <c r="H117">
        <v>659279.20109999995</v>
      </c>
      <c r="I117">
        <v>67120.898780000003</v>
      </c>
    </row>
    <row r="118" spans="1:9" x14ac:dyDescent="0.2">
      <c r="A118" t="s">
        <v>342</v>
      </c>
      <c r="B118" t="s">
        <v>343</v>
      </c>
      <c r="C118" t="s">
        <v>319</v>
      </c>
      <c r="D118">
        <v>1</v>
      </c>
      <c r="E118">
        <v>43.031069029999998</v>
      </c>
      <c r="F118">
        <v>69175.194029999999</v>
      </c>
      <c r="G118">
        <v>6039.5945190000002</v>
      </c>
      <c r="H118">
        <v>325701.40830000001</v>
      </c>
      <c r="I118">
        <v>42408.026250000003</v>
      </c>
    </row>
    <row r="119" spans="1:9" x14ac:dyDescent="0.2">
      <c r="A119" t="s">
        <v>344</v>
      </c>
      <c r="B119" t="s">
        <v>345</v>
      </c>
      <c r="C119" t="s">
        <v>346</v>
      </c>
      <c r="D119">
        <v>0</v>
      </c>
      <c r="E119">
        <v>34.681961280000003</v>
      </c>
      <c r="F119">
        <v>84171.167189999993</v>
      </c>
      <c r="G119">
        <v>12719.64415</v>
      </c>
      <c r="H119">
        <v>244310.5736</v>
      </c>
      <c r="I119">
        <v>41451.718430000001</v>
      </c>
    </row>
    <row r="120" spans="1:9" x14ac:dyDescent="0.2">
      <c r="A120" t="s">
        <v>347</v>
      </c>
      <c r="B120" t="s">
        <v>348</v>
      </c>
      <c r="C120" t="s">
        <v>349</v>
      </c>
      <c r="D120">
        <v>0</v>
      </c>
      <c r="E120">
        <v>42.915795070000001</v>
      </c>
      <c r="F120">
        <v>45721.66835</v>
      </c>
      <c r="G120">
        <v>14250.52398</v>
      </c>
      <c r="H120">
        <v>790526.55070000002</v>
      </c>
      <c r="I120">
        <v>42592.886469999998</v>
      </c>
    </row>
    <row r="121" spans="1:9" x14ac:dyDescent="0.2">
      <c r="A121" t="s">
        <v>350</v>
      </c>
      <c r="B121" t="s">
        <v>351</v>
      </c>
      <c r="C121" t="s">
        <v>352</v>
      </c>
      <c r="D121">
        <v>0</v>
      </c>
      <c r="E121">
        <v>35.043238649999999</v>
      </c>
      <c r="F121">
        <v>54355.7595</v>
      </c>
      <c r="G121">
        <v>10008.767970000001</v>
      </c>
      <c r="H121">
        <v>573052.01190000004</v>
      </c>
      <c r="I121">
        <v>34521.176180000002</v>
      </c>
    </row>
    <row r="122" spans="1:9" x14ac:dyDescent="0.2">
      <c r="A122" t="s">
        <v>353</v>
      </c>
      <c r="B122" t="s">
        <v>354</v>
      </c>
      <c r="C122" t="s">
        <v>83</v>
      </c>
      <c r="D122">
        <v>1</v>
      </c>
      <c r="E122">
        <v>34.498057320000001</v>
      </c>
      <c r="F122">
        <v>77206.483859999993</v>
      </c>
      <c r="G122">
        <v>8493.098575</v>
      </c>
      <c r="H122">
        <v>411070.4828</v>
      </c>
      <c r="I122">
        <v>42213.69644</v>
      </c>
    </row>
    <row r="123" spans="1:9" x14ac:dyDescent="0.2">
      <c r="A123" t="s">
        <v>355</v>
      </c>
      <c r="B123" t="s">
        <v>356</v>
      </c>
      <c r="C123" t="s">
        <v>357</v>
      </c>
      <c r="D123">
        <v>0</v>
      </c>
      <c r="E123">
        <v>47.740464879999998</v>
      </c>
      <c r="F123">
        <v>57005.185949999999</v>
      </c>
      <c r="G123">
        <v>12416.79083</v>
      </c>
      <c r="H123">
        <v>408147.0405</v>
      </c>
      <c r="I123">
        <v>41913.537129999997</v>
      </c>
    </row>
    <row r="124" spans="1:9" x14ac:dyDescent="0.2">
      <c r="A124" t="s">
        <v>358</v>
      </c>
      <c r="B124" t="s">
        <v>359</v>
      </c>
      <c r="C124" t="s">
        <v>360</v>
      </c>
      <c r="D124">
        <v>1</v>
      </c>
      <c r="E124">
        <v>52.864267730000002</v>
      </c>
      <c r="F124">
        <v>65809.107820000005</v>
      </c>
      <c r="G124">
        <v>4820.8394449999996</v>
      </c>
      <c r="H124">
        <v>692401.46680000005</v>
      </c>
      <c r="I124">
        <v>59416.18101</v>
      </c>
    </row>
    <row r="125" spans="1:9" x14ac:dyDescent="0.2">
      <c r="A125" t="s">
        <v>361</v>
      </c>
      <c r="B125" t="s">
        <v>362</v>
      </c>
      <c r="C125" t="s">
        <v>253</v>
      </c>
      <c r="D125">
        <v>0</v>
      </c>
      <c r="E125">
        <v>47.145466749999997</v>
      </c>
      <c r="F125">
        <v>65468.144200000002</v>
      </c>
      <c r="G125">
        <v>7248.5414199999996</v>
      </c>
      <c r="H125">
        <v>588570.89029999997</v>
      </c>
      <c r="I125">
        <v>51402.615059999996</v>
      </c>
    </row>
    <row r="126" spans="1:9" x14ac:dyDescent="0.2">
      <c r="A126" t="s">
        <v>363</v>
      </c>
      <c r="B126" t="s">
        <v>364</v>
      </c>
      <c r="C126" t="s">
        <v>184</v>
      </c>
      <c r="D126">
        <v>0</v>
      </c>
      <c r="E126">
        <v>54.199455460000003</v>
      </c>
      <c r="F126">
        <v>60991.824430000001</v>
      </c>
      <c r="G126">
        <v>7329.2285099999999</v>
      </c>
      <c r="H126">
        <v>586368.92929999996</v>
      </c>
      <c r="I126">
        <v>54755.420380000003</v>
      </c>
    </row>
    <row r="127" spans="1:9" x14ac:dyDescent="0.2">
      <c r="A127" t="s">
        <v>365</v>
      </c>
      <c r="B127" t="s">
        <v>366</v>
      </c>
      <c r="C127" t="s">
        <v>357</v>
      </c>
      <c r="D127">
        <v>0</v>
      </c>
      <c r="E127">
        <v>50.75725473</v>
      </c>
      <c r="F127">
        <v>61809.074509999999</v>
      </c>
      <c r="G127">
        <v>2620.079459</v>
      </c>
      <c r="H127">
        <v>407733.52289999998</v>
      </c>
      <c r="I127">
        <v>47143.44008</v>
      </c>
    </row>
    <row r="128" spans="1:9" x14ac:dyDescent="0.2">
      <c r="A128" t="s">
        <v>367</v>
      </c>
      <c r="B128" t="s">
        <v>368</v>
      </c>
      <c r="C128" t="s">
        <v>26</v>
      </c>
      <c r="D128">
        <v>0</v>
      </c>
      <c r="E128">
        <v>59.462152920000001</v>
      </c>
      <c r="F128">
        <v>66905.476439999999</v>
      </c>
      <c r="G128">
        <v>10077.495919999999</v>
      </c>
      <c r="H128">
        <v>651215.64350000001</v>
      </c>
      <c r="I128">
        <v>64391.689059999997</v>
      </c>
    </row>
    <row r="129" spans="1:9" x14ac:dyDescent="0.2">
      <c r="A129" t="s">
        <v>369</v>
      </c>
      <c r="B129" t="s">
        <v>370</v>
      </c>
      <c r="C129" t="s">
        <v>371</v>
      </c>
      <c r="D129">
        <v>0</v>
      </c>
      <c r="E129">
        <v>48.988048890000002</v>
      </c>
      <c r="F129">
        <v>65131.25015</v>
      </c>
      <c r="G129">
        <v>6206.9221090000001</v>
      </c>
      <c r="H129">
        <v>53366.138610000002</v>
      </c>
      <c r="I129">
        <v>37252.551939999998</v>
      </c>
    </row>
    <row r="130" spans="1:9" x14ac:dyDescent="0.2">
      <c r="A130" t="s">
        <v>372</v>
      </c>
      <c r="B130" t="s">
        <v>373</v>
      </c>
      <c r="C130" t="s">
        <v>193</v>
      </c>
      <c r="D130">
        <v>1</v>
      </c>
      <c r="E130">
        <v>51.031256319999997</v>
      </c>
      <c r="F130">
        <v>83626.307830000005</v>
      </c>
      <c r="G130">
        <v>8458.7498190000006</v>
      </c>
      <c r="H130">
        <v>167031.55540000001</v>
      </c>
      <c r="I130">
        <v>52665.365109999999</v>
      </c>
    </row>
    <row r="131" spans="1:9" x14ac:dyDescent="0.2">
      <c r="A131" t="s">
        <v>374</v>
      </c>
      <c r="B131" t="s">
        <v>375</v>
      </c>
      <c r="C131" t="s">
        <v>68</v>
      </c>
      <c r="D131">
        <v>0</v>
      </c>
      <c r="E131">
        <v>39.844821539999998</v>
      </c>
      <c r="F131">
        <v>64328.278919999997</v>
      </c>
      <c r="G131">
        <v>13860.43821</v>
      </c>
      <c r="H131">
        <v>567357.02639999997</v>
      </c>
      <c r="I131">
        <v>44001.207060000001</v>
      </c>
    </row>
    <row r="132" spans="1:9" x14ac:dyDescent="0.2">
      <c r="A132" t="s">
        <v>376</v>
      </c>
      <c r="B132" t="s">
        <v>377</v>
      </c>
      <c r="C132" t="s">
        <v>181</v>
      </c>
      <c r="D132">
        <v>1</v>
      </c>
      <c r="E132">
        <v>53.380955239999999</v>
      </c>
      <c r="F132">
        <v>69255.987529999999</v>
      </c>
      <c r="G132">
        <v>18361.24915</v>
      </c>
      <c r="H132">
        <v>339207.27740000002</v>
      </c>
      <c r="I132">
        <v>51551.679969999997</v>
      </c>
    </row>
    <row r="133" spans="1:9" x14ac:dyDescent="0.2">
      <c r="A133" t="s">
        <v>378</v>
      </c>
      <c r="B133" t="s">
        <v>379</v>
      </c>
      <c r="C133" t="s">
        <v>380</v>
      </c>
      <c r="D133">
        <v>1</v>
      </c>
      <c r="E133">
        <v>45.013749359999998</v>
      </c>
      <c r="F133">
        <v>60575.126040000003</v>
      </c>
      <c r="G133">
        <v>8088.3443649999999</v>
      </c>
      <c r="H133">
        <v>291360.02909999999</v>
      </c>
      <c r="I133">
        <v>38243.664810000002</v>
      </c>
    </row>
    <row r="134" spans="1:9" x14ac:dyDescent="0.2">
      <c r="A134" t="s">
        <v>381</v>
      </c>
      <c r="B134" t="s">
        <v>382</v>
      </c>
      <c r="C134" t="s">
        <v>310</v>
      </c>
      <c r="D134">
        <v>0</v>
      </c>
      <c r="E134">
        <v>45.402440830000003</v>
      </c>
      <c r="F134">
        <v>63729.125679999997</v>
      </c>
      <c r="G134">
        <v>12507.19736</v>
      </c>
      <c r="H134">
        <v>271430.05430000002</v>
      </c>
      <c r="I134">
        <v>39766.64804</v>
      </c>
    </row>
    <row r="135" spans="1:9" x14ac:dyDescent="0.2">
      <c r="A135" t="s">
        <v>383</v>
      </c>
      <c r="B135" t="s">
        <v>384</v>
      </c>
      <c r="C135" t="s">
        <v>239</v>
      </c>
      <c r="D135">
        <v>0</v>
      </c>
      <c r="E135">
        <v>37.406284309999997</v>
      </c>
      <c r="F135">
        <v>64315.736709999997</v>
      </c>
      <c r="G135">
        <v>14871.36126</v>
      </c>
      <c r="H135">
        <v>502946.88189999998</v>
      </c>
      <c r="I135">
        <v>40077.572890000003</v>
      </c>
    </row>
    <row r="136" spans="1:9" x14ac:dyDescent="0.2">
      <c r="A136" t="s">
        <v>385</v>
      </c>
      <c r="B136" t="s">
        <v>386</v>
      </c>
      <c r="C136" t="s">
        <v>387</v>
      </c>
      <c r="D136">
        <v>0</v>
      </c>
      <c r="E136">
        <v>42.604822409999997</v>
      </c>
      <c r="F136">
        <v>51419.016439999999</v>
      </c>
      <c r="G136">
        <v>9026.0615429999998</v>
      </c>
      <c r="H136">
        <v>362564.34600000002</v>
      </c>
      <c r="I136">
        <v>33131.527340000001</v>
      </c>
    </row>
    <row r="137" spans="1:9" x14ac:dyDescent="0.2">
      <c r="A137" t="s">
        <v>388</v>
      </c>
      <c r="B137" t="s">
        <v>389</v>
      </c>
      <c r="C137" t="s">
        <v>390</v>
      </c>
      <c r="D137">
        <v>0</v>
      </c>
      <c r="E137">
        <v>47.690310539999999</v>
      </c>
      <c r="F137">
        <v>53870.484830000001</v>
      </c>
      <c r="G137">
        <v>14720.53399</v>
      </c>
      <c r="H137">
        <v>701782.52800000005</v>
      </c>
      <c r="I137">
        <v>48622.660969999997</v>
      </c>
    </row>
    <row r="138" spans="1:9" x14ac:dyDescent="0.2">
      <c r="A138" t="s">
        <v>391</v>
      </c>
      <c r="B138" t="s">
        <v>392</v>
      </c>
      <c r="C138" t="s">
        <v>393</v>
      </c>
      <c r="D138">
        <v>0</v>
      </c>
      <c r="E138">
        <v>48.7314504</v>
      </c>
      <c r="F138">
        <v>56895.231529999997</v>
      </c>
      <c r="G138">
        <v>9851.578109</v>
      </c>
      <c r="H138">
        <v>580950.39670000004</v>
      </c>
      <c r="I138">
        <v>47693.234819999998</v>
      </c>
    </row>
    <row r="139" spans="1:9" x14ac:dyDescent="0.2">
      <c r="A139" t="s">
        <v>394</v>
      </c>
      <c r="B139" t="s">
        <v>395</v>
      </c>
      <c r="C139" t="s">
        <v>341</v>
      </c>
      <c r="D139">
        <v>1</v>
      </c>
      <c r="E139">
        <v>47.968131630000002</v>
      </c>
      <c r="F139">
        <v>52534.207779999997</v>
      </c>
      <c r="G139">
        <v>7583.7538530000002</v>
      </c>
      <c r="H139">
        <v>401955.50099999999</v>
      </c>
      <c r="I139">
        <v>39410.461600000002</v>
      </c>
    </row>
    <row r="140" spans="1:9" x14ac:dyDescent="0.2">
      <c r="A140" t="s">
        <v>396</v>
      </c>
      <c r="B140" t="s">
        <v>397</v>
      </c>
      <c r="C140" t="s">
        <v>398</v>
      </c>
      <c r="D140">
        <v>1</v>
      </c>
      <c r="E140">
        <v>44.505991469999998</v>
      </c>
      <c r="F140">
        <v>52632.971239999999</v>
      </c>
      <c r="G140">
        <v>12348.677830000001</v>
      </c>
      <c r="H140">
        <v>293999.94270000001</v>
      </c>
      <c r="I140">
        <v>33428.401830000003</v>
      </c>
    </row>
    <row r="141" spans="1:9" x14ac:dyDescent="0.2">
      <c r="A141" t="s">
        <v>399</v>
      </c>
      <c r="B141" t="s">
        <v>400</v>
      </c>
      <c r="C141" t="s">
        <v>401</v>
      </c>
      <c r="D141">
        <v>1</v>
      </c>
      <c r="E141">
        <v>43.059470660000002</v>
      </c>
      <c r="F141">
        <v>42375.214240000001</v>
      </c>
      <c r="G141">
        <v>6062.6013599999997</v>
      </c>
      <c r="H141">
        <v>510039.14840000001</v>
      </c>
      <c r="I141">
        <v>32700.278709999999</v>
      </c>
    </row>
    <row r="142" spans="1:9" x14ac:dyDescent="0.2">
      <c r="A142" t="s">
        <v>402</v>
      </c>
      <c r="B142" t="s">
        <v>403</v>
      </c>
      <c r="C142" t="s">
        <v>325</v>
      </c>
      <c r="D142">
        <v>0</v>
      </c>
      <c r="E142">
        <v>61.630483599999998</v>
      </c>
      <c r="F142">
        <v>65617.291750000004</v>
      </c>
      <c r="G142">
        <v>14392.288329999999</v>
      </c>
      <c r="H142">
        <v>560593.41599999997</v>
      </c>
      <c r="I142">
        <v>62864.430110000001</v>
      </c>
    </row>
    <row r="143" spans="1:9" x14ac:dyDescent="0.2">
      <c r="A143" t="s">
        <v>404</v>
      </c>
      <c r="B143" t="s">
        <v>405</v>
      </c>
      <c r="C143" t="s">
        <v>230</v>
      </c>
      <c r="D143">
        <v>1</v>
      </c>
      <c r="E143">
        <v>46.028075889999997</v>
      </c>
      <c r="F143">
        <v>49398.74439</v>
      </c>
      <c r="G143">
        <v>6994.6173159999998</v>
      </c>
      <c r="H143">
        <v>174525.8426</v>
      </c>
      <c r="I143">
        <v>29425.830010000001</v>
      </c>
    </row>
    <row r="144" spans="1:9" x14ac:dyDescent="0.2">
      <c r="A144" t="s">
        <v>406</v>
      </c>
      <c r="B144" t="s">
        <v>407</v>
      </c>
      <c r="C144" t="s">
        <v>408</v>
      </c>
      <c r="D144">
        <v>0</v>
      </c>
      <c r="E144">
        <v>51.222472070000002</v>
      </c>
      <c r="F144">
        <v>63869.649279999998</v>
      </c>
      <c r="G144">
        <v>12860.658240000001</v>
      </c>
      <c r="H144">
        <v>260269.0963</v>
      </c>
      <c r="I144">
        <v>44418.609550000001</v>
      </c>
    </row>
    <row r="145" spans="1:9" x14ac:dyDescent="0.2">
      <c r="A145" t="s">
        <v>409</v>
      </c>
      <c r="B145" t="s">
        <v>410</v>
      </c>
      <c r="C145" t="s">
        <v>411</v>
      </c>
      <c r="D145">
        <v>1</v>
      </c>
      <c r="E145">
        <v>43.894874639999998</v>
      </c>
      <c r="F145">
        <v>60871.182480000003</v>
      </c>
      <c r="G145">
        <v>4397.9475709999997</v>
      </c>
      <c r="H145">
        <v>262959.25060000003</v>
      </c>
      <c r="I145">
        <v>36645.560899999997</v>
      </c>
    </row>
    <row r="146" spans="1:9" x14ac:dyDescent="0.2">
      <c r="A146" t="s">
        <v>412</v>
      </c>
      <c r="B146" t="s">
        <v>413</v>
      </c>
      <c r="C146" t="s">
        <v>414</v>
      </c>
      <c r="D146">
        <v>0</v>
      </c>
      <c r="E146">
        <v>57.458598129999999</v>
      </c>
      <c r="F146">
        <v>68090.508700000006</v>
      </c>
      <c r="G146">
        <v>6181.9709080000002</v>
      </c>
      <c r="H146">
        <v>316064.03379999998</v>
      </c>
      <c r="I146">
        <v>53655.538589999996</v>
      </c>
    </row>
    <row r="147" spans="1:9" x14ac:dyDescent="0.2">
      <c r="A147" t="s">
        <v>415</v>
      </c>
      <c r="B147" t="s">
        <v>416</v>
      </c>
      <c r="C147" t="s">
        <v>417</v>
      </c>
      <c r="D147">
        <v>0</v>
      </c>
      <c r="E147">
        <v>59.778860940000001</v>
      </c>
      <c r="F147">
        <v>54122.878270000001</v>
      </c>
      <c r="G147">
        <v>15164.87506</v>
      </c>
      <c r="H147">
        <v>254617.26089999999</v>
      </c>
      <c r="I147">
        <v>45977.125019999999</v>
      </c>
    </row>
    <row r="148" spans="1:9" x14ac:dyDescent="0.2">
      <c r="A148" t="s">
        <v>418</v>
      </c>
      <c r="B148" t="s">
        <v>419</v>
      </c>
      <c r="C148" t="s">
        <v>420</v>
      </c>
      <c r="D148">
        <v>1</v>
      </c>
      <c r="E148">
        <v>38.608851559999998</v>
      </c>
      <c r="F148">
        <v>59316.937039999997</v>
      </c>
      <c r="G148">
        <v>12296.34158</v>
      </c>
      <c r="H148">
        <v>510811.36949999997</v>
      </c>
      <c r="I148">
        <v>38504.394439999996</v>
      </c>
    </row>
    <row r="149" spans="1:9" x14ac:dyDescent="0.2">
      <c r="A149" t="s">
        <v>421</v>
      </c>
      <c r="B149" t="s">
        <v>422</v>
      </c>
      <c r="C149" t="s">
        <v>423</v>
      </c>
      <c r="D149">
        <v>0</v>
      </c>
      <c r="E149">
        <v>61.103198169999999</v>
      </c>
      <c r="F149">
        <v>38779.183960000002</v>
      </c>
      <c r="G149">
        <v>12758.895829999999</v>
      </c>
      <c r="H149">
        <v>581497.88740000001</v>
      </c>
      <c r="I149">
        <v>47935.939400000003</v>
      </c>
    </row>
    <row r="150" spans="1:9" x14ac:dyDescent="0.2">
      <c r="A150" t="s">
        <v>424</v>
      </c>
      <c r="B150" t="s">
        <v>425</v>
      </c>
      <c r="C150" t="s">
        <v>83</v>
      </c>
      <c r="D150">
        <v>1</v>
      </c>
      <c r="E150">
        <v>49.61576865</v>
      </c>
      <c r="F150">
        <v>88292.732050000006</v>
      </c>
      <c r="G150">
        <v>10799.1381</v>
      </c>
      <c r="H150">
        <v>378357.93849999999</v>
      </c>
      <c r="I150">
        <v>60222.226719999999</v>
      </c>
    </row>
    <row r="151" spans="1:9" x14ac:dyDescent="0.2">
      <c r="A151" t="s">
        <v>426</v>
      </c>
      <c r="B151" t="s">
        <v>427</v>
      </c>
      <c r="C151" t="s">
        <v>148</v>
      </c>
      <c r="D151">
        <v>1</v>
      </c>
      <c r="E151">
        <v>37.49764004</v>
      </c>
      <c r="F151">
        <v>68688.401989999998</v>
      </c>
      <c r="G151">
        <v>15796.318380000001</v>
      </c>
      <c r="H151">
        <v>375889.63809999998</v>
      </c>
      <c r="I151">
        <v>38930.552340000002</v>
      </c>
    </row>
    <row r="152" spans="1:9" x14ac:dyDescent="0.2">
      <c r="A152" t="s">
        <v>428</v>
      </c>
      <c r="B152" t="s">
        <v>429</v>
      </c>
      <c r="C152" t="s">
        <v>292</v>
      </c>
      <c r="D152">
        <v>1</v>
      </c>
      <c r="E152">
        <v>45.497324939999999</v>
      </c>
      <c r="F152">
        <v>51906.85022</v>
      </c>
      <c r="G152">
        <v>13686.969349999999</v>
      </c>
      <c r="H152">
        <v>85520.850550000003</v>
      </c>
      <c r="I152">
        <v>27810.218140000001</v>
      </c>
    </row>
    <row r="153" spans="1:9" x14ac:dyDescent="0.2">
      <c r="A153" t="s">
        <v>430</v>
      </c>
      <c r="B153" t="s">
        <v>431</v>
      </c>
      <c r="C153" t="s">
        <v>432</v>
      </c>
      <c r="D153">
        <v>1</v>
      </c>
      <c r="E153">
        <v>49.839128930000001</v>
      </c>
      <c r="F153">
        <v>52373.794459999997</v>
      </c>
      <c r="G153">
        <v>11347.62967</v>
      </c>
      <c r="H153">
        <v>633383.49250000005</v>
      </c>
      <c r="I153">
        <v>47604.345909999996</v>
      </c>
    </row>
    <row r="154" spans="1:9" x14ac:dyDescent="0.2">
      <c r="A154" t="s">
        <v>433</v>
      </c>
      <c r="B154" t="s">
        <v>434</v>
      </c>
      <c r="C154" t="s">
        <v>145</v>
      </c>
      <c r="D154">
        <v>0</v>
      </c>
      <c r="E154">
        <v>31.741629639999999</v>
      </c>
      <c r="F154">
        <v>73768.124530000001</v>
      </c>
      <c r="G154">
        <v>8132.0737159999999</v>
      </c>
      <c r="H154">
        <v>562663.81160000002</v>
      </c>
      <c r="I154">
        <v>42356.6895</v>
      </c>
    </row>
    <row r="155" spans="1:9" x14ac:dyDescent="0.2">
      <c r="A155" t="s">
        <v>435</v>
      </c>
      <c r="B155" t="s">
        <v>436</v>
      </c>
      <c r="C155" t="s">
        <v>437</v>
      </c>
      <c r="D155">
        <v>0</v>
      </c>
      <c r="E155">
        <v>33.77526933</v>
      </c>
      <c r="F155">
        <v>55576.840680000001</v>
      </c>
      <c r="G155">
        <v>9396.0083709999999</v>
      </c>
      <c r="H155">
        <v>475126.12520000001</v>
      </c>
      <c r="I155">
        <v>31300.543470000001</v>
      </c>
    </row>
    <row r="156" spans="1:9" x14ac:dyDescent="0.2">
      <c r="A156" t="s">
        <v>438</v>
      </c>
      <c r="B156" t="s">
        <v>439</v>
      </c>
      <c r="C156" t="s">
        <v>440</v>
      </c>
      <c r="D156">
        <v>1</v>
      </c>
      <c r="E156">
        <v>45.052036319999999</v>
      </c>
      <c r="F156">
        <v>59689.814380000003</v>
      </c>
      <c r="G156">
        <v>14862.840109999999</v>
      </c>
      <c r="H156">
        <v>449895.30459999997</v>
      </c>
      <c r="I156">
        <v>42369.642469999999</v>
      </c>
    </row>
    <row r="157" spans="1:9" x14ac:dyDescent="0.2">
      <c r="A157" t="s">
        <v>441</v>
      </c>
      <c r="B157" t="s">
        <v>442</v>
      </c>
      <c r="C157" t="s">
        <v>50</v>
      </c>
      <c r="D157">
        <v>0</v>
      </c>
      <c r="E157">
        <v>50.219572820000003</v>
      </c>
      <c r="F157">
        <v>55381.532249999997</v>
      </c>
      <c r="G157">
        <v>5088.2390169999999</v>
      </c>
      <c r="H157">
        <v>20000</v>
      </c>
      <c r="I157">
        <v>31837.22537</v>
      </c>
    </row>
    <row r="158" spans="1:9" x14ac:dyDescent="0.2">
      <c r="A158" t="s">
        <v>443</v>
      </c>
      <c r="B158" t="s">
        <v>444</v>
      </c>
      <c r="C158" t="s">
        <v>445</v>
      </c>
      <c r="D158">
        <v>0</v>
      </c>
      <c r="E158">
        <v>51.3001589</v>
      </c>
      <c r="F158">
        <v>34154.776539999999</v>
      </c>
      <c r="G158">
        <v>5316.010491</v>
      </c>
      <c r="H158">
        <v>216355.3406</v>
      </c>
      <c r="I158">
        <v>26499.314180000001</v>
      </c>
    </row>
    <row r="159" spans="1:9" x14ac:dyDescent="0.2">
      <c r="A159" t="s">
        <v>446</v>
      </c>
      <c r="B159" t="s">
        <v>447</v>
      </c>
      <c r="C159" t="s">
        <v>448</v>
      </c>
      <c r="D159">
        <v>0</v>
      </c>
      <c r="E159">
        <v>52.516836089999998</v>
      </c>
      <c r="F159">
        <v>54382.748099999997</v>
      </c>
      <c r="G159">
        <v>6940.0563709999997</v>
      </c>
      <c r="H159">
        <v>191168.44760000001</v>
      </c>
      <c r="I159">
        <v>38172.836020000002</v>
      </c>
    </row>
    <row r="160" spans="1:9" x14ac:dyDescent="0.2">
      <c r="A160" t="s">
        <v>449</v>
      </c>
      <c r="B160" t="s">
        <v>450</v>
      </c>
      <c r="C160" t="s">
        <v>148</v>
      </c>
      <c r="D160">
        <v>0</v>
      </c>
      <c r="E160">
        <v>34.164091919999997</v>
      </c>
      <c r="F160">
        <v>65919.597309999997</v>
      </c>
      <c r="G160">
        <v>7594.3639929999999</v>
      </c>
      <c r="H160">
        <v>543789.72120000003</v>
      </c>
      <c r="I160">
        <v>39433.406309999998</v>
      </c>
    </row>
    <row r="161" spans="1:9" x14ac:dyDescent="0.2">
      <c r="A161" t="s">
        <v>451</v>
      </c>
      <c r="B161" t="s">
        <v>452</v>
      </c>
      <c r="C161" t="s">
        <v>453</v>
      </c>
      <c r="D161">
        <v>0</v>
      </c>
      <c r="E161">
        <v>55.989615489999998</v>
      </c>
      <c r="F161">
        <v>39488.455820000003</v>
      </c>
      <c r="G161">
        <v>10992.33383</v>
      </c>
      <c r="H161">
        <v>363561.1972</v>
      </c>
      <c r="I161">
        <v>37714.316590000002</v>
      </c>
    </row>
    <row r="162" spans="1:9" x14ac:dyDescent="0.2">
      <c r="A162" t="s">
        <v>454</v>
      </c>
      <c r="B162" t="s">
        <v>455</v>
      </c>
      <c r="C162" t="s">
        <v>398</v>
      </c>
      <c r="D162">
        <v>1</v>
      </c>
      <c r="E162">
        <v>57.284823920000001</v>
      </c>
      <c r="F162">
        <v>72637.844819999998</v>
      </c>
      <c r="G162">
        <v>14938.50613</v>
      </c>
      <c r="H162">
        <v>352507.90120000002</v>
      </c>
      <c r="I162">
        <v>57125.415410000001</v>
      </c>
    </row>
    <row r="163" spans="1:9" x14ac:dyDescent="0.2">
      <c r="A163" t="s">
        <v>456</v>
      </c>
      <c r="B163" t="s">
        <v>457</v>
      </c>
      <c r="C163" t="s">
        <v>213</v>
      </c>
      <c r="D163">
        <v>1</v>
      </c>
      <c r="E163">
        <v>47.659485590000003</v>
      </c>
      <c r="F163">
        <v>67247.076979999998</v>
      </c>
      <c r="G163">
        <v>9851.6895380000005</v>
      </c>
      <c r="H163">
        <v>368344.0637</v>
      </c>
      <c r="I163">
        <v>46453.348189999997</v>
      </c>
    </row>
    <row r="164" spans="1:9" x14ac:dyDescent="0.2">
      <c r="A164" t="s">
        <v>458</v>
      </c>
      <c r="B164" t="s">
        <v>459</v>
      </c>
      <c r="C164" t="s">
        <v>460</v>
      </c>
      <c r="D164">
        <v>0</v>
      </c>
      <c r="E164">
        <v>40.414690759999999</v>
      </c>
      <c r="F164">
        <v>71271.844070000006</v>
      </c>
      <c r="G164">
        <v>13122.45694</v>
      </c>
      <c r="H164">
        <v>411045.83319999999</v>
      </c>
      <c r="I164">
        <v>43855.060769999996</v>
      </c>
    </row>
    <row r="165" spans="1:9" x14ac:dyDescent="0.2">
      <c r="A165" t="s">
        <v>461</v>
      </c>
      <c r="B165" t="s">
        <v>462</v>
      </c>
      <c r="C165" t="s">
        <v>463</v>
      </c>
      <c r="D165">
        <v>0</v>
      </c>
      <c r="E165">
        <v>50.414327370000002</v>
      </c>
      <c r="F165">
        <v>71693.447419999997</v>
      </c>
      <c r="G165">
        <v>14421.482980000001</v>
      </c>
      <c r="H165">
        <v>517480.09370000003</v>
      </c>
      <c r="I165">
        <v>55592.703829999999</v>
      </c>
    </row>
    <row r="166" spans="1:9" x14ac:dyDescent="0.2">
      <c r="A166" t="s">
        <v>464</v>
      </c>
      <c r="B166" t="s">
        <v>465</v>
      </c>
      <c r="C166" t="s">
        <v>267</v>
      </c>
      <c r="D166">
        <v>0</v>
      </c>
      <c r="E166">
        <v>46.547266290000003</v>
      </c>
      <c r="F166">
        <v>57860.531029999998</v>
      </c>
      <c r="G166">
        <v>7146.1925739999997</v>
      </c>
      <c r="H166">
        <v>445745.55440000002</v>
      </c>
      <c r="I166">
        <v>42484.022830000002</v>
      </c>
    </row>
    <row r="167" spans="1:9" x14ac:dyDescent="0.2">
      <c r="A167" t="s">
        <v>466</v>
      </c>
      <c r="B167" t="s">
        <v>467</v>
      </c>
      <c r="C167" t="s">
        <v>262</v>
      </c>
      <c r="D167">
        <v>1</v>
      </c>
      <c r="E167">
        <v>38.7080482</v>
      </c>
      <c r="F167">
        <v>69142.08412</v>
      </c>
      <c r="G167">
        <v>8707.5115320000004</v>
      </c>
      <c r="H167">
        <v>399124.44890000002</v>
      </c>
      <c r="I167">
        <v>40879.191070000001</v>
      </c>
    </row>
    <row r="168" spans="1:9" x14ac:dyDescent="0.2">
      <c r="A168" t="s">
        <v>468</v>
      </c>
      <c r="B168" t="s">
        <v>469</v>
      </c>
      <c r="C168" t="s">
        <v>470</v>
      </c>
      <c r="D168">
        <v>1</v>
      </c>
      <c r="E168">
        <v>36.195148000000003</v>
      </c>
      <c r="F168">
        <v>52477.664940000002</v>
      </c>
      <c r="G168">
        <v>12071.41684</v>
      </c>
      <c r="H168">
        <v>97706.891810000001</v>
      </c>
      <c r="I168">
        <v>20653.214090000001</v>
      </c>
    </row>
    <row r="169" spans="1:9" x14ac:dyDescent="0.2">
      <c r="A169" t="s">
        <v>471</v>
      </c>
      <c r="B169" t="s">
        <v>472</v>
      </c>
      <c r="C169" t="s">
        <v>239</v>
      </c>
      <c r="D169">
        <v>1</v>
      </c>
      <c r="E169">
        <v>44.100611440000002</v>
      </c>
      <c r="F169">
        <v>47592.047489999997</v>
      </c>
      <c r="G169">
        <v>13167.65763</v>
      </c>
      <c r="H169">
        <v>473101.02730000002</v>
      </c>
      <c r="I169">
        <v>35438.805489999999</v>
      </c>
    </row>
    <row r="170" spans="1:9" x14ac:dyDescent="0.2">
      <c r="A170" t="s">
        <v>473</v>
      </c>
      <c r="B170" t="s">
        <v>474</v>
      </c>
      <c r="C170" t="s">
        <v>475</v>
      </c>
      <c r="D170">
        <v>0</v>
      </c>
      <c r="E170">
        <v>46.867756980000003</v>
      </c>
      <c r="F170">
        <v>48123.369830000003</v>
      </c>
      <c r="G170">
        <v>921.53402340000002</v>
      </c>
      <c r="H170">
        <v>405550.16889999999</v>
      </c>
      <c r="I170">
        <v>36112.793460000001</v>
      </c>
    </row>
    <row r="171" spans="1:9" x14ac:dyDescent="0.2">
      <c r="A171" t="s">
        <v>476</v>
      </c>
      <c r="B171" t="s">
        <v>477</v>
      </c>
      <c r="C171" t="s">
        <v>478</v>
      </c>
      <c r="D171">
        <v>1</v>
      </c>
      <c r="E171">
        <v>33.20331461</v>
      </c>
      <c r="F171">
        <v>76916.415150000001</v>
      </c>
      <c r="G171">
        <v>13923.96207</v>
      </c>
      <c r="H171">
        <v>315183.56880000001</v>
      </c>
      <c r="I171">
        <v>38182.304649999998</v>
      </c>
    </row>
    <row r="172" spans="1:9" x14ac:dyDescent="0.2">
      <c r="A172" t="s">
        <v>479</v>
      </c>
      <c r="B172" t="s">
        <v>480</v>
      </c>
      <c r="C172" t="s">
        <v>481</v>
      </c>
      <c r="D172">
        <v>1</v>
      </c>
      <c r="E172">
        <v>42.43201208</v>
      </c>
      <c r="F172">
        <v>65714.464689999993</v>
      </c>
      <c r="G172">
        <v>12557.081330000001</v>
      </c>
      <c r="H172">
        <v>362707.02730000002</v>
      </c>
      <c r="I172">
        <v>41026.024210000003</v>
      </c>
    </row>
    <row r="173" spans="1:9" x14ac:dyDescent="0.2">
      <c r="A173" t="s">
        <v>482</v>
      </c>
      <c r="B173" t="s">
        <v>483</v>
      </c>
      <c r="C173" t="s">
        <v>484</v>
      </c>
      <c r="D173">
        <v>1</v>
      </c>
      <c r="E173">
        <v>47.447074090000001</v>
      </c>
      <c r="F173">
        <v>40346.064910000001</v>
      </c>
      <c r="G173">
        <v>11505.89906</v>
      </c>
      <c r="H173">
        <v>255922.473</v>
      </c>
      <c r="I173">
        <v>27889.951969999998</v>
      </c>
    </row>
    <row r="174" spans="1:9" x14ac:dyDescent="0.2">
      <c r="A174" t="s">
        <v>485</v>
      </c>
      <c r="B174" t="s">
        <v>486</v>
      </c>
      <c r="C174" t="s">
        <v>487</v>
      </c>
      <c r="D174">
        <v>0</v>
      </c>
      <c r="E174">
        <v>40.142347819999998</v>
      </c>
      <c r="F174">
        <v>71148.202480000007</v>
      </c>
      <c r="G174">
        <v>7917.6509699999997</v>
      </c>
      <c r="H174">
        <v>416817.46730000002</v>
      </c>
      <c r="I174">
        <v>43724.489600000001</v>
      </c>
    </row>
    <row r="175" spans="1:9" x14ac:dyDescent="0.2">
      <c r="A175" t="s">
        <v>488</v>
      </c>
      <c r="B175" t="s">
        <v>489</v>
      </c>
      <c r="C175" t="s">
        <v>490</v>
      </c>
      <c r="D175">
        <v>1</v>
      </c>
      <c r="E175">
        <v>54.11381978</v>
      </c>
      <c r="F175">
        <v>81757.668560000006</v>
      </c>
      <c r="G175">
        <v>7500.7784140000003</v>
      </c>
      <c r="H175">
        <v>278181.83539999998</v>
      </c>
      <c r="I175">
        <v>57430.769030000003</v>
      </c>
    </row>
    <row r="176" spans="1:9" x14ac:dyDescent="0.2">
      <c r="A176" t="s">
        <v>491</v>
      </c>
      <c r="B176" t="s">
        <v>492</v>
      </c>
      <c r="C176" t="s">
        <v>493</v>
      </c>
      <c r="D176">
        <v>0</v>
      </c>
      <c r="E176">
        <v>38.413726490000002</v>
      </c>
      <c r="F176">
        <v>64867.149109999998</v>
      </c>
      <c r="G176">
        <v>13962.95284</v>
      </c>
      <c r="H176">
        <v>498441.5687</v>
      </c>
      <c r="I176">
        <v>41104.071080000002</v>
      </c>
    </row>
    <row r="177" spans="1:9" x14ac:dyDescent="0.2">
      <c r="A177" t="s">
        <v>494</v>
      </c>
      <c r="B177" t="s">
        <v>495</v>
      </c>
      <c r="C177" t="s">
        <v>248</v>
      </c>
      <c r="D177">
        <v>0</v>
      </c>
      <c r="E177">
        <v>40.42154558</v>
      </c>
      <c r="F177">
        <v>70051.940329999998</v>
      </c>
      <c r="G177">
        <v>4701.3161749999999</v>
      </c>
      <c r="H177">
        <v>613706.54209999996</v>
      </c>
      <c r="I177">
        <v>49050.853779999998</v>
      </c>
    </row>
    <row r="178" spans="1:9" x14ac:dyDescent="0.2">
      <c r="A178" t="s">
        <v>496</v>
      </c>
      <c r="B178" t="s">
        <v>497</v>
      </c>
      <c r="C178" t="s">
        <v>157</v>
      </c>
      <c r="D178">
        <v>1</v>
      </c>
      <c r="E178">
        <v>45.341289330000002</v>
      </c>
      <c r="F178">
        <v>62043.166230000003</v>
      </c>
      <c r="G178">
        <v>4980.6682950000004</v>
      </c>
      <c r="H178">
        <v>357639.03340000001</v>
      </c>
      <c r="I178">
        <v>41265.529289999999</v>
      </c>
    </row>
    <row r="179" spans="1:9" x14ac:dyDescent="0.2">
      <c r="A179" t="s">
        <v>498</v>
      </c>
      <c r="B179" t="s">
        <v>499</v>
      </c>
      <c r="C179" t="s">
        <v>500</v>
      </c>
      <c r="D179">
        <v>0</v>
      </c>
      <c r="E179">
        <v>51.031377089999999</v>
      </c>
      <c r="F179">
        <v>85186.48921</v>
      </c>
      <c r="G179">
        <v>12413.0319</v>
      </c>
      <c r="H179">
        <v>546630.52839999995</v>
      </c>
      <c r="I179">
        <v>64545.163390000002</v>
      </c>
    </row>
    <row r="180" spans="1:9" x14ac:dyDescent="0.2">
      <c r="A180" t="s">
        <v>501</v>
      </c>
      <c r="B180" t="s">
        <v>502</v>
      </c>
      <c r="C180" t="s">
        <v>503</v>
      </c>
      <c r="D180">
        <v>1</v>
      </c>
      <c r="E180">
        <v>38.403264989999997</v>
      </c>
      <c r="F180">
        <v>47127.416319999997</v>
      </c>
      <c r="G180">
        <v>10221.15388</v>
      </c>
      <c r="H180">
        <v>427011.49540000001</v>
      </c>
      <c r="I180">
        <v>29052.095209999999</v>
      </c>
    </row>
    <row r="181" spans="1:9" x14ac:dyDescent="0.2">
      <c r="A181" t="s">
        <v>504</v>
      </c>
      <c r="B181" t="s">
        <v>505</v>
      </c>
      <c r="C181" t="s">
        <v>506</v>
      </c>
      <c r="D181">
        <v>1</v>
      </c>
      <c r="E181">
        <v>33.976028720000002</v>
      </c>
      <c r="F181">
        <v>61177.08698</v>
      </c>
      <c r="G181">
        <v>9837.2224320000005</v>
      </c>
      <c r="H181">
        <v>340663.32610000001</v>
      </c>
      <c r="I181">
        <v>30719.815600000002</v>
      </c>
    </row>
    <row r="182" spans="1:9" x14ac:dyDescent="0.2">
      <c r="A182" t="s">
        <v>507</v>
      </c>
      <c r="B182" t="s">
        <v>508</v>
      </c>
      <c r="C182" t="s">
        <v>509</v>
      </c>
      <c r="D182">
        <v>1</v>
      </c>
      <c r="E182">
        <v>50.246181290000003</v>
      </c>
      <c r="F182">
        <v>57770.364880000001</v>
      </c>
      <c r="G182">
        <v>8628.4340250000005</v>
      </c>
      <c r="H182">
        <v>211765.2494</v>
      </c>
      <c r="I182">
        <v>38763.113060000003</v>
      </c>
    </row>
    <row r="183" spans="1:9" x14ac:dyDescent="0.2">
      <c r="A183" t="s">
        <v>510</v>
      </c>
      <c r="B183" t="s">
        <v>511</v>
      </c>
      <c r="C183" t="s">
        <v>17</v>
      </c>
      <c r="D183">
        <v>0</v>
      </c>
      <c r="E183">
        <v>42.144444999999997</v>
      </c>
      <c r="F183">
        <v>60432.40367</v>
      </c>
      <c r="G183">
        <v>11417.46257</v>
      </c>
      <c r="H183">
        <v>415005.35840000003</v>
      </c>
      <c r="I183">
        <v>39331.201269999998</v>
      </c>
    </row>
    <row r="184" spans="1:9" x14ac:dyDescent="0.2">
      <c r="A184" t="s">
        <v>512</v>
      </c>
      <c r="B184" t="s">
        <v>513</v>
      </c>
      <c r="C184" t="s">
        <v>133</v>
      </c>
      <c r="D184">
        <v>1</v>
      </c>
      <c r="E184">
        <v>32.928956059999997</v>
      </c>
      <c r="F184">
        <v>58999.888579999999</v>
      </c>
      <c r="G184">
        <v>6904.4204120000004</v>
      </c>
      <c r="H184">
        <v>478422.79729999998</v>
      </c>
      <c r="I184">
        <v>32608.454679999999</v>
      </c>
    </row>
    <row r="185" spans="1:9" x14ac:dyDescent="0.2">
      <c r="A185" t="s">
        <v>514</v>
      </c>
      <c r="B185" t="s">
        <v>515</v>
      </c>
      <c r="C185" t="s">
        <v>414</v>
      </c>
      <c r="D185">
        <v>1</v>
      </c>
      <c r="E185">
        <v>56.074962790000001</v>
      </c>
      <c r="F185">
        <v>62645.955159999998</v>
      </c>
      <c r="G185">
        <v>11431.229660000001</v>
      </c>
      <c r="H185">
        <v>613242.16680000001</v>
      </c>
      <c r="I185">
        <v>58045.562570000002</v>
      </c>
    </row>
    <row r="186" spans="1:9" x14ac:dyDescent="0.2">
      <c r="A186" t="s">
        <v>516</v>
      </c>
      <c r="B186" t="s">
        <v>517</v>
      </c>
      <c r="C186" t="s">
        <v>518</v>
      </c>
      <c r="D186">
        <v>0</v>
      </c>
      <c r="E186">
        <v>56.689086140000001</v>
      </c>
      <c r="F186">
        <v>68782.157179999995</v>
      </c>
      <c r="G186">
        <v>9810.7526899999993</v>
      </c>
      <c r="H186">
        <v>350157.8394</v>
      </c>
      <c r="I186">
        <v>54387.277269999999</v>
      </c>
    </row>
    <row r="187" spans="1:9" x14ac:dyDescent="0.2">
      <c r="A187" t="s">
        <v>519</v>
      </c>
      <c r="B187" t="s">
        <v>520</v>
      </c>
      <c r="C187" t="s">
        <v>521</v>
      </c>
      <c r="D187">
        <v>1</v>
      </c>
      <c r="E187">
        <v>37.363225989999997</v>
      </c>
      <c r="F187">
        <v>67545.963820000004</v>
      </c>
      <c r="G187">
        <v>7171.4661120000001</v>
      </c>
      <c r="H187">
        <v>322905.45919999998</v>
      </c>
      <c r="I187">
        <v>36638.206879999998</v>
      </c>
    </row>
    <row r="188" spans="1:9" x14ac:dyDescent="0.2">
      <c r="A188" t="s">
        <v>522</v>
      </c>
      <c r="B188" t="s">
        <v>523</v>
      </c>
      <c r="C188" t="s">
        <v>292</v>
      </c>
      <c r="D188">
        <v>0</v>
      </c>
      <c r="E188">
        <v>50.758860050000003</v>
      </c>
      <c r="F188">
        <v>42415.488669999999</v>
      </c>
      <c r="G188">
        <v>5205.008323</v>
      </c>
      <c r="H188">
        <v>520997.23849999998</v>
      </c>
      <c r="I188">
        <v>39522.131289999998</v>
      </c>
    </row>
    <row r="189" spans="1:9" x14ac:dyDescent="0.2">
      <c r="A189" t="s">
        <v>524</v>
      </c>
      <c r="B189" t="s">
        <v>525</v>
      </c>
      <c r="C189" t="s">
        <v>526</v>
      </c>
      <c r="D189">
        <v>0</v>
      </c>
      <c r="E189">
        <v>62.667962000000003</v>
      </c>
      <c r="F189">
        <v>44617.983139999997</v>
      </c>
      <c r="G189">
        <v>9683.7358789999998</v>
      </c>
      <c r="H189">
        <v>251702.1158</v>
      </c>
      <c r="I189">
        <v>42978.346259999998</v>
      </c>
    </row>
    <row r="190" spans="1:9" x14ac:dyDescent="0.2">
      <c r="A190" t="s">
        <v>527</v>
      </c>
      <c r="B190" t="s">
        <v>528</v>
      </c>
      <c r="C190" t="s">
        <v>529</v>
      </c>
      <c r="D190">
        <v>1</v>
      </c>
      <c r="E190">
        <v>52.689040439999999</v>
      </c>
      <c r="F190">
        <v>72226.560299999997</v>
      </c>
      <c r="G190">
        <v>5817.1538540000001</v>
      </c>
      <c r="H190">
        <v>623033.48199999996</v>
      </c>
      <c r="I190">
        <v>60865.763959999997</v>
      </c>
    </row>
    <row r="191" spans="1:9" x14ac:dyDescent="0.2">
      <c r="A191" t="s">
        <v>530</v>
      </c>
      <c r="B191" t="s">
        <v>531</v>
      </c>
      <c r="C191" t="s">
        <v>224</v>
      </c>
      <c r="D191">
        <v>1</v>
      </c>
      <c r="E191">
        <v>51.275422040000002</v>
      </c>
      <c r="F191">
        <v>48958.905350000001</v>
      </c>
      <c r="G191">
        <v>2418.8643400000001</v>
      </c>
      <c r="H191">
        <v>615672.46810000006</v>
      </c>
      <c r="I191">
        <v>46380.447319999999</v>
      </c>
    </row>
    <row r="192" spans="1:9" x14ac:dyDescent="0.2">
      <c r="A192" t="s">
        <v>532</v>
      </c>
      <c r="B192" t="s">
        <v>533</v>
      </c>
      <c r="C192" t="s">
        <v>534</v>
      </c>
      <c r="D192">
        <v>1</v>
      </c>
      <c r="E192">
        <v>48.248846639999996</v>
      </c>
      <c r="F192">
        <v>86067.835269999996</v>
      </c>
      <c r="G192">
        <v>9181.0674299999991</v>
      </c>
      <c r="H192">
        <v>335652.62339999998</v>
      </c>
      <c r="I192">
        <v>56579.903380000003</v>
      </c>
    </row>
    <row r="193" spans="1:9" x14ac:dyDescent="0.2">
      <c r="A193" t="s">
        <v>535</v>
      </c>
      <c r="B193" t="s">
        <v>536</v>
      </c>
      <c r="C193" t="s">
        <v>537</v>
      </c>
      <c r="D193">
        <v>1</v>
      </c>
      <c r="E193">
        <v>41.17366372</v>
      </c>
      <c r="F193">
        <v>65554.401800000007</v>
      </c>
      <c r="G193">
        <v>12026.579750000001</v>
      </c>
      <c r="H193">
        <v>462613.85869999998</v>
      </c>
      <c r="I193">
        <v>42774.355790000001</v>
      </c>
    </row>
    <row r="194" spans="1:9" x14ac:dyDescent="0.2">
      <c r="A194" t="s">
        <v>538</v>
      </c>
      <c r="B194" t="s">
        <v>539</v>
      </c>
      <c r="C194" t="s">
        <v>540</v>
      </c>
      <c r="D194">
        <v>0</v>
      </c>
      <c r="E194">
        <v>38.551019519999997</v>
      </c>
      <c r="F194">
        <v>69248.495299999995</v>
      </c>
      <c r="G194">
        <v>6445.7849809999998</v>
      </c>
      <c r="H194">
        <v>298246.06089999998</v>
      </c>
      <c r="I194">
        <v>37879.653850000002</v>
      </c>
    </row>
    <row r="195" spans="1:9" x14ac:dyDescent="0.2">
      <c r="A195" t="s">
        <v>541</v>
      </c>
      <c r="B195" t="s">
        <v>542</v>
      </c>
      <c r="C195" t="s">
        <v>193</v>
      </c>
      <c r="D195">
        <v>0</v>
      </c>
      <c r="E195">
        <v>45.443892419999997</v>
      </c>
      <c r="F195">
        <v>59331.235549999998</v>
      </c>
      <c r="G195">
        <v>10027.53449</v>
      </c>
      <c r="H195">
        <v>543313.34539999999</v>
      </c>
      <c r="I195">
        <v>45208.425389999997</v>
      </c>
    </row>
    <row r="196" spans="1:9" x14ac:dyDescent="0.2">
      <c r="A196" t="s">
        <v>543</v>
      </c>
      <c r="B196" t="s">
        <v>544</v>
      </c>
      <c r="C196" t="s">
        <v>545</v>
      </c>
      <c r="D196">
        <v>0</v>
      </c>
      <c r="E196">
        <v>70</v>
      </c>
      <c r="F196">
        <v>52323.2448</v>
      </c>
      <c r="G196">
        <v>12438.85648</v>
      </c>
      <c r="H196">
        <v>346555.1716</v>
      </c>
      <c r="I196">
        <v>56229.412700000001</v>
      </c>
    </row>
    <row r="197" spans="1:9" x14ac:dyDescent="0.2">
      <c r="A197" t="s">
        <v>546</v>
      </c>
      <c r="B197" t="s">
        <v>547</v>
      </c>
      <c r="C197" t="s">
        <v>518</v>
      </c>
      <c r="D197">
        <v>0</v>
      </c>
      <c r="E197">
        <v>51.220461520000001</v>
      </c>
      <c r="F197">
        <v>63552.851750000002</v>
      </c>
      <c r="G197">
        <v>9347.50353</v>
      </c>
      <c r="H197">
        <v>474763.46960000001</v>
      </c>
      <c r="I197">
        <v>50455.119350000001</v>
      </c>
    </row>
    <row r="198" spans="1:9" x14ac:dyDescent="0.2">
      <c r="A198" t="s">
        <v>548</v>
      </c>
      <c r="B198" t="s">
        <v>549</v>
      </c>
      <c r="C198" t="s">
        <v>80</v>
      </c>
      <c r="D198">
        <v>0</v>
      </c>
      <c r="E198">
        <v>50.961132069999998</v>
      </c>
      <c r="F198">
        <v>75116.10613</v>
      </c>
      <c r="G198">
        <v>5969.6666020000002</v>
      </c>
      <c r="H198">
        <v>232607.39069999999</v>
      </c>
      <c r="I198">
        <v>49721.310819999999</v>
      </c>
    </row>
    <row r="199" spans="1:9" x14ac:dyDescent="0.2">
      <c r="A199" t="s">
        <v>550</v>
      </c>
      <c r="B199" t="s">
        <v>551</v>
      </c>
      <c r="C199" t="s">
        <v>552</v>
      </c>
      <c r="D199">
        <v>0</v>
      </c>
      <c r="E199">
        <v>41.948402020000003</v>
      </c>
      <c r="F199">
        <v>38284.020129999997</v>
      </c>
      <c r="G199">
        <v>15467.78745</v>
      </c>
      <c r="H199">
        <v>587010.55209999997</v>
      </c>
      <c r="I199">
        <v>31696.996790000001</v>
      </c>
    </row>
    <row r="200" spans="1:9" x14ac:dyDescent="0.2">
      <c r="A200" t="s">
        <v>553</v>
      </c>
      <c r="B200" t="s">
        <v>554</v>
      </c>
      <c r="C200" t="s">
        <v>210</v>
      </c>
      <c r="D200">
        <v>1</v>
      </c>
      <c r="E200">
        <v>49.931518689999997</v>
      </c>
      <c r="F200">
        <v>55293.507769999997</v>
      </c>
      <c r="G200">
        <v>9465.0900980000006</v>
      </c>
      <c r="H200">
        <v>629764.27430000005</v>
      </c>
      <c r="I200">
        <v>49220.021800000002</v>
      </c>
    </row>
    <row r="201" spans="1:9" x14ac:dyDescent="0.2">
      <c r="A201" t="s">
        <v>555</v>
      </c>
      <c r="B201" t="s">
        <v>556</v>
      </c>
      <c r="C201" t="s">
        <v>557</v>
      </c>
      <c r="D201">
        <v>1</v>
      </c>
      <c r="E201">
        <v>39.845836130000002</v>
      </c>
      <c r="F201">
        <v>63210.762349999997</v>
      </c>
      <c r="G201">
        <v>3657.863218</v>
      </c>
      <c r="H201">
        <v>664431.39659999998</v>
      </c>
      <c r="I201">
        <v>46188.835140000003</v>
      </c>
    </row>
    <row r="202" spans="1:9" x14ac:dyDescent="0.2">
      <c r="A202" t="s">
        <v>558</v>
      </c>
      <c r="B202" t="s">
        <v>559</v>
      </c>
      <c r="C202" t="s">
        <v>349</v>
      </c>
      <c r="D202">
        <v>1</v>
      </c>
      <c r="E202">
        <v>44.314362539999998</v>
      </c>
      <c r="F202">
        <v>54918.387490000001</v>
      </c>
      <c r="G202">
        <v>8920.3850149999998</v>
      </c>
      <c r="H202">
        <v>347017.83309999999</v>
      </c>
      <c r="I202">
        <v>36086.93161</v>
      </c>
    </row>
    <row r="203" spans="1:9" x14ac:dyDescent="0.2">
      <c r="A203" t="s">
        <v>560</v>
      </c>
      <c r="B203" t="s">
        <v>561</v>
      </c>
      <c r="C203" t="s">
        <v>460</v>
      </c>
      <c r="D203">
        <v>0</v>
      </c>
      <c r="E203">
        <v>52.134265919999997</v>
      </c>
      <c r="F203">
        <v>57262.795810000003</v>
      </c>
      <c r="G203">
        <v>7793.0732010000002</v>
      </c>
      <c r="H203">
        <v>322150.3542</v>
      </c>
      <c r="I203">
        <v>43264.049650000001</v>
      </c>
    </row>
    <row r="204" spans="1:9" x14ac:dyDescent="0.2">
      <c r="A204" t="s">
        <v>562</v>
      </c>
      <c r="B204" t="s">
        <v>563</v>
      </c>
      <c r="C204" t="s">
        <v>163</v>
      </c>
      <c r="D204">
        <v>1</v>
      </c>
      <c r="E204">
        <v>40.601781250000002</v>
      </c>
      <c r="F204">
        <v>72299.950100000002</v>
      </c>
      <c r="G204">
        <v>11544.933849999999</v>
      </c>
      <c r="H204">
        <v>275389.07010000001</v>
      </c>
      <c r="I204">
        <v>40660.383170000001</v>
      </c>
    </row>
    <row r="205" spans="1:9" x14ac:dyDescent="0.2">
      <c r="A205" t="s">
        <v>564</v>
      </c>
      <c r="B205" t="s">
        <v>565</v>
      </c>
      <c r="C205" t="s">
        <v>503</v>
      </c>
      <c r="D205">
        <v>0</v>
      </c>
      <c r="E205">
        <v>57.006898409999998</v>
      </c>
      <c r="F205">
        <v>50241.489849999998</v>
      </c>
      <c r="G205">
        <v>14817.70896</v>
      </c>
      <c r="H205">
        <v>607395.0183</v>
      </c>
      <c r="I205">
        <v>51683.608590000003</v>
      </c>
    </row>
    <row r="206" spans="1:9" x14ac:dyDescent="0.2">
      <c r="A206" t="s">
        <v>566</v>
      </c>
      <c r="B206" t="s">
        <v>567</v>
      </c>
      <c r="C206" t="s">
        <v>568</v>
      </c>
      <c r="D206">
        <v>0</v>
      </c>
      <c r="E206">
        <v>53.762731850000002</v>
      </c>
      <c r="F206">
        <v>65834.568889999995</v>
      </c>
      <c r="G206">
        <v>15353.257739999999</v>
      </c>
      <c r="H206">
        <v>152012.353</v>
      </c>
      <c r="I206">
        <v>44525.020850000001</v>
      </c>
    </row>
    <row r="207" spans="1:9" x14ac:dyDescent="0.2">
      <c r="A207" t="s">
        <v>569</v>
      </c>
      <c r="B207" t="s">
        <v>570</v>
      </c>
      <c r="C207" t="s">
        <v>133</v>
      </c>
      <c r="D207">
        <v>1</v>
      </c>
      <c r="E207">
        <v>50.494356209999999</v>
      </c>
      <c r="F207">
        <v>60382.178849999997</v>
      </c>
      <c r="G207">
        <v>11302.88277</v>
      </c>
      <c r="H207">
        <v>490444.41110000003</v>
      </c>
      <c r="I207">
        <v>48518.90163</v>
      </c>
    </row>
    <row r="208" spans="1:9" x14ac:dyDescent="0.2">
      <c r="A208" t="s">
        <v>571</v>
      </c>
      <c r="B208" t="s">
        <v>572</v>
      </c>
      <c r="C208" t="s">
        <v>17</v>
      </c>
      <c r="D208">
        <v>1</v>
      </c>
      <c r="E208">
        <v>37.269332480000003</v>
      </c>
      <c r="F208">
        <v>68691.170859999998</v>
      </c>
      <c r="G208">
        <v>16305.789070000001</v>
      </c>
      <c r="H208">
        <v>619707.4203</v>
      </c>
      <c r="I208">
        <v>45805.30588</v>
      </c>
    </row>
    <row r="209" spans="1:9" x14ac:dyDescent="0.2">
      <c r="A209" t="s">
        <v>573</v>
      </c>
      <c r="B209" t="s">
        <v>574</v>
      </c>
      <c r="C209" t="s">
        <v>575</v>
      </c>
      <c r="D209">
        <v>0</v>
      </c>
      <c r="E209">
        <v>51.841669289999999</v>
      </c>
      <c r="F209">
        <v>65446.656869999999</v>
      </c>
      <c r="G209">
        <v>8491.5861540000005</v>
      </c>
      <c r="H209">
        <v>571564.79009999998</v>
      </c>
      <c r="I209">
        <v>54850.387419999999</v>
      </c>
    </row>
    <row r="210" spans="1:9" x14ac:dyDescent="0.2">
      <c r="A210" t="s">
        <v>576</v>
      </c>
      <c r="B210" t="s">
        <v>577</v>
      </c>
      <c r="C210" t="s">
        <v>357</v>
      </c>
      <c r="D210">
        <v>0</v>
      </c>
      <c r="E210">
        <v>43.040313670000003</v>
      </c>
      <c r="F210">
        <v>42978.342839999998</v>
      </c>
      <c r="G210">
        <v>8884.1106899999995</v>
      </c>
      <c r="H210">
        <v>491193.37729999999</v>
      </c>
      <c r="I210">
        <v>32478.44758</v>
      </c>
    </row>
    <row r="211" spans="1:9" x14ac:dyDescent="0.2">
      <c r="A211" t="s">
        <v>578</v>
      </c>
      <c r="B211" t="s">
        <v>579</v>
      </c>
      <c r="C211" t="s">
        <v>145</v>
      </c>
      <c r="D211">
        <v>0</v>
      </c>
      <c r="E211">
        <v>52.393966130000003</v>
      </c>
      <c r="F211">
        <v>58143.062850000002</v>
      </c>
      <c r="G211">
        <v>9686.1193039999998</v>
      </c>
      <c r="H211">
        <v>261152.8211</v>
      </c>
      <c r="I211">
        <v>42209.289479999999</v>
      </c>
    </row>
    <row r="212" spans="1:9" x14ac:dyDescent="0.2">
      <c r="A212" t="s">
        <v>580</v>
      </c>
      <c r="B212" t="s">
        <v>581</v>
      </c>
      <c r="C212" t="s">
        <v>582</v>
      </c>
      <c r="D212">
        <v>0</v>
      </c>
      <c r="E212">
        <v>64.054194440000003</v>
      </c>
      <c r="F212">
        <v>61666.285199999998</v>
      </c>
      <c r="G212">
        <v>11672.723819999999</v>
      </c>
      <c r="H212">
        <v>299854.21860000002</v>
      </c>
      <c r="I212">
        <v>55125.932370000002</v>
      </c>
    </row>
    <row r="213" spans="1:9" x14ac:dyDescent="0.2">
      <c r="A213" t="s">
        <v>583</v>
      </c>
      <c r="B213" t="s">
        <v>584</v>
      </c>
      <c r="C213" t="s">
        <v>585</v>
      </c>
      <c r="D213">
        <v>0</v>
      </c>
      <c r="E213">
        <v>50.98384935</v>
      </c>
      <c r="F213">
        <v>64854.339659999998</v>
      </c>
      <c r="G213">
        <v>3247.8875229999999</v>
      </c>
      <c r="H213">
        <v>371240.24129999999</v>
      </c>
      <c r="I213">
        <v>47984.420619999997</v>
      </c>
    </row>
    <row r="214" spans="1:9" x14ac:dyDescent="0.2">
      <c r="A214" t="s">
        <v>586</v>
      </c>
      <c r="B214" t="s">
        <v>587</v>
      </c>
      <c r="C214" t="s">
        <v>278</v>
      </c>
      <c r="D214">
        <v>0</v>
      </c>
      <c r="E214">
        <v>55.049012660000002</v>
      </c>
      <c r="F214">
        <v>45757.155680000003</v>
      </c>
      <c r="G214">
        <v>11207.01556</v>
      </c>
      <c r="H214">
        <v>465709.89370000002</v>
      </c>
      <c r="I214">
        <v>43405.89086</v>
      </c>
    </row>
    <row r="215" spans="1:9" x14ac:dyDescent="0.2">
      <c r="A215" t="s">
        <v>588</v>
      </c>
      <c r="B215" t="s">
        <v>589</v>
      </c>
      <c r="C215" t="s">
        <v>242</v>
      </c>
      <c r="D215">
        <v>1</v>
      </c>
      <c r="E215">
        <v>47.443903710000001</v>
      </c>
      <c r="F215">
        <v>73096.509269999995</v>
      </c>
      <c r="G215">
        <v>10743.793</v>
      </c>
      <c r="H215">
        <v>196421.7402</v>
      </c>
      <c r="I215">
        <v>44577.44829</v>
      </c>
    </row>
    <row r="216" spans="1:9" x14ac:dyDescent="0.2">
      <c r="A216" t="s">
        <v>590</v>
      </c>
      <c r="B216" t="s">
        <v>591</v>
      </c>
      <c r="C216" t="s">
        <v>35</v>
      </c>
      <c r="D216">
        <v>1</v>
      </c>
      <c r="E216">
        <v>36.3286175</v>
      </c>
      <c r="F216">
        <v>67249.05932</v>
      </c>
      <c r="G216">
        <v>12998.472320000001</v>
      </c>
      <c r="H216">
        <v>396793.47340000002</v>
      </c>
      <c r="I216">
        <v>37744.542849999998</v>
      </c>
    </row>
    <row r="217" spans="1:9" x14ac:dyDescent="0.2">
      <c r="A217" t="s">
        <v>592</v>
      </c>
      <c r="B217" t="s">
        <v>593</v>
      </c>
      <c r="C217" t="s">
        <v>518</v>
      </c>
      <c r="D217">
        <v>0</v>
      </c>
      <c r="E217">
        <v>38.834832349999999</v>
      </c>
      <c r="F217">
        <v>77165.812969999999</v>
      </c>
      <c r="G217">
        <v>8737.2031900000002</v>
      </c>
      <c r="H217">
        <v>478853.32169999997</v>
      </c>
      <c r="I217">
        <v>47805.256050000004</v>
      </c>
    </row>
    <row r="218" spans="1:9" x14ac:dyDescent="0.2">
      <c r="A218" t="s">
        <v>594</v>
      </c>
      <c r="B218" t="s">
        <v>595</v>
      </c>
      <c r="C218" t="s">
        <v>493</v>
      </c>
      <c r="D218">
        <v>1</v>
      </c>
      <c r="E218">
        <v>45.427148690000003</v>
      </c>
      <c r="F218">
        <v>72316.182860000001</v>
      </c>
      <c r="G218">
        <v>8728.9168030000001</v>
      </c>
      <c r="H218">
        <v>279393.49099999998</v>
      </c>
      <c r="I218">
        <v>44846.685570000001</v>
      </c>
    </row>
    <row r="219" spans="1:9" x14ac:dyDescent="0.2">
      <c r="A219" t="s">
        <v>596</v>
      </c>
      <c r="B219" t="s">
        <v>597</v>
      </c>
      <c r="C219" t="s">
        <v>598</v>
      </c>
      <c r="D219">
        <v>1</v>
      </c>
      <c r="E219">
        <v>46.566941159999999</v>
      </c>
      <c r="F219">
        <v>68431.270550000001</v>
      </c>
      <c r="G219">
        <v>14088.906419999999</v>
      </c>
      <c r="H219">
        <v>383693.20409999997</v>
      </c>
      <c r="I219">
        <v>46643.265809999997</v>
      </c>
    </row>
    <row r="220" spans="1:9" x14ac:dyDescent="0.2">
      <c r="A220" t="s">
        <v>599</v>
      </c>
      <c r="B220" t="s">
        <v>600</v>
      </c>
      <c r="C220" t="s">
        <v>245</v>
      </c>
      <c r="D220">
        <v>0</v>
      </c>
      <c r="E220">
        <v>47.056915709999998</v>
      </c>
      <c r="F220">
        <v>62311.116410000002</v>
      </c>
      <c r="G220">
        <v>9832.0573100000001</v>
      </c>
      <c r="H220">
        <v>830430.36919999996</v>
      </c>
      <c r="I220">
        <v>56563.986749999996</v>
      </c>
    </row>
    <row r="221" spans="1:9" x14ac:dyDescent="0.2">
      <c r="A221" t="s">
        <v>601</v>
      </c>
      <c r="B221" t="s">
        <v>602</v>
      </c>
      <c r="C221" t="s">
        <v>371</v>
      </c>
      <c r="D221">
        <v>0</v>
      </c>
      <c r="E221">
        <v>60.17319938</v>
      </c>
      <c r="F221">
        <v>53229.145470000003</v>
      </c>
      <c r="G221">
        <v>10756.60888</v>
      </c>
      <c r="H221">
        <v>112127.2567</v>
      </c>
      <c r="I221">
        <v>41673.446170000003</v>
      </c>
    </row>
    <row r="222" spans="1:9" x14ac:dyDescent="0.2">
      <c r="A222" t="s">
        <v>603</v>
      </c>
      <c r="B222" t="s">
        <v>604</v>
      </c>
      <c r="C222" t="s">
        <v>313</v>
      </c>
      <c r="D222">
        <v>1</v>
      </c>
      <c r="E222">
        <v>59.399024910000001</v>
      </c>
      <c r="F222">
        <v>77662.1109</v>
      </c>
      <c r="G222">
        <v>13444.89631</v>
      </c>
      <c r="H222">
        <v>331460.47269999998</v>
      </c>
      <c r="I222">
        <v>61118.469469999996</v>
      </c>
    </row>
    <row r="223" spans="1:9" x14ac:dyDescent="0.2">
      <c r="A223" t="s">
        <v>605</v>
      </c>
      <c r="B223" t="s">
        <v>606</v>
      </c>
      <c r="C223" t="s">
        <v>338</v>
      </c>
      <c r="D223">
        <v>1</v>
      </c>
      <c r="E223">
        <v>36.408032859999999</v>
      </c>
      <c r="F223">
        <v>69494.697830000005</v>
      </c>
      <c r="G223">
        <v>20000</v>
      </c>
      <c r="H223">
        <v>335809.61709999997</v>
      </c>
      <c r="I223">
        <v>37303.567009999999</v>
      </c>
    </row>
    <row r="224" spans="1:9" x14ac:dyDescent="0.2">
      <c r="A224" t="s">
        <v>607</v>
      </c>
      <c r="B224" t="s">
        <v>608</v>
      </c>
      <c r="C224" t="s">
        <v>500</v>
      </c>
      <c r="D224">
        <v>0</v>
      </c>
      <c r="E224">
        <v>47.450949199999997</v>
      </c>
      <c r="F224">
        <v>61063.356310000003</v>
      </c>
      <c r="G224">
        <v>12066.26571</v>
      </c>
      <c r="H224">
        <v>509543.08590000001</v>
      </c>
      <c r="I224">
        <v>46892.266170000003</v>
      </c>
    </row>
    <row r="225" spans="1:9" x14ac:dyDescent="0.2">
      <c r="A225" t="s">
        <v>609</v>
      </c>
      <c r="B225" t="s">
        <v>610</v>
      </c>
      <c r="C225" t="s">
        <v>611</v>
      </c>
      <c r="D225">
        <v>1</v>
      </c>
      <c r="E225">
        <v>37.893648599999999</v>
      </c>
      <c r="F225">
        <v>79368.917409999995</v>
      </c>
      <c r="G225">
        <v>13501.926589999999</v>
      </c>
      <c r="H225">
        <v>761935.51769999997</v>
      </c>
      <c r="I225">
        <v>56457.740380000003</v>
      </c>
    </row>
    <row r="226" spans="1:9" x14ac:dyDescent="0.2">
      <c r="A226" t="s">
        <v>612</v>
      </c>
      <c r="B226" t="s">
        <v>613</v>
      </c>
      <c r="C226" t="s">
        <v>493</v>
      </c>
      <c r="D226">
        <v>1</v>
      </c>
      <c r="E226">
        <v>41.563436750000001</v>
      </c>
      <c r="F226">
        <v>61693.443520000001</v>
      </c>
      <c r="G226">
        <v>10835.25736</v>
      </c>
      <c r="H226">
        <v>620522.38419999997</v>
      </c>
      <c r="I226">
        <v>45509.697319999999</v>
      </c>
    </row>
    <row r="227" spans="1:9" x14ac:dyDescent="0.2">
      <c r="A227" t="s">
        <v>614</v>
      </c>
      <c r="B227" t="s">
        <v>615</v>
      </c>
      <c r="C227" t="s">
        <v>616</v>
      </c>
      <c r="D227">
        <v>1</v>
      </c>
      <c r="E227">
        <v>32.786899269999999</v>
      </c>
      <c r="F227">
        <v>47211.668120000002</v>
      </c>
      <c r="G227">
        <v>4295.2253389999996</v>
      </c>
      <c r="H227">
        <v>539365.93660000002</v>
      </c>
      <c r="I227">
        <v>27625.441439999999</v>
      </c>
    </row>
    <row r="228" spans="1:9" x14ac:dyDescent="0.2">
      <c r="A228" t="s">
        <v>617</v>
      </c>
      <c r="B228" t="s">
        <v>618</v>
      </c>
      <c r="C228" t="s">
        <v>107</v>
      </c>
      <c r="D228">
        <v>1</v>
      </c>
      <c r="E228">
        <v>39.013602839999997</v>
      </c>
      <c r="F228">
        <v>69897.752909999996</v>
      </c>
      <c r="G228">
        <v>9624.9088690000008</v>
      </c>
      <c r="H228">
        <v>565814.72499999998</v>
      </c>
      <c r="I228">
        <v>46389.502370000002</v>
      </c>
    </row>
    <row r="229" spans="1:9" x14ac:dyDescent="0.2">
      <c r="A229" t="s">
        <v>619</v>
      </c>
      <c r="B229" t="s">
        <v>620</v>
      </c>
      <c r="C229" t="s">
        <v>204</v>
      </c>
      <c r="D229">
        <v>0</v>
      </c>
      <c r="E229">
        <v>39.435290809999998</v>
      </c>
      <c r="F229">
        <v>63675.932630000003</v>
      </c>
      <c r="G229">
        <v>9631.9749049999991</v>
      </c>
      <c r="H229">
        <v>74257.827850000001</v>
      </c>
      <c r="I229">
        <v>29002.056649999999</v>
      </c>
    </row>
    <row r="230" spans="1:9" x14ac:dyDescent="0.2">
      <c r="A230" t="s">
        <v>621</v>
      </c>
      <c r="B230" t="s">
        <v>622</v>
      </c>
      <c r="C230" t="s">
        <v>557</v>
      </c>
      <c r="D230">
        <v>1</v>
      </c>
      <c r="E230">
        <v>54.730456719999999</v>
      </c>
      <c r="F230">
        <v>72302.032229999997</v>
      </c>
      <c r="G230">
        <v>10813.75655</v>
      </c>
      <c r="H230">
        <v>234159.07930000001</v>
      </c>
      <c r="I230">
        <v>51355.710599999999</v>
      </c>
    </row>
    <row r="231" spans="1:9" x14ac:dyDescent="0.2">
      <c r="A231" t="s">
        <v>623</v>
      </c>
      <c r="B231" t="s">
        <v>624</v>
      </c>
      <c r="C231" t="s">
        <v>475</v>
      </c>
      <c r="D231">
        <v>0</v>
      </c>
      <c r="E231">
        <v>45.095154729999997</v>
      </c>
      <c r="F231">
        <v>63687.498800000001</v>
      </c>
      <c r="G231">
        <v>13421.368210000001</v>
      </c>
      <c r="H231">
        <v>358615.9327</v>
      </c>
      <c r="I231">
        <v>42011.199650000002</v>
      </c>
    </row>
    <row r="232" spans="1:9" x14ac:dyDescent="0.2">
      <c r="A232" t="s">
        <v>625</v>
      </c>
      <c r="B232" t="s">
        <v>626</v>
      </c>
      <c r="C232" t="s">
        <v>44</v>
      </c>
      <c r="D232">
        <v>1</v>
      </c>
      <c r="E232">
        <v>50.694967929999997</v>
      </c>
      <c r="F232">
        <v>63678.15468</v>
      </c>
      <c r="G232">
        <v>5011.6151449999998</v>
      </c>
      <c r="H232">
        <v>563498.66359999997</v>
      </c>
      <c r="I232">
        <v>52654.404549999999</v>
      </c>
    </row>
    <row r="233" spans="1:9" x14ac:dyDescent="0.2">
      <c r="A233" t="s">
        <v>627</v>
      </c>
      <c r="B233" t="s">
        <v>628</v>
      </c>
      <c r="C233" t="s">
        <v>53</v>
      </c>
      <c r="D233">
        <v>0</v>
      </c>
      <c r="E233">
        <v>49.461685989999999</v>
      </c>
      <c r="F233">
        <v>77435.465450000003</v>
      </c>
      <c r="G233">
        <v>6922.152838</v>
      </c>
      <c r="H233">
        <v>48620.321230000001</v>
      </c>
      <c r="I233">
        <v>44432.717470000003</v>
      </c>
    </row>
    <row r="234" spans="1:9" x14ac:dyDescent="0.2">
      <c r="A234" t="s">
        <v>629</v>
      </c>
      <c r="B234" t="s">
        <v>630</v>
      </c>
      <c r="C234" t="s">
        <v>236</v>
      </c>
      <c r="D234">
        <v>1</v>
      </c>
      <c r="E234">
        <v>45.850167820000003</v>
      </c>
      <c r="F234">
        <v>62721.405140000003</v>
      </c>
      <c r="G234">
        <v>16127.56619</v>
      </c>
      <c r="H234">
        <v>494985.53629999998</v>
      </c>
      <c r="I234">
        <v>46054.602529999996</v>
      </c>
    </row>
    <row r="235" spans="1:9" x14ac:dyDescent="0.2">
      <c r="A235" t="s">
        <v>631</v>
      </c>
      <c r="B235" t="s">
        <v>632</v>
      </c>
      <c r="C235" t="s">
        <v>349</v>
      </c>
      <c r="D235">
        <v>1</v>
      </c>
      <c r="E235">
        <v>53.141192070000002</v>
      </c>
      <c r="F235">
        <v>70842.835179999995</v>
      </c>
      <c r="G235">
        <v>9536.8996889999999</v>
      </c>
      <c r="H235">
        <v>545946.99959999998</v>
      </c>
      <c r="I235">
        <v>58235.414539999998</v>
      </c>
    </row>
    <row r="236" spans="1:9" x14ac:dyDescent="0.2">
      <c r="A236" t="s">
        <v>633</v>
      </c>
      <c r="B236" t="s">
        <v>634</v>
      </c>
      <c r="C236" t="s">
        <v>537</v>
      </c>
      <c r="D236">
        <v>1</v>
      </c>
      <c r="E236">
        <v>38.930276390000003</v>
      </c>
      <c r="F236">
        <v>55285.986250000002</v>
      </c>
      <c r="G236">
        <v>17462.075059999999</v>
      </c>
      <c r="H236">
        <v>734443.69689999998</v>
      </c>
      <c r="I236">
        <v>42990.292549999998</v>
      </c>
    </row>
    <row r="237" spans="1:9" x14ac:dyDescent="0.2">
      <c r="A237" t="s">
        <v>635</v>
      </c>
      <c r="B237" t="s">
        <v>636</v>
      </c>
      <c r="C237" t="s">
        <v>585</v>
      </c>
      <c r="D237">
        <v>1</v>
      </c>
      <c r="E237">
        <v>42.627914869999998</v>
      </c>
      <c r="F237">
        <v>72002.055200000003</v>
      </c>
      <c r="G237">
        <v>14709.658240000001</v>
      </c>
      <c r="H237">
        <v>568947.7487</v>
      </c>
      <c r="I237">
        <v>50702.18103</v>
      </c>
    </row>
    <row r="238" spans="1:9" x14ac:dyDescent="0.2">
      <c r="A238" t="s">
        <v>637</v>
      </c>
      <c r="B238" t="s">
        <v>638</v>
      </c>
      <c r="C238" t="s">
        <v>201</v>
      </c>
      <c r="D238">
        <v>1</v>
      </c>
      <c r="E238">
        <v>69.56930586</v>
      </c>
      <c r="F238">
        <v>41434.512580000002</v>
      </c>
      <c r="G238">
        <v>6810.5556059999999</v>
      </c>
      <c r="H238">
        <v>252220.29370000001</v>
      </c>
      <c r="I238">
        <v>47009.577409999998</v>
      </c>
    </row>
    <row r="239" spans="1:9" x14ac:dyDescent="0.2">
      <c r="A239" t="s">
        <v>639</v>
      </c>
      <c r="B239" t="s">
        <v>640</v>
      </c>
      <c r="C239" t="s">
        <v>641</v>
      </c>
      <c r="D239">
        <v>0</v>
      </c>
      <c r="E239">
        <v>50.717326370000002</v>
      </c>
      <c r="F239">
        <v>60404.38394</v>
      </c>
      <c r="G239">
        <v>4198.8391279999996</v>
      </c>
      <c r="H239">
        <v>513974.68119999999</v>
      </c>
      <c r="I239">
        <v>49399.970410000002</v>
      </c>
    </row>
    <row r="240" spans="1:9" x14ac:dyDescent="0.2">
      <c r="A240" t="s">
        <v>642</v>
      </c>
      <c r="B240" t="s">
        <v>643</v>
      </c>
      <c r="C240" t="s">
        <v>408</v>
      </c>
      <c r="D240">
        <v>0</v>
      </c>
      <c r="E240">
        <v>51.77261249</v>
      </c>
      <c r="F240">
        <v>65239.064680000003</v>
      </c>
      <c r="G240">
        <v>7437.2110279999997</v>
      </c>
      <c r="H240">
        <v>168703.33850000001</v>
      </c>
      <c r="I240">
        <v>42997.167609999997</v>
      </c>
    </row>
    <row r="241" spans="1:9" x14ac:dyDescent="0.2">
      <c r="A241" t="s">
        <v>644</v>
      </c>
      <c r="B241" t="s">
        <v>645</v>
      </c>
      <c r="C241" t="s">
        <v>423</v>
      </c>
      <c r="D241">
        <v>1</v>
      </c>
      <c r="E241">
        <v>45.138517530000001</v>
      </c>
      <c r="F241">
        <v>62939.128510000002</v>
      </c>
      <c r="G241">
        <v>632.05285240000001</v>
      </c>
      <c r="H241">
        <v>455589.79729999998</v>
      </c>
      <c r="I241">
        <v>44434.984190000003</v>
      </c>
    </row>
    <row r="242" spans="1:9" x14ac:dyDescent="0.2">
      <c r="A242" t="s">
        <v>646</v>
      </c>
      <c r="B242" t="s">
        <v>647</v>
      </c>
      <c r="C242" t="s">
        <v>193</v>
      </c>
      <c r="D242">
        <v>0</v>
      </c>
      <c r="E242">
        <v>47.68088058</v>
      </c>
      <c r="F242">
        <v>60608.403129999999</v>
      </c>
      <c r="G242">
        <v>8233.2807190000003</v>
      </c>
      <c r="H242">
        <v>492113.00670000003</v>
      </c>
      <c r="I242">
        <v>46325.509590000001</v>
      </c>
    </row>
    <row r="243" spans="1:9" x14ac:dyDescent="0.2">
      <c r="A243" t="s">
        <v>648</v>
      </c>
      <c r="B243" t="s">
        <v>649</v>
      </c>
      <c r="C243" t="s">
        <v>650</v>
      </c>
      <c r="D243">
        <v>1</v>
      </c>
      <c r="E243">
        <v>48.045094970000001</v>
      </c>
      <c r="F243">
        <v>56118.396009999997</v>
      </c>
      <c r="G243">
        <v>9242.775995</v>
      </c>
      <c r="H243">
        <v>586717.47149999999</v>
      </c>
      <c r="I243">
        <v>46846.730499999998</v>
      </c>
    </row>
    <row r="244" spans="1:9" x14ac:dyDescent="0.2">
      <c r="A244" t="s">
        <v>651</v>
      </c>
      <c r="B244" t="s">
        <v>652</v>
      </c>
      <c r="C244" t="s">
        <v>653</v>
      </c>
      <c r="D244">
        <v>0</v>
      </c>
      <c r="E244">
        <v>47.792163879999997</v>
      </c>
      <c r="F244">
        <v>86706.333329999994</v>
      </c>
      <c r="G244">
        <v>9653.2649799999999</v>
      </c>
      <c r="H244">
        <v>333543.69300000003</v>
      </c>
      <c r="I244">
        <v>56499.102019999998</v>
      </c>
    </row>
    <row r="245" spans="1:9" x14ac:dyDescent="0.2">
      <c r="A245" t="s">
        <v>654</v>
      </c>
      <c r="B245" t="s">
        <v>655</v>
      </c>
      <c r="C245" t="s">
        <v>128</v>
      </c>
      <c r="D245">
        <v>1</v>
      </c>
      <c r="E245">
        <v>57.274786480000003</v>
      </c>
      <c r="F245">
        <v>41236.364970000002</v>
      </c>
      <c r="G245">
        <v>9399.3429749999996</v>
      </c>
      <c r="H245">
        <v>466988.26020000002</v>
      </c>
      <c r="I245">
        <v>42773.759050000001</v>
      </c>
    </row>
    <row r="246" spans="1:9" x14ac:dyDescent="0.2">
      <c r="A246" t="s">
        <v>656</v>
      </c>
      <c r="B246" t="s">
        <v>657</v>
      </c>
      <c r="C246" t="s">
        <v>349</v>
      </c>
      <c r="D246">
        <v>1</v>
      </c>
      <c r="E246">
        <v>46.270844050000001</v>
      </c>
      <c r="F246">
        <v>77146.275980000006</v>
      </c>
      <c r="G246">
        <v>7903.3349500000004</v>
      </c>
      <c r="H246">
        <v>418764.5061</v>
      </c>
      <c r="I246">
        <v>52313.983919999999</v>
      </c>
    </row>
    <row r="247" spans="1:9" x14ac:dyDescent="0.2">
      <c r="A247" t="s">
        <v>658</v>
      </c>
      <c r="B247" t="s">
        <v>659</v>
      </c>
      <c r="C247" t="s">
        <v>204</v>
      </c>
      <c r="D247">
        <v>0</v>
      </c>
      <c r="E247">
        <v>44.353616629999998</v>
      </c>
      <c r="F247">
        <v>56437.304040000003</v>
      </c>
      <c r="G247">
        <v>10461.982760000001</v>
      </c>
      <c r="H247">
        <v>249182.78479999999</v>
      </c>
      <c r="I247">
        <v>34139.637300000002</v>
      </c>
    </row>
    <row r="248" spans="1:9" x14ac:dyDescent="0.2">
      <c r="A248" t="s">
        <v>660</v>
      </c>
      <c r="B248" t="s">
        <v>661</v>
      </c>
      <c r="C248" t="s">
        <v>245</v>
      </c>
      <c r="D248">
        <v>1</v>
      </c>
      <c r="E248">
        <v>65.224881170000003</v>
      </c>
      <c r="F248">
        <v>70703.850130000006</v>
      </c>
      <c r="G248">
        <v>5025.3655179999996</v>
      </c>
      <c r="H248">
        <v>284991.7415</v>
      </c>
      <c r="I248">
        <v>60763.247309999999</v>
      </c>
    </row>
    <row r="249" spans="1:9" x14ac:dyDescent="0.2">
      <c r="A249" t="s">
        <v>662</v>
      </c>
      <c r="B249" t="s">
        <v>663</v>
      </c>
      <c r="C249" t="s">
        <v>557</v>
      </c>
      <c r="D249">
        <v>0</v>
      </c>
      <c r="E249">
        <v>57.242740980000001</v>
      </c>
      <c r="F249">
        <v>69810.462650000001</v>
      </c>
      <c r="G249">
        <v>4684.5564329999997</v>
      </c>
      <c r="H249">
        <v>720423.81570000004</v>
      </c>
      <c r="I249">
        <v>66158.694940000001</v>
      </c>
    </row>
    <row r="250" spans="1:9" x14ac:dyDescent="0.2">
      <c r="A250" t="s">
        <v>664</v>
      </c>
      <c r="B250" t="s">
        <v>665</v>
      </c>
      <c r="C250" t="s">
        <v>187</v>
      </c>
      <c r="D250">
        <v>1</v>
      </c>
      <c r="E250">
        <v>46.600087039999998</v>
      </c>
      <c r="F250">
        <v>54279.395969999998</v>
      </c>
      <c r="G250">
        <v>5699.1848140000002</v>
      </c>
      <c r="H250">
        <v>124979.05009999999</v>
      </c>
      <c r="I250">
        <v>31215.642100000001</v>
      </c>
    </row>
    <row r="251" spans="1:9" x14ac:dyDescent="0.2">
      <c r="A251" t="s">
        <v>666</v>
      </c>
      <c r="B251" t="s">
        <v>667</v>
      </c>
      <c r="C251" t="s">
        <v>585</v>
      </c>
      <c r="D251">
        <v>0</v>
      </c>
      <c r="E251">
        <v>36.117246889999997</v>
      </c>
      <c r="F251">
        <v>70334.42787</v>
      </c>
      <c r="G251">
        <v>9823.2189670000007</v>
      </c>
      <c r="H251">
        <v>632600.47180000006</v>
      </c>
      <c r="I251">
        <v>46135.27233</v>
      </c>
    </row>
    <row r="252" spans="1:9" x14ac:dyDescent="0.2">
      <c r="A252" t="s">
        <v>668</v>
      </c>
      <c r="B252" t="s">
        <v>669</v>
      </c>
      <c r="C252" t="s">
        <v>184</v>
      </c>
      <c r="D252">
        <v>0</v>
      </c>
      <c r="E252">
        <v>56.772947539999997</v>
      </c>
      <c r="F252">
        <v>59168.007510000003</v>
      </c>
      <c r="G252">
        <v>10474.441870000001</v>
      </c>
      <c r="H252">
        <v>623487.59519999998</v>
      </c>
      <c r="I252">
        <v>56973.181049999999</v>
      </c>
    </row>
    <row r="253" spans="1:9" x14ac:dyDescent="0.2">
      <c r="A253" t="s">
        <v>670</v>
      </c>
      <c r="B253" t="s">
        <v>671</v>
      </c>
      <c r="C253" t="s">
        <v>672</v>
      </c>
      <c r="D253">
        <v>0</v>
      </c>
      <c r="E253">
        <v>32.874925429999998</v>
      </c>
      <c r="F253">
        <v>61889.616179999997</v>
      </c>
      <c r="G253">
        <v>12024.484570000001</v>
      </c>
      <c r="H253">
        <v>133226.06169999999</v>
      </c>
      <c r="I253">
        <v>24184.074430000001</v>
      </c>
    </row>
    <row r="254" spans="1:9" x14ac:dyDescent="0.2">
      <c r="A254" t="s">
        <v>673</v>
      </c>
      <c r="B254" t="s">
        <v>674</v>
      </c>
      <c r="C254" t="s">
        <v>313</v>
      </c>
      <c r="D254">
        <v>1</v>
      </c>
      <c r="E254">
        <v>43.251057580000001</v>
      </c>
      <c r="F254">
        <v>66013.951740000004</v>
      </c>
      <c r="G254">
        <v>7039.5400229999996</v>
      </c>
      <c r="H254">
        <v>610942.14080000005</v>
      </c>
      <c r="I254">
        <v>49079.619420000003</v>
      </c>
    </row>
    <row r="255" spans="1:9" x14ac:dyDescent="0.2">
      <c r="A255" t="s">
        <v>675</v>
      </c>
      <c r="B255" t="s">
        <v>676</v>
      </c>
      <c r="C255" t="s">
        <v>352</v>
      </c>
      <c r="D255">
        <v>1</v>
      </c>
      <c r="E255">
        <v>46.205240850000003</v>
      </c>
      <c r="F255">
        <v>55434.040459999997</v>
      </c>
      <c r="G255">
        <v>18693.146519999998</v>
      </c>
      <c r="H255">
        <v>316906.64409999998</v>
      </c>
      <c r="I255">
        <v>37093.920330000001</v>
      </c>
    </row>
    <row r="256" spans="1:9" x14ac:dyDescent="0.2">
      <c r="A256" t="s">
        <v>677</v>
      </c>
      <c r="B256" t="s">
        <v>678</v>
      </c>
      <c r="C256" t="s">
        <v>679</v>
      </c>
      <c r="D256">
        <v>0</v>
      </c>
      <c r="E256">
        <v>45.260364060000001</v>
      </c>
      <c r="F256">
        <v>68499.694470000002</v>
      </c>
      <c r="G256">
        <v>15436.79968</v>
      </c>
      <c r="H256">
        <v>308445.85979999998</v>
      </c>
      <c r="I256">
        <v>43401.566120000003</v>
      </c>
    </row>
    <row r="257" spans="1:9" x14ac:dyDescent="0.2">
      <c r="A257" t="s">
        <v>680</v>
      </c>
      <c r="B257" t="s">
        <v>681</v>
      </c>
      <c r="C257" t="s">
        <v>682</v>
      </c>
      <c r="D257">
        <v>1</v>
      </c>
      <c r="E257">
        <v>42.803865170000002</v>
      </c>
      <c r="F257">
        <v>54749.886449999998</v>
      </c>
      <c r="G257">
        <v>7631.6878210000004</v>
      </c>
      <c r="H257">
        <v>152883.35190000001</v>
      </c>
      <c r="I257">
        <v>29092.131099999999</v>
      </c>
    </row>
    <row r="258" spans="1:9" x14ac:dyDescent="0.2">
      <c r="A258" t="s">
        <v>683</v>
      </c>
      <c r="B258" t="s">
        <v>684</v>
      </c>
      <c r="C258" t="s">
        <v>685</v>
      </c>
      <c r="D258">
        <v>1</v>
      </c>
      <c r="E258">
        <v>37.941944990000003</v>
      </c>
      <c r="F258">
        <v>74590.254950000002</v>
      </c>
      <c r="G258">
        <v>5614.0049760000002</v>
      </c>
      <c r="H258">
        <v>573441.97239999997</v>
      </c>
      <c r="I258">
        <v>48349.164570000001</v>
      </c>
    </row>
    <row r="259" spans="1:9" x14ac:dyDescent="0.2">
      <c r="A259" t="s">
        <v>686</v>
      </c>
      <c r="B259" t="s">
        <v>687</v>
      </c>
      <c r="C259" t="s">
        <v>481</v>
      </c>
      <c r="D259">
        <v>1</v>
      </c>
      <c r="E259">
        <v>39.696515730000002</v>
      </c>
      <c r="F259">
        <v>67772.666459999993</v>
      </c>
      <c r="G259">
        <v>6887.2483009999996</v>
      </c>
      <c r="H259">
        <v>134188.4492</v>
      </c>
      <c r="I259">
        <v>33261.000569999997</v>
      </c>
    </row>
    <row r="260" spans="1:9" x14ac:dyDescent="0.2">
      <c r="A260" t="s">
        <v>688</v>
      </c>
      <c r="B260" t="s">
        <v>689</v>
      </c>
      <c r="C260" t="s">
        <v>568</v>
      </c>
      <c r="D260">
        <v>1</v>
      </c>
      <c r="E260">
        <v>42.695441690000003</v>
      </c>
      <c r="F260">
        <v>62563.578249999999</v>
      </c>
      <c r="G260">
        <v>6130.3051809999997</v>
      </c>
      <c r="H260">
        <v>426488.74589999998</v>
      </c>
      <c r="I260">
        <v>41327.165540000002</v>
      </c>
    </row>
    <row r="261" spans="1:9" x14ac:dyDescent="0.2">
      <c r="A261" t="s">
        <v>690</v>
      </c>
      <c r="B261" t="s">
        <v>691</v>
      </c>
      <c r="C261" t="s">
        <v>692</v>
      </c>
      <c r="D261">
        <v>0</v>
      </c>
      <c r="E261">
        <v>41.87168381</v>
      </c>
      <c r="F261">
        <v>70361.015039999998</v>
      </c>
      <c r="G261">
        <v>12024.725109999999</v>
      </c>
      <c r="H261">
        <v>575500.76870000002</v>
      </c>
      <c r="I261">
        <v>49336.116280000002</v>
      </c>
    </row>
    <row r="262" spans="1:9" x14ac:dyDescent="0.2">
      <c r="A262" t="s">
        <v>693</v>
      </c>
      <c r="B262" t="s">
        <v>694</v>
      </c>
      <c r="C262" t="s">
        <v>210</v>
      </c>
      <c r="D262">
        <v>0</v>
      </c>
      <c r="E262">
        <v>51.297716270000002</v>
      </c>
      <c r="F262">
        <v>74810.894709999993</v>
      </c>
      <c r="G262">
        <v>13658.34201</v>
      </c>
      <c r="H262">
        <v>286849.78749999998</v>
      </c>
      <c r="I262">
        <v>51405.55229</v>
      </c>
    </row>
    <row r="263" spans="1:9" x14ac:dyDescent="0.2">
      <c r="A263" t="s">
        <v>695</v>
      </c>
      <c r="B263" t="s">
        <v>696</v>
      </c>
      <c r="C263" t="s">
        <v>653</v>
      </c>
      <c r="D263">
        <v>0</v>
      </c>
      <c r="E263">
        <v>37.722823529999999</v>
      </c>
      <c r="F263">
        <v>49346.404999999999</v>
      </c>
      <c r="G263">
        <v>5827.8203460000004</v>
      </c>
      <c r="H263">
        <v>479685.98239999998</v>
      </c>
      <c r="I263">
        <v>31249.98803</v>
      </c>
    </row>
    <row r="264" spans="1:9" x14ac:dyDescent="0.2">
      <c r="A264" t="s">
        <v>697</v>
      </c>
      <c r="B264" t="s">
        <v>698</v>
      </c>
      <c r="C264" t="s">
        <v>460</v>
      </c>
      <c r="D264">
        <v>1</v>
      </c>
      <c r="E264">
        <v>41.224935279999997</v>
      </c>
      <c r="F264">
        <v>73426.085210000005</v>
      </c>
      <c r="G264">
        <v>14822.79645</v>
      </c>
      <c r="H264">
        <v>336867.71470000001</v>
      </c>
      <c r="I264">
        <v>43598.969929999999</v>
      </c>
    </row>
    <row r="265" spans="1:9" x14ac:dyDescent="0.2">
      <c r="A265" t="s">
        <v>699</v>
      </c>
      <c r="B265" t="s">
        <v>700</v>
      </c>
      <c r="C265" t="s">
        <v>107</v>
      </c>
      <c r="D265">
        <v>1</v>
      </c>
      <c r="E265">
        <v>54.491875909999997</v>
      </c>
      <c r="F265">
        <v>47684.463060000002</v>
      </c>
      <c r="G265">
        <v>10128.761140000001</v>
      </c>
      <c r="H265">
        <v>613372.89170000004</v>
      </c>
      <c r="I265">
        <v>48300.020570000001</v>
      </c>
    </row>
    <row r="266" spans="1:9" x14ac:dyDescent="0.2">
      <c r="A266" t="s">
        <v>701</v>
      </c>
      <c r="B266" t="s">
        <v>702</v>
      </c>
      <c r="C266" t="s">
        <v>703</v>
      </c>
      <c r="D266">
        <v>0</v>
      </c>
      <c r="E266">
        <v>45.219378689999999</v>
      </c>
      <c r="F266">
        <v>72939.831950000007</v>
      </c>
      <c r="G266">
        <v>7787.2044919999998</v>
      </c>
      <c r="H266">
        <v>589669.65729999996</v>
      </c>
      <c r="I266">
        <v>54013.47595</v>
      </c>
    </row>
    <row r="267" spans="1:9" x14ac:dyDescent="0.2">
      <c r="A267" t="s">
        <v>704</v>
      </c>
      <c r="B267" t="s">
        <v>705</v>
      </c>
      <c r="C267" t="s">
        <v>420</v>
      </c>
      <c r="D267">
        <v>0</v>
      </c>
      <c r="E267">
        <v>40.760740660000003</v>
      </c>
      <c r="F267">
        <v>72277.826090000002</v>
      </c>
      <c r="G267">
        <v>13580.877469999999</v>
      </c>
      <c r="H267">
        <v>202710.12940000001</v>
      </c>
      <c r="I267">
        <v>38674.660380000001</v>
      </c>
    </row>
    <row r="268" spans="1:9" x14ac:dyDescent="0.2">
      <c r="A268" t="s">
        <v>706</v>
      </c>
      <c r="B268" t="s">
        <v>707</v>
      </c>
      <c r="C268" t="s">
        <v>493</v>
      </c>
      <c r="D268">
        <v>1</v>
      </c>
      <c r="E268">
        <v>40.362058390000001</v>
      </c>
      <c r="F268">
        <v>53921.333509999997</v>
      </c>
      <c r="G268">
        <v>9046.18109</v>
      </c>
      <c r="H268">
        <v>515305.4841</v>
      </c>
      <c r="I268">
        <v>37076.825080000002</v>
      </c>
    </row>
    <row r="269" spans="1:9" x14ac:dyDescent="0.2">
      <c r="A269" t="s">
        <v>708</v>
      </c>
      <c r="B269" t="s">
        <v>709</v>
      </c>
      <c r="C269" t="s">
        <v>710</v>
      </c>
      <c r="D269">
        <v>0</v>
      </c>
      <c r="E269">
        <v>31.8336316</v>
      </c>
      <c r="F269">
        <v>65312.967550000001</v>
      </c>
      <c r="G269">
        <v>11398.824860000001</v>
      </c>
      <c r="H269">
        <v>572037.88589999999</v>
      </c>
      <c r="I269">
        <v>37947.85125</v>
      </c>
    </row>
    <row r="270" spans="1:9" x14ac:dyDescent="0.2">
      <c r="A270" t="s">
        <v>711</v>
      </c>
      <c r="B270" t="s">
        <v>712</v>
      </c>
      <c r="C270" t="s">
        <v>190</v>
      </c>
      <c r="D270">
        <v>0</v>
      </c>
      <c r="E270">
        <v>54.12700263</v>
      </c>
      <c r="F270">
        <v>55619.341520000002</v>
      </c>
      <c r="G270">
        <v>11212.437910000001</v>
      </c>
      <c r="H270">
        <v>229070.5491</v>
      </c>
      <c r="I270">
        <v>41320.072560000001</v>
      </c>
    </row>
    <row r="271" spans="1:9" x14ac:dyDescent="0.2">
      <c r="A271" t="s">
        <v>713</v>
      </c>
      <c r="B271" t="s">
        <v>714</v>
      </c>
      <c r="C271" t="s">
        <v>230</v>
      </c>
      <c r="D271">
        <v>0</v>
      </c>
      <c r="E271">
        <v>55.346583350000003</v>
      </c>
      <c r="F271">
        <v>70914.599929999997</v>
      </c>
      <c r="G271">
        <v>9644.4102600000006</v>
      </c>
      <c r="H271">
        <v>779143.60049999994</v>
      </c>
      <c r="I271">
        <v>66888.93694</v>
      </c>
    </row>
    <row r="272" spans="1:9" x14ac:dyDescent="0.2">
      <c r="A272" t="s">
        <v>715</v>
      </c>
      <c r="B272" t="s">
        <v>716</v>
      </c>
      <c r="C272" t="s">
        <v>292</v>
      </c>
      <c r="D272">
        <v>0</v>
      </c>
      <c r="E272">
        <v>35.375156449999999</v>
      </c>
      <c r="F272">
        <v>33422.996829999996</v>
      </c>
      <c r="G272">
        <v>8570.611562</v>
      </c>
      <c r="H272">
        <v>211168.6293</v>
      </c>
      <c r="I272">
        <v>12536.93842</v>
      </c>
    </row>
    <row r="273" spans="1:9" x14ac:dyDescent="0.2">
      <c r="A273" t="s">
        <v>717</v>
      </c>
      <c r="B273" t="s">
        <v>718</v>
      </c>
      <c r="C273" t="s">
        <v>557</v>
      </c>
      <c r="D273">
        <v>0</v>
      </c>
      <c r="E273">
        <v>46.306477880000003</v>
      </c>
      <c r="F273">
        <v>53382.426930000001</v>
      </c>
      <c r="G273">
        <v>5055.4357099999997</v>
      </c>
      <c r="H273">
        <v>438491.87599999999</v>
      </c>
      <c r="I273">
        <v>39549.130389999998</v>
      </c>
    </row>
    <row r="274" spans="1:9" x14ac:dyDescent="0.2">
      <c r="A274" t="s">
        <v>719</v>
      </c>
      <c r="B274" t="s">
        <v>720</v>
      </c>
      <c r="C274" t="s">
        <v>163</v>
      </c>
      <c r="D274">
        <v>1</v>
      </c>
      <c r="E274">
        <v>45.194794360000003</v>
      </c>
      <c r="F274">
        <v>74173.392389999994</v>
      </c>
      <c r="G274">
        <v>11315.59626</v>
      </c>
      <c r="H274">
        <v>521404.23859999998</v>
      </c>
      <c r="I274">
        <v>52709.081960000003</v>
      </c>
    </row>
    <row r="275" spans="1:9" x14ac:dyDescent="0.2">
      <c r="A275" t="s">
        <v>721</v>
      </c>
      <c r="B275" t="s">
        <v>722</v>
      </c>
      <c r="C275" t="s">
        <v>338</v>
      </c>
      <c r="D275">
        <v>0</v>
      </c>
      <c r="E275">
        <v>49.897689829999997</v>
      </c>
      <c r="F275">
        <v>53587.12801</v>
      </c>
      <c r="G275">
        <v>8501.4972799999996</v>
      </c>
      <c r="H275">
        <v>811594.0392</v>
      </c>
      <c r="I275">
        <v>53502.977420000003</v>
      </c>
    </row>
    <row r="276" spans="1:9" x14ac:dyDescent="0.2">
      <c r="A276" t="s">
        <v>723</v>
      </c>
      <c r="B276" t="s">
        <v>724</v>
      </c>
      <c r="C276" t="s">
        <v>68</v>
      </c>
      <c r="D276">
        <v>1</v>
      </c>
      <c r="E276">
        <v>54.222629820000002</v>
      </c>
      <c r="F276">
        <v>58011.633900000001</v>
      </c>
      <c r="G276">
        <v>9822.4261920000008</v>
      </c>
      <c r="H276">
        <v>552454.02630000003</v>
      </c>
      <c r="I276">
        <v>52116.907910000002</v>
      </c>
    </row>
    <row r="277" spans="1:9" x14ac:dyDescent="0.2">
      <c r="A277" t="s">
        <v>725</v>
      </c>
      <c r="B277" t="s">
        <v>726</v>
      </c>
      <c r="C277" t="s">
        <v>411</v>
      </c>
      <c r="D277">
        <v>1</v>
      </c>
      <c r="E277">
        <v>28.740243580000001</v>
      </c>
      <c r="F277">
        <v>69171.952810000003</v>
      </c>
      <c r="G277">
        <v>6354.833826</v>
      </c>
      <c r="H277">
        <v>613104.78399999999</v>
      </c>
      <c r="I277">
        <v>38705.658389999997</v>
      </c>
    </row>
    <row r="278" spans="1:9" x14ac:dyDescent="0.2">
      <c r="A278" t="s">
        <v>727</v>
      </c>
      <c r="B278" t="s">
        <v>728</v>
      </c>
      <c r="C278" t="s">
        <v>729</v>
      </c>
      <c r="D278">
        <v>1</v>
      </c>
      <c r="E278">
        <v>55.549610379999997</v>
      </c>
      <c r="F278">
        <v>66779.913740000004</v>
      </c>
      <c r="G278">
        <v>14300.12614</v>
      </c>
      <c r="H278">
        <v>202576.61960000001</v>
      </c>
      <c r="I278">
        <v>48025.025419999998</v>
      </c>
    </row>
    <row r="279" spans="1:9" x14ac:dyDescent="0.2">
      <c r="A279" t="s">
        <v>730</v>
      </c>
      <c r="B279" t="s">
        <v>731</v>
      </c>
      <c r="C279" t="s">
        <v>151</v>
      </c>
      <c r="D279">
        <v>0</v>
      </c>
      <c r="E279">
        <v>54.164553089999998</v>
      </c>
      <c r="F279">
        <v>79173.076700000005</v>
      </c>
      <c r="G279">
        <v>6913.0568300000004</v>
      </c>
      <c r="H279">
        <v>397700.14039999997</v>
      </c>
      <c r="I279">
        <v>59483.911829999997</v>
      </c>
    </row>
    <row r="280" spans="1:9" x14ac:dyDescent="0.2">
      <c r="A280" t="s">
        <v>732</v>
      </c>
      <c r="B280" t="s">
        <v>733</v>
      </c>
      <c r="C280" t="s">
        <v>338</v>
      </c>
      <c r="D280">
        <v>0</v>
      </c>
      <c r="E280">
        <v>33.194347960000002</v>
      </c>
      <c r="F280">
        <v>63065.121639999998</v>
      </c>
      <c r="G280">
        <v>8907.661779</v>
      </c>
      <c r="H280">
        <v>505897.30410000001</v>
      </c>
      <c r="I280">
        <v>35911.64559</v>
      </c>
    </row>
    <row r="281" spans="1:9" x14ac:dyDescent="0.2">
      <c r="A281" t="s">
        <v>734</v>
      </c>
      <c r="B281" t="s">
        <v>735</v>
      </c>
      <c r="C281" t="s">
        <v>736</v>
      </c>
      <c r="D281">
        <v>0</v>
      </c>
      <c r="E281">
        <v>47.79777532</v>
      </c>
      <c r="F281">
        <v>65530.364009999998</v>
      </c>
      <c r="G281">
        <v>8774.0695140000007</v>
      </c>
      <c r="H281">
        <v>210573.70420000001</v>
      </c>
      <c r="I281">
        <v>41034.283430000003</v>
      </c>
    </row>
    <row r="282" spans="1:9" x14ac:dyDescent="0.2">
      <c r="A282" t="s">
        <v>737</v>
      </c>
      <c r="B282" t="s">
        <v>738</v>
      </c>
      <c r="C282" t="s">
        <v>408</v>
      </c>
      <c r="D282">
        <v>0</v>
      </c>
      <c r="E282">
        <v>48.936546380000003</v>
      </c>
      <c r="F282">
        <v>63732.393100000001</v>
      </c>
      <c r="G282">
        <v>12848.20061</v>
      </c>
      <c r="H282">
        <v>581620.48239999998</v>
      </c>
      <c r="I282">
        <v>51730.174339999998</v>
      </c>
    </row>
    <row r="283" spans="1:9" x14ac:dyDescent="0.2">
      <c r="A283" t="s">
        <v>739</v>
      </c>
      <c r="B283" t="s">
        <v>740</v>
      </c>
      <c r="C283" t="s">
        <v>335</v>
      </c>
      <c r="D283">
        <v>0</v>
      </c>
      <c r="E283">
        <v>54.613858759999999</v>
      </c>
      <c r="F283">
        <v>62689.539640000003</v>
      </c>
      <c r="G283">
        <v>8732.1433550000002</v>
      </c>
      <c r="H283">
        <v>481513.5074</v>
      </c>
      <c r="I283">
        <v>53021.860739999996</v>
      </c>
    </row>
    <row r="284" spans="1:9" x14ac:dyDescent="0.2">
      <c r="A284" t="s">
        <v>741</v>
      </c>
      <c r="B284" t="s">
        <v>742</v>
      </c>
      <c r="C284" t="s">
        <v>743</v>
      </c>
      <c r="D284">
        <v>0</v>
      </c>
      <c r="E284">
        <v>41.863614570000003</v>
      </c>
      <c r="F284">
        <v>51539.93045</v>
      </c>
      <c r="G284">
        <v>6932.9503059999997</v>
      </c>
      <c r="H284">
        <v>371355.69349999999</v>
      </c>
      <c r="I284">
        <v>32828.034769999998</v>
      </c>
    </row>
    <row r="285" spans="1:9" x14ac:dyDescent="0.2">
      <c r="A285" t="s">
        <v>744</v>
      </c>
      <c r="B285" t="s">
        <v>745</v>
      </c>
      <c r="C285" t="s">
        <v>746</v>
      </c>
      <c r="D285">
        <v>1</v>
      </c>
      <c r="E285">
        <v>40.875374899999997</v>
      </c>
      <c r="F285">
        <v>59060.086640000001</v>
      </c>
      <c r="G285">
        <v>5841.6120440000004</v>
      </c>
      <c r="H285">
        <v>136346.3069</v>
      </c>
      <c r="I285">
        <v>29417.646939999999</v>
      </c>
    </row>
    <row r="286" spans="1:9" x14ac:dyDescent="0.2">
      <c r="A286" t="s">
        <v>747</v>
      </c>
      <c r="B286" t="s">
        <v>748</v>
      </c>
      <c r="C286" t="s">
        <v>248</v>
      </c>
      <c r="D286">
        <v>1</v>
      </c>
      <c r="E286">
        <v>53.055013090000003</v>
      </c>
      <c r="F286">
        <v>62713.781490000001</v>
      </c>
      <c r="G286">
        <v>11498.039930000001</v>
      </c>
      <c r="H286">
        <v>679435.17449999996</v>
      </c>
      <c r="I286">
        <v>57461.511579999999</v>
      </c>
    </row>
    <row r="287" spans="1:9" x14ac:dyDescent="0.2">
      <c r="A287" t="s">
        <v>749</v>
      </c>
      <c r="B287" t="s">
        <v>750</v>
      </c>
      <c r="C287" t="s">
        <v>411</v>
      </c>
      <c r="D287">
        <v>1</v>
      </c>
      <c r="E287">
        <v>52.775696060000001</v>
      </c>
      <c r="F287">
        <v>44747.661319999999</v>
      </c>
      <c r="G287">
        <v>4975.1445590000003</v>
      </c>
      <c r="H287">
        <v>793986.61549999996</v>
      </c>
      <c r="I287">
        <v>50441.62427</v>
      </c>
    </row>
    <row r="288" spans="1:9" x14ac:dyDescent="0.2">
      <c r="A288" t="s">
        <v>751</v>
      </c>
      <c r="B288" t="s">
        <v>752</v>
      </c>
      <c r="C288" t="s">
        <v>598</v>
      </c>
      <c r="D288">
        <v>0</v>
      </c>
      <c r="E288">
        <v>43.506711230000001</v>
      </c>
      <c r="F288">
        <v>65529.703329999997</v>
      </c>
      <c r="G288">
        <v>3932.8381650000001</v>
      </c>
      <c r="H288">
        <v>353929.54950000002</v>
      </c>
      <c r="I288">
        <v>41575.347390000003</v>
      </c>
    </row>
    <row r="289" spans="1:9" x14ac:dyDescent="0.2">
      <c r="A289" t="s">
        <v>753</v>
      </c>
      <c r="B289" t="s">
        <v>754</v>
      </c>
      <c r="C289" t="s">
        <v>710</v>
      </c>
      <c r="D289">
        <v>0</v>
      </c>
      <c r="E289">
        <v>41.808483389999999</v>
      </c>
      <c r="F289">
        <v>62426.523789999999</v>
      </c>
      <c r="G289">
        <v>6619.9296770000001</v>
      </c>
      <c r="H289">
        <v>630411.26980000001</v>
      </c>
      <c r="I289">
        <v>46412.477809999997</v>
      </c>
    </row>
    <row r="290" spans="1:9" x14ac:dyDescent="0.2">
      <c r="A290" t="s">
        <v>755</v>
      </c>
      <c r="B290" t="s">
        <v>756</v>
      </c>
      <c r="C290" t="s">
        <v>703</v>
      </c>
      <c r="D290">
        <v>0</v>
      </c>
      <c r="E290">
        <v>40.601834910000001</v>
      </c>
      <c r="F290">
        <v>73498.307149999993</v>
      </c>
      <c r="G290">
        <v>3066.9399239999998</v>
      </c>
      <c r="H290">
        <v>491904.1899</v>
      </c>
      <c r="I290">
        <v>47610.117180000001</v>
      </c>
    </row>
    <row r="291" spans="1:9" x14ac:dyDescent="0.2">
      <c r="A291" t="s">
        <v>757</v>
      </c>
      <c r="B291" t="s">
        <v>758</v>
      </c>
      <c r="C291" t="s">
        <v>759</v>
      </c>
      <c r="D291">
        <v>0</v>
      </c>
      <c r="E291">
        <v>48.25655639</v>
      </c>
      <c r="F291">
        <v>86565.156409999996</v>
      </c>
      <c r="G291">
        <v>13701.799859999999</v>
      </c>
      <c r="H291">
        <v>819002.17480000004</v>
      </c>
      <c r="I291">
        <v>70878.29664</v>
      </c>
    </row>
    <row r="292" spans="1:9" x14ac:dyDescent="0.2">
      <c r="A292" t="s">
        <v>760</v>
      </c>
      <c r="B292" t="s">
        <v>761</v>
      </c>
      <c r="C292" t="s">
        <v>529</v>
      </c>
      <c r="D292">
        <v>0</v>
      </c>
      <c r="E292">
        <v>63.414531150000002</v>
      </c>
      <c r="F292">
        <v>46549.163289999997</v>
      </c>
      <c r="G292">
        <v>640.04537800000003</v>
      </c>
      <c r="H292">
        <v>626163.83200000005</v>
      </c>
      <c r="I292">
        <v>55543.384969999999</v>
      </c>
    </row>
    <row r="293" spans="1:9" x14ac:dyDescent="0.2">
      <c r="A293" t="s">
        <v>762</v>
      </c>
      <c r="B293" t="s">
        <v>763</v>
      </c>
      <c r="C293" t="s">
        <v>242</v>
      </c>
      <c r="D293">
        <v>1</v>
      </c>
      <c r="E293">
        <v>58.981594100000002</v>
      </c>
      <c r="F293">
        <v>70111.539799999999</v>
      </c>
      <c r="G293">
        <v>7949.4636490000003</v>
      </c>
      <c r="H293">
        <v>239217.67319999999</v>
      </c>
      <c r="I293">
        <v>53848.755499999999</v>
      </c>
    </row>
    <row r="294" spans="1:9" x14ac:dyDescent="0.2">
      <c r="A294" t="s">
        <v>764</v>
      </c>
      <c r="B294" t="s">
        <v>765</v>
      </c>
      <c r="C294" t="s">
        <v>529</v>
      </c>
      <c r="D294">
        <v>1</v>
      </c>
      <c r="E294">
        <v>45.278958729999999</v>
      </c>
      <c r="F294">
        <v>66747.668569999994</v>
      </c>
      <c r="G294">
        <v>9691.2346199999993</v>
      </c>
      <c r="H294">
        <v>221290.98180000001</v>
      </c>
      <c r="I294">
        <v>39904.816129999999</v>
      </c>
    </row>
    <row r="295" spans="1:9" x14ac:dyDescent="0.2">
      <c r="A295" t="s">
        <v>766</v>
      </c>
      <c r="B295" t="s">
        <v>767</v>
      </c>
      <c r="C295" t="s">
        <v>557</v>
      </c>
      <c r="D295">
        <v>1</v>
      </c>
      <c r="E295">
        <v>47.454211630000003</v>
      </c>
      <c r="F295">
        <v>72025.676800000001</v>
      </c>
      <c r="G295">
        <v>6988.6527569999998</v>
      </c>
      <c r="H295">
        <v>222341.03419999999</v>
      </c>
      <c r="I295">
        <v>44736.410969999997</v>
      </c>
    </row>
    <row r="296" spans="1:9" x14ac:dyDescent="0.2">
      <c r="A296" t="s">
        <v>768</v>
      </c>
      <c r="B296" t="s">
        <v>769</v>
      </c>
      <c r="C296" t="s">
        <v>163</v>
      </c>
      <c r="D296">
        <v>1</v>
      </c>
      <c r="E296">
        <v>49.402267399999999</v>
      </c>
      <c r="F296">
        <v>70737.293829999995</v>
      </c>
      <c r="G296">
        <v>13851.11162</v>
      </c>
      <c r="H296">
        <v>266765.47700000001</v>
      </c>
      <c r="I296">
        <v>46937.174220000001</v>
      </c>
    </row>
    <row r="297" spans="1:9" x14ac:dyDescent="0.2">
      <c r="A297" t="s">
        <v>770</v>
      </c>
      <c r="B297" t="s">
        <v>771</v>
      </c>
      <c r="C297" t="s">
        <v>236</v>
      </c>
      <c r="D297">
        <v>1</v>
      </c>
      <c r="E297">
        <v>39.983495750000003</v>
      </c>
      <c r="F297">
        <v>57455.760900000001</v>
      </c>
      <c r="G297">
        <v>12186.02793</v>
      </c>
      <c r="H297">
        <v>159727.87530000001</v>
      </c>
      <c r="I297">
        <v>28440.812679999999</v>
      </c>
    </row>
    <row r="298" spans="1:9" x14ac:dyDescent="0.2">
      <c r="A298" t="s">
        <v>772</v>
      </c>
      <c r="B298" t="s">
        <v>773</v>
      </c>
      <c r="C298" t="s">
        <v>537</v>
      </c>
      <c r="D298">
        <v>1</v>
      </c>
      <c r="E298">
        <v>41.372233729999998</v>
      </c>
      <c r="F298">
        <v>60657.593549999998</v>
      </c>
      <c r="G298">
        <v>3331.3047470000001</v>
      </c>
      <c r="H298">
        <v>392177.78899999999</v>
      </c>
      <c r="I298">
        <v>38148.001629999999</v>
      </c>
    </row>
    <row r="299" spans="1:9" x14ac:dyDescent="0.2">
      <c r="A299" t="s">
        <v>774</v>
      </c>
      <c r="B299" t="s">
        <v>775</v>
      </c>
      <c r="C299" t="s">
        <v>125</v>
      </c>
      <c r="D299">
        <v>0</v>
      </c>
      <c r="E299">
        <v>46.758038239999998</v>
      </c>
      <c r="F299">
        <v>50694.427069999998</v>
      </c>
      <c r="G299">
        <v>10881.901019999999</v>
      </c>
      <c r="H299">
        <v>587858.62950000004</v>
      </c>
      <c r="I299">
        <v>42747.539250000002</v>
      </c>
    </row>
    <row r="300" spans="1:9" x14ac:dyDescent="0.2">
      <c r="A300" t="s">
        <v>776</v>
      </c>
      <c r="B300" t="s">
        <v>777</v>
      </c>
      <c r="C300" t="s">
        <v>23</v>
      </c>
      <c r="D300">
        <v>0</v>
      </c>
      <c r="E300">
        <v>27.44024624</v>
      </c>
      <c r="F300">
        <v>55369.72784</v>
      </c>
      <c r="G300">
        <v>10888.934939999999</v>
      </c>
      <c r="H300">
        <v>606851.16960000002</v>
      </c>
      <c r="I300">
        <v>29670.83337</v>
      </c>
    </row>
    <row r="301" spans="1:9" x14ac:dyDescent="0.2">
      <c r="A301" t="s">
        <v>778</v>
      </c>
      <c r="B301" t="s">
        <v>779</v>
      </c>
      <c r="C301" t="s">
        <v>157</v>
      </c>
      <c r="D301">
        <v>1</v>
      </c>
      <c r="E301">
        <v>46.342741089999997</v>
      </c>
      <c r="F301">
        <v>82425.646789999999</v>
      </c>
      <c r="G301">
        <v>7525.2521040000001</v>
      </c>
      <c r="H301">
        <v>684273.59129999997</v>
      </c>
      <c r="I301">
        <v>63038.20422</v>
      </c>
    </row>
    <row r="302" spans="1:9" x14ac:dyDescent="0.2">
      <c r="A302" t="s">
        <v>780</v>
      </c>
      <c r="B302" t="s">
        <v>781</v>
      </c>
      <c r="C302" t="s">
        <v>360</v>
      </c>
      <c r="D302">
        <v>0</v>
      </c>
      <c r="E302">
        <v>50.506487389999997</v>
      </c>
      <c r="F302">
        <v>82094.107120000001</v>
      </c>
      <c r="G302">
        <v>1065.607589</v>
      </c>
      <c r="H302">
        <v>577272.68050000002</v>
      </c>
      <c r="I302">
        <v>63248.761879999998</v>
      </c>
    </row>
    <row r="303" spans="1:9" x14ac:dyDescent="0.2">
      <c r="A303" t="s">
        <v>782</v>
      </c>
      <c r="B303" t="s">
        <v>783</v>
      </c>
      <c r="C303" t="s">
        <v>357</v>
      </c>
      <c r="D303">
        <v>0</v>
      </c>
      <c r="E303">
        <v>43.091472639999999</v>
      </c>
      <c r="F303">
        <v>74090.512990000003</v>
      </c>
      <c r="G303">
        <v>10877.692230000001</v>
      </c>
      <c r="H303">
        <v>225670.12880000001</v>
      </c>
      <c r="I303">
        <v>42321.565479999997</v>
      </c>
    </row>
    <row r="304" spans="1:9" x14ac:dyDescent="0.2">
      <c r="A304" t="s">
        <v>784</v>
      </c>
      <c r="B304" t="s">
        <v>785</v>
      </c>
      <c r="C304" t="s">
        <v>786</v>
      </c>
      <c r="D304">
        <v>0</v>
      </c>
      <c r="E304">
        <v>31.971769070000001</v>
      </c>
      <c r="F304">
        <v>73935.742010000002</v>
      </c>
      <c r="G304">
        <v>8253.5834570000006</v>
      </c>
      <c r="H304">
        <v>625484.09169999999</v>
      </c>
      <c r="I304">
        <v>44463.30502</v>
      </c>
    </row>
    <row r="305" spans="1:9" x14ac:dyDescent="0.2">
      <c r="A305" t="s">
        <v>787</v>
      </c>
      <c r="B305" t="s">
        <v>788</v>
      </c>
      <c r="C305" t="s">
        <v>789</v>
      </c>
      <c r="D305">
        <v>1</v>
      </c>
      <c r="E305">
        <v>62.868860810000001</v>
      </c>
      <c r="F305">
        <v>75719.229860000007</v>
      </c>
      <c r="G305">
        <v>10515.281349999999</v>
      </c>
      <c r="H305">
        <v>474485.66590000002</v>
      </c>
      <c r="I305">
        <v>67092.232759999999</v>
      </c>
    </row>
    <row r="306" spans="1:9" x14ac:dyDescent="0.2">
      <c r="A306" t="s">
        <v>790</v>
      </c>
      <c r="B306" t="s">
        <v>791</v>
      </c>
      <c r="C306" t="s">
        <v>216</v>
      </c>
      <c r="D306">
        <v>1</v>
      </c>
      <c r="E306">
        <v>35.392918190000003</v>
      </c>
      <c r="F306">
        <v>47054.142460000003</v>
      </c>
      <c r="G306">
        <v>7234.6720919999998</v>
      </c>
      <c r="H306">
        <v>275762.48359999998</v>
      </c>
      <c r="I306">
        <v>22091.11839</v>
      </c>
    </row>
    <row r="307" spans="1:9" x14ac:dyDescent="0.2">
      <c r="A307" t="s">
        <v>792</v>
      </c>
      <c r="B307" t="s">
        <v>793</v>
      </c>
      <c r="C307" t="s">
        <v>794</v>
      </c>
      <c r="D307">
        <v>1</v>
      </c>
      <c r="E307">
        <v>49.622073960000002</v>
      </c>
      <c r="F307">
        <v>42003.016170000003</v>
      </c>
      <c r="G307">
        <v>6052.8447749999996</v>
      </c>
      <c r="H307">
        <v>579220.03929999995</v>
      </c>
      <c r="I307">
        <v>40022.174059999998</v>
      </c>
    </row>
    <row r="308" spans="1:9" x14ac:dyDescent="0.2">
      <c r="A308" t="s">
        <v>795</v>
      </c>
      <c r="B308" t="s">
        <v>796</v>
      </c>
      <c r="C308" t="s">
        <v>68</v>
      </c>
      <c r="D308">
        <v>0</v>
      </c>
      <c r="E308">
        <v>50.696286550000004</v>
      </c>
      <c r="F308">
        <v>74418.55717</v>
      </c>
      <c r="G308">
        <v>8632.6990069999993</v>
      </c>
      <c r="H308">
        <v>472761.62079999998</v>
      </c>
      <c r="I308">
        <v>56071.613770000004</v>
      </c>
    </row>
    <row r="309" spans="1:9" x14ac:dyDescent="0.2">
      <c r="A309" t="s">
        <v>797</v>
      </c>
      <c r="B309" t="s">
        <v>798</v>
      </c>
      <c r="C309" t="s">
        <v>175</v>
      </c>
      <c r="D309">
        <v>1</v>
      </c>
      <c r="E309">
        <v>54.409061919999999</v>
      </c>
      <c r="F309">
        <v>52786.197099999998</v>
      </c>
      <c r="G309">
        <v>9246.8131589999994</v>
      </c>
      <c r="H309">
        <v>556014.97039999999</v>
      </c>
      <c r="I309">
        <v>49442.121070000001</v>
      </c>
    </row>
    <row r="310" spans="1:9" x14ac:dyDescent="0.2">
      <c r="A310" t="s">
        <v>799</v>
      </c>
      <c r="B310" t="s">
        <v>800</v>
      </c>
      <c r="C310" t="s">
        <v>133</v>
      </c>
      <c r="D310">
        <v>0</v>
      </c>
      <c r="E310">
        <v>37.075215049999997</v>
      </c>
      <c r="F310">
        <v>78804.998240000001</v>
      </c>
      <c r="G310">
        <v>12710.00309</v>
      </c>
      <c r="H310">
        <v>315058.71669999999</v>
      </c>
      <c r="I310">
        <v>42497.728620000002</v>
      </c>
    </row>
    <row r="311" spans="1:9" x14ac:dyDescent="0.2">
      <c r="A311" t="s">
        <v>801</v>
      </c>
      <c r="B311" t="s">
        <v>802</v>
      </c>
      <c r="C311" t="s">
        <v>380</v>
      </c>
      <c r="D311">
        <v>0</v>
      </c>
      <c r="E311">
        <v>44.263988400000002</v>
      </c>
      <c r="F311">
        <v>66932.47176</v>
      </c>
      <c r="G311">
        <v>11033.162770000001</v>
      </c>
      <c r="H311">
        <v>149761.1281</v>
      </c>
      <c r="I311">
        <v>37084.776210000004</v>
      </c>
    </row>
    <row r="312" spans="1:9" x14ac:dyDescent="0.2">
      <c r="A312" t="s">
        <v>803</v>
      </c>
      <c r="B312" t="s">
        <v>804</v>
      </c>
      <c r="C312" t="s">
        <v>805</v>
      </c>
      <c r="D312">
        <v>1</v>
      </c>
      <c r="E312">
        <v>57.105079369999999</v>
      </c>
      <c r="F312">
        <v>56066.076849999998</v>
      </c>
      <c r="G312">
        <v>5235.7599</v>
      </c>
      <c r="H312">
        <v>497876.24780000001</v>
      </c>
      <c r="I312">
        <v>51866.48719</v>
      </c>
    </row>
    <row r="313" spans="1:9" x14ac:dyDescent="0.2">
      <c r="A313" t="s">
        <v>806</v>
      </c>
      <c r="B313" t="s">
        <v>807</v>
      </c>
      <c r="C313" t="s">
        <v>357</v>
      </c>
      <c r="D313">
        <v>0</v>
      </c>
      <c r="E313">
        <v>47.488533789999998</v>
      </c>
      <c r="F313">
        <v>48591.571770000002</v>
      </c>
      <c r="G313">
        <v>14309.211149999999</v>
      </c>
      <c r="H313">
        <v>364858.71480000002</v>
      </c>
      <c r="I313">
        <v>35716.311329999997</v>
      </c>
    </row>
    <row r="314" spans="1:9" x14ac:dyDescent="0.2">
      <c r="A314" t="s">
        <v>808</v>
      </c>
      <c r="B314" t="s">
        <v>809</v>
      </c>
      <c r="C314" t="s">
        <v>292</v>
      </c>
      <c r="D314">
        <v>0</v>
      </c>
      <c r="E314">
        <v>52.004037310000001</v>
      </c>
      <c r="F314">
        <v>38213.888440000002</v>
      </c>
      <c r="G314">
        <v>11492.741739999999</v>
      </c>
      <c r="H314">
        <v>579059.31319999998</v>
      </c>
      <c r="I314">
        <v>39892.933429999997</v>
      </c>
    </row>
    <row r="315" spans="1:9" x14ac:dyDescent="0.2">
      <c r="A315" t="s">
        <v>810</v>
      </c>
      <c r="B315" t="s">
        <v>811</v>
      </c>
      <c r="C315" t="s">
        <v>169</v>
      </c>
      <c r="D315">
        <v>1</v>
      </c>
      <c r="E315">
        <v>52.474843010000001</v>
      </c>
      <c r="F315">
        <v>56444.768479999999</v>
      </c>
      <c r="G315">
        <v>11932.738810000001</v>
      </c>
      <c r="H315">
        <v>69821.637600000002</v>
      </c>
      <c r="I315">
        <v>35781.16156</v>
      </c>
    </row>
    <row r="316" spans="1:9" x14ac:dyDescent="0.2">
      <c r="A316" t="s">
        <v>812</v>
      </c>
      <c r="B316" t="s">
        <v>813</v>
      </c>
      <c r="C316" t="s">
        <v>139</v>
      </c>
      <c r="D316">
        <v>0</v>
      </c>
      <c r="E316">
        <v>47.785412360000002</v>
      </c>
      <c r="F316">
        <v>67080.614199999996</v>
      </c>
      <c r="G316">
        <v>7880.4236629999996</v>
      </c>
      <c r="H316">
        <v>244188.00080000001</v>
      </c>
      <c r="I316">
        <v>42866.212740000003</v>
      </c>
    </row>
    <row r="317" spans="1:9" x14ac:dyDescent="0.2">
      <c r="A317" t="s">
        <v>814</v>
      </c>
      <c r="B317" t="s">
        <v>815</v>
      </c>
      <c r="C317" t="s">
        <v>92</v>
      </c>
      <c r="D317">
        <v>1</v>
      </c>
      <c r="E317">
        <v>55.01756589</v>
      </c>
      <c r="F317">
        <v>83333.810540000006</v>
      </c>
      <c r="G317">
        <v>9874.0753270000005</v>
      </c>
      <c r="H317">
        <v>1000000</v>
      </c>
      <c r="I317">
        <v>80000</v>
      </c>
    </row>
    <row r="318" spans="1:9" x14ac:dyDescent="0.2">
      <c r="A318" t="s">
        <v>816</v>
      </c>
      <c r="B318" t="s">
        <v>817</v>
      </c>
      <c r="C318" t="s">
        <v>818</v>
      </c>
      <c r="D318">
        <v>0</v>
      </c>
      <c r="E318">
        <v>46.520641849999997</v>
      </c>
      <c r="F318">
        <v>73502.124580000003</v>
      </c>
      <c r="G318">
        <v>11132.39299</v>
      </c>
      <c r="H318">
        <v>765711.60250000004</v>
      </c>
      <c r="I318">
        <v>60526.977879999999</v>
      </c>
    </row>
    <row r="319" spans="1:9" x14ac:dyDescent="0.2">
      <c r="A319" t="s">
        <v>819</v>
      </c>
      <c r="B319" t="s">
        <v>820</v>
      </c>
      <c r="C319" t="s">
        <v>821</v>
      </c>
      <c r="D319">
        <v>1</v>
      </c>
      <c r="E319">
        <v>44.744407610000003</v>
      </c>
      <c r="F319">
        <v>88816.026949999999</v>
      </c>
      <c r="G319">
        <v>9317.2219499999992</v>
      </c>
      <c r="H319">
        <v>493592.1764</v>
      </c>
      <c r="I319">
        <v>59758.732470000003</v>
      </c>
    </row>
    <row r="320" spans="1:9" x14ac:dyDescent="0.2">
      <c r="A320" t="s">
        <v>822</v>
      </c>
      <c r="B320" t="s">
        <v>823</v>
      </c>
      <c r="C320" t="s">
        <v>398</v>
      </c>
      <c r="D320">
        <v>1</v>
      </c>
      <c r="E320">
        <v>39.604809699999997</v>
      </c>
      <c r="F320">
        <v>70381.374989999997</v>
      </c>
      <c r="G320">
        <v>6718.8570159999999</v>
      </c>
      <c r="H320">
        <v>305253.26579999999</v>
      </c>
      <c r="I320">
        <v>39606.24598</v>
      </c>
    </row>
    <row r="321" spans="1:9" x14ac:dyDescent="0.2">
      <c r="A321" t="s">
        <v>824</v>
      </c>
      <c r="B321" t="s">
        <v>825</v>
      </c>
      <c r="C321" t="s">
        <v>17</v>
      </c>
      <c r="D321">
        <v>1</v>
      </c>
      <c r="E321">
        <v>47.424529049999997</v>
      </c>
      <c r="F321">
        <v>67647.747640000001</v>
      </c>
      <c r="G321">
        <v>8767.7835470000009</v>
      </c>
      <c r="H321">
        <v>787984.28819999995</v>
      </c>
      <c r="I321">
        <v>58641.710509999997</v>
      </c>
    </row>
    <row r="322" spans="1:9" x14ac:dyDescent="0.2">
      <c r="A322" t="s">
        <v>826</v>
      </c>
      <c r="B322" t="s">
        <v>827</v>
      </c>
      <c r="C322" t="s">
        <v>213</v>
      </c>
      <c r="D322">
        <v>0</v>
      </c>
      <c r="E322">
        <v>45.015620390000002</v>
      </c>
      <c r="F322">
        <v>79781.901259999999</v>
      </c>
      <c r="G322">
        <v>11148.10325</v>
      </c>
      <c r="H322">
        <v>427287.62770000001</v>
      </c>
      <c r="I322">
        <v>52983.894110000001</v>
      </c>
    </row>
    <row r="323" spans="1:9" x14ac:dyDescent="0.2">
      <c r="A323" t="s">
        <v>828</v>
      </c>
      <c r="B323" t="s">
        <v>829</v>
      </c>
      <c r="C323" t="s">
        <v>349</v>
      </c>
      <c r="D323">
        <v>1</v>
      </c>
      <c r="E323">
        <v>49.104439560000003</v>
      </c>
      <c r="F323">
        <v>64665.391219999998</v>
      </c>
      <c r="G323">
        <v>7404.0807510000004</v>
      </c>
      <c r="H323">
        <v>521815.7353</v>
      </c>
      <c r="I323">
        <v>50666.881730000001</v>
      </c>
    </row>
    <row r="324" spans="1:9" x14ac:dyDescent="0.2">
      <c r="A324" t="s">
        <v>830</v>
      </c>
      <c r="B324" t="s">
        <v>831</v>
      </c>
      <c r="C324" t="s">
        <v>432</v>
      </c>
      <c r="D324">
        <v>0</v>
      </c>
      <c r="E324">
        <v>60.180118909999997</v>
      </c>
      <c r="F324">
        <v>58837.970880000001</v>
      </c>
      <c r="G324">
        <v>12788.81573</v>
      </c>
      <c r="H324">
        <v>622324.74990000005</v>
      </c>
      <c r="I324">
        <v>59625.026180000001</v>
      </c>
    </row>
    <row r="325" spans="1:9" x14ac:dyDescent="0.2">
      <c r="A325" t="s">
        <v>832</v>
      </c>
      <c r="B325" t="s">
        <v>833</v>
      </c>
      <c r="C325" t="s">
        <v>248</v>
      </c>
      <c r="D325">
        <v>0</v>
      </c>
      <c r="E325">
        <v>33.811251849999998</v>
      </c>
      <c r="F325">
        <v>49607.234660000002</v>
      </c>
      <c r="G325">
        <v>9344.3237700000009</v>
      </c>
      <c r="H325">
        <v>290711.86700000003</v>
      </c>
      <c r="I325">
        <v>22630.259819999999</v>
      </c>
    </row>
    <row r="326" spans="1:9" x14ac:dyDescent="0.2">
      <c r="A326" t="s">
        <v>834</v>
      </c>
      <c r="B326" t="s">
        <v>835</v>
      </c>
      <c r="C326" t="s">
        <v>68</v>
      </c>
      <c r="D326">
        <v>0</v>
      </c>
      <c r="E326">
        <v>36.375097699999998</v>
      </c>
      <c r="F326">
        <v>67032.164449999997</v>
      </c>
      <c r="G326">
        <v>7666.5303000000004</v>
      </c>
      <c r="H326">
        <v>516738.17239999998</v>
      </c>
      <c r="I326">
        <v>41137.894590000004</v>
      </c>
    </row>
    <row r="327" spans="1:9" x14ac:dyDescent="0.2">
      <c r="A327" t="s">
        <v>836</v>
      </c>
      <c r="B327" t="s">
        <v>837</v>
      </c>
      <c r="C327" t="s">
        <v>408</v>
      </c>
      <c r="D327">
        <v>0</v>
      </c>
      <c r="E327">
        <v>51.361380699999998</v>
      </c>
      <c r="F327">
        <v>65245.573790000002</v>
      </c>
      <c r="G327">
        <v>11554.272300000001</v>
      </c>
      <c r="H327">
        <v>542777.48919999995</v>
      </c>
      <c r="I327">
        <v>53496.481829999997</v>
      </c>
    </row>
    <row r="328" spans="1:9" x14ac:dyDescent="0.2">
      <c r="A328" t="s">
        <v>838</v>
      </c>
      <c r="B328" t="s">
        <v>839</v>
      </c>
      <c r="C328" t="s">
        <v>840</v>
      </c>
      <c r="D328">
        <v>0</v>
      </c>
      <c r="E328">
        <v>42.265201300000001</v>
      </c>
      <c r="F328">
        <v>56174.3433</v>
      </c>
      <c r="G328">
        <v>10394.572459999999</v>
      </c>
      <c r="H328">
        <v>398011.58039999998</v>
      </c>
      <c r="I328">
        <v>36543.936419999998</v>
      </c>
    </row>
    <row r="329" spans="1:9" x14ac:dyDescent="0.2">
      <c r="A329" t="s">
        <v>841</v>
      </c>
      <c r="B329" t="s">
        <v>842</v>
      </c>
      <c r="C329" t="s">
        <v>360</v>
      </c>
      <c r="D329">
        <v>0</v>
      </c>
      <c r="E329">
        <v>48.097429939999998</v>
      </c>
      <c r="F329">
        <v>47227.015420000003</v>
      </c>
      <c r="G329">
        <v>11312.51035</v>
      </c>
      <c r="H329">
        <v>642335.10210000002</v>
      </c>
      <c r="I329">
        <v>43503.973489999997</v>
      </c>
    </row>
    <row r="330" spans="1:9" x14ac:dyDescent="0.2">
      <c r="A330" t="s">
        <v>843</v>
      </c>
      <c r="B330" t="s">
        <v>844</v>
      </c>
      <c r="C330" t="s">
        <v>845</v>
      </c>
      <c r="D330">
        <v>1</v>
      </c>
      <c r="E330">
        <v>35.37227549</v>
      </c>
      <c r="F330">
        <v>40300.49467</v>
      </c>
      <c r="G330">
        <v>8828.1644489999999</v>
      </c>
      <c r="H330">
        <v>719846.98239999998</v>
      </c>
      <c r="I330">
        <v>31146.710780000001</v>
      </c>
    </row>
    <row r="331" spans="1:9" x14ac:dyDescent="0.2">
      <c r="A331" t="s">
        <v>846</v>
      </c>
      <c r="B331" t="s">
        <v>847</v>
      </c>
      <c r="C331" t="s">
        <v>440</v>
      </c>
      <c r="D331">
        <v>1</v>
      </c>
      <c r="E331">
        <v>44.232555779999998</v>
      </c>
      <c r="F331">
        <v>45504.748659999997</v>
      </c>
      <c r="G331">
        <v>9245.4667860000009</v>
      </c>
      <c r="H331">
        <v>374777.69290000002</v>
      </c>
      <c r="I331">
        <v>31526.049309999999</v>
      </c>
    </row>
    <row r="332" spans="1:9" x14ac:dyDescent="0.2">
      <c r="A332" t="s">
        <v>848</v>
      </c>
      <c r="B332" t="s">
        <v>849</v>
      </c>
      <c r="C332" t="s">
        <v>32</v>
      </c>
      <c r="D332">
        <v>0</v>
      </c>
      <c r="E332">
        <v>48.07331843</v>
      </c>
      <c r="F332">
        <v>50017.381540000002</v>
      </c>
      <c r="G332">
        <v>7514.3930350000001</v>
      </c>
      <c r="H332">
        <v>160487.0006</v>
      </c>
      <c r="I332">
        <v>31083.702710000001</v>
      </c>
    </row>
    <row r="333" spans="1:9" x14ac:dyDescent="0.2">
      <c r="A333" t="s">
        <v>850</v>
      </c>
      <c r="B333" t="s">
        <v>851</v>
      </c>
      <c r="C333" t="s">
        <v>478</v>
      </c>
      <c r="D333">
        <v>1</v>
      </c>
      <c r="E333">
        <v>47.470869360000002</v>
      </c>
      <c r="F333">
        <v>66226.729019999999</v>
      </c>
      <c r="G333">
        <v>8511.8149209999992</v>
      </c>
      <c r="H333">
        <v>356213.07760000002</v>
      </c>
      <c r="I333">
        <v>45366.359629999999</v>
      </c>
    </row>
    <row r="334" spans="1:9" x14ac:dyDescent="0.2">
      <c r="A334" t="s">
        <v>852</v>
      </c>
      <c r="B334" t="s">
        <v>853</v>
      </c>
      <c r="C334" t="s">
        <v>59</v>
      </c>
      <c r="D334">
        <v>0</v>
      </c>
      <c r="E334">
        <v>31.24483833</v>
      </c>
      <c r="F334">
        <v>41361.950449999997</v>
      </c>
      <c r="G334">
        <v>10755.50842</v>
      </c>
      <c r="H334">
        <v>615720.04249999998</v>
      </c>
      <c r="I334">
        <v>25252.932209999999</v>
      </c>
    </row>
    <row r="335" spans="1:9" x14ac:dyDescent="0.2">
      <c r="A335" t="s">
        <v>854</v>
      </c>
      <c r="B335" t="s">
        <v>855</v>
      </c>
      <c r="C335" t="s">
        <v>44</v>
      </c>
      <c r="D335">
        <v>1</v>
      </c>
      <c r="E335">
        <v>45.34659851</v>
      </c>
      <c r="F335">
        <v>56687.412729999996</v>
      </c>
      <c r="G335">
        <v>9050.2840830000005</v>
      </c>
      <c r="H335">
        <v>414034.60960000003</v>
      </c>
      <c r="I335">
        <v>39888.597889999997</v>
      </c>
    </row>
    <row r="336" spans="1:9" x14ac:dyDescent="0.2">
      <c r="A336" t="s">
        <v>856</v>
      </c>
      <c r="B336" t="s">
        <v>857</v>
      </c>
      <c r="C336" t="s">
        <v>582</v>
      </c>
      <c r="D336">
        <v>0</v>
      </c>
      <c r="E336">
        <v>48.701232140000002</v>
      </c>
      <c r="F336">
        <v>68114.601689999996</v>
      </c>
      <c r="G336">
        <v>11633.952649999999</v>
      </c>
      <c r="H336">
        <v>521061.1115</v>
      </c>
      <c r="I336">
        <v>52240.728660000001</v>
      </c>
    </row>
    <row r="337" spans="1:9" x14ac:dyDescent="0.2">
      <c r="A337" t="s">
        <v>858</v>
      </c>
      <c r="B337" t="s">
        <v>859</v>
      </c>
      <c r="C337" t="s">
        <v>371</v>
      </c>
      <c r="D337">
        <v>0</v>
      </c>
      <c r="E337">
        <v>61.317424109999997</v>
      </c>
      <c r="F337">
        <v>51086.884819999999</v>
      </c>
      <c r="G337">
        <v>12254.539430000001</v>
      </c>
      <c r="H337">
        <v>59630.07789</v>
      </c>
      <c r="I337">
        <v>39911.611599999997</v>
      </c>
    </row>
    <row r="338" spans="1:9" x14ac:dyDescent="0.2">
      <c r="A338" t="s">
        <v>860</v>
      </c>
      <c r="B338" t="s">
        <v>861</v>
      </c>
      <c r="C338" t="s">
        <v>862</v>
      </c>
      <c r="D338">
        <v>0</v>
      </c>
      <c r="E338">
        <v>50.672263989999998</v>
      </c>
      <c r="F338">
        <v>71921.450379999995</v>
      </c>
      <c r="G338">
        <v>6354.3726290000004</v>
      </c>
      <c r="H338">
        <v>169714.26550000001</v>
      </c>
      <c r="I338">
        <v>45857.753649999999</v>
      </c>
    </row>
    <row r="339" spans="1:9" x14ac:dyDescent="0.2">
      <c r="A339" t="s">
        <v>863</v>
      </c>
      <c r="B339" t="s">
        <v>864</v>
      </c>
      <c r="C339" t="s">
        <v>341</v>
      </c>
      <c r="D339">
        <v>1</v>
      </c>
      <c r="E339">
        <v>35.485200239999998</v>
      </c>
      <c r="F339">
        <v>56807.01728</v>
      </c>
      <c r="G339">
        <v>8851.5649389999999</v>
      </c>
      <c r="H339">
        <v>385250.71629999997</v>
      </c>
      <c r="I339">
        <v>30826.10903</v>
      </c>
    </row>
    <row r="340" spans="1:9" x14ac:dyDescent="0.2">
      <c r="A340" t="s">
        <v>865</v>
      </c>
      <c r="B340" t="s">
        <v>866</v>
      </c>
      <c r="C340" t="s">
        <v>233</v>
      </c>
      <c r="D340">
        <v>0</v>
      </c>
      <c r="E340">
        <v>52.519711440000002</v>
      </c>
      <c r="F340">
        <v>43019.847500000003</v>
      </c>
      <c r="G340">
        <v>8527.0342810000002</v>
      </c>
      <c r="H340">
        <v>454791.72509999998</v>
      </c>
      <c r="I340">
        <v>39422.793890000001</v>
      </c>
    </row>
    <row r="341" spans="1:9" x14ac:dyDescent="0.2">
      <c r="A341" t="s">
        <v>867</v>
      </c>
      <c r="B341" t="s">
        <v>868</v>
      </c>
      <c r="C341" t="s">
        <v>869</v>
      </c>
      <c r="D341">
        <v>1</v>
      </c>
      <c r="E341">
        <v>42.120556030000003</v>
      </c>
      <c r="F341">
        <v>63875.209990000003</v>
      </c>
      <c r="G341">
        <v>11397.686009999999</v>
      </c>
      <c r="H341">
        <v>188327.58309999999</v>
      </c>
      <c r="I341">
        <v>34678.832260000003</v>
      </c>
    </row>
    <row r="342" spans="1:9" x14ac:dyDescent="0.2">
      <c r="A342" t="s">
        <v>870</v>
      </c>
      <c r="B342" t="s">
        <v>871</v>
      </c>
      <c r="C342" t="s">
        <v>163</v>
      </c>
      <c r="D342">
        <v>1</v>
      </c>
      <c r="E342">
        <v>39.120318130000001</v>
      </c>
      <c r="F342">
        <v>41587.392379999998</v>
      </c>
      <c r="G342">
        <v>5397.031602</v>
      </c>
      <c r="H342">
        <v>322891.77870000002</v>
      </c>
      <c r="I342">
        <v>23517.919829999999</v>
      </c>
    </row>
    <row r="343" spans="1:9" x14ac:dyDescent="0.2">
      <c r="A343" t="s">
        <v>872</v>
      </c>
      <c r="B343" t="s">
        <v>873</v>
      </c>
      <c r="C343" t="s">
        <v>89</v>
      </c>
      <c r="D343">
        <v>1</v>
      </c>
      <c r="E343">
        <v>38.105947559999997</v>
      </c>
      <c r="F343">
        <v>49661.967120000001</v>
      </c>
      <c r="G343">
        <v>4679.4417320000002</v>
      </c>
      <c r="H343">
        <v>375654.14720000001</v>
      </c>
      <c r="I343">
        <v>28733.68779</v>
      </c>
    </row>
    <row r="344" spans="1:9" x14ac:dyDescent="0.2">
      <c r="A344" t="s">
        <v>874</v>
      </c>
      <c r="B344" t="s">
        <v>875</v>
      </c>
      <c r="C344" t="s">
        <v>876</v>
      </c>
      <c r="D344">
        <v>0</v>
      </c>
      <c r="E344">
        <v>40.752194830000001</v>
      </c>
      <c r="F344">
        <v>92471.176120000004</v>
      </c>
      <c r="G344">
        <v>5404.3976439999997</v>
      </c>
      <c r="H344">
        <v>515717.7476</v>
      </c>
      <c r="I344">
        <v>59096.269780000002</v>
      </c>
    </row>
    <row r="345" spans="1:9" x14ac:dyDescent="0.2">
      <c r="A345" t="s">
        <v>877</v>
      </c>
      <c r="B345" t="s">
        <v>878</v>
      </c>
      <c r="C345" t="s">
        <v>470</v>
      </c>
      <c r="D345">
        <v>0</v>
      </c>
      <c r="E345">
        <v>43.705396610000001</v>
      </c>
      <c r="F345">
        <v>70136.82862</v>
      </c>
      <c r="G345">
        <v>7765.9754830000002</v>
      </c>
      <c r="H345">
        <v>555993.10809999995</v>
      </c>
      <c r="I345">
        <v>50188.866119999999</v>
      </c>
    </row>
    <row r="346" spans="1:9" x14ac:dyDescent="0.2">
      <c r="A346" t="s">
        <v>879</v>
      </c>
      <c r="B346" t="s">
        <v>880</v>
      </c>
      <c r="C346" t="s">
        <v>160</v>
      </c>
      <c r="D346">
        <v>1</v>
      </c>
      <c r="E346">
        <v>43.078203989999999</v>
      </c>
      <c r="F346">
        <v>52664.717190000003</v>
      </c>
      <c r="G346">
        <v>14435.743049999999</v>
      </c>
      <c r="H346">
        <v>411932.81910000002</v>
      </c>
      <c r="I346">
        <v>35659.122369999997</v>
      </c>
    </row>
    <row r="347" spans="1:9" x14ac:dyDescent="0.2">
      <c r="A347" t="s">
        <v>881</v>
      </c>
      <c r="B347" t="s">
        <v>882</v>
      </c>
      <c r="C347" t="s">
        <v>869</v>
      </c>
      <c r="D347">
        <v>1</v>
      </c>
      <c r="E347">
        <v>38.63314682</v>
      </c>
      <c r="F347">
        <v>55618.06942</v>
      </c>
      <c r="G347">
        <v>7557.6572050000004</v>
      </c>
      <c r="H347">
        <v>854283.55740000005</v>
      </c>
      <c r="I347">
        <v>46398.352039999998</v>
      </c>
    </row>
    <row r="348" spans="1:9" x14ac:dyDescent="0.2">
      <c r="A348" t="s">
        <v>883</v>
      </c>
      <c r="B348" t="s">
        <v>884</v>
      </c>
      <c r="C348" t="s">
        <v>38</v>
      </c>
      <c r="D348">
        <v>0</v>
      </c>
      <c r="E348">
        <v>33.24696771</v>
      </c>
      <c r="F348">
        <v>54912.440430000002</v>
      </c>
      <c r="G348">
        <v>8203.5626300000004</v>
      </c>
      <c r="H348">
        <v>537572.13379999995</v>
      </c>
      <c r="I348">
        <v>32291.189780000001</v>
      </c>
    </row>
    <row r="349" spans="1:9" x14ac:dyDescent="0.2">
      <c r="A349" t="s">
        <v>885</v>
      </c>
      <c r="B349" t="s">
        <v>886</v>
      </c>
      <c r="C349" t="s">
        <v>887</v>
      </c>
      <c r="D349">
        <v>0</v>
      </c>
      <c r="E349">
        <v>46.911890530000001</v>
      </c>
      <c r="F349">
        <v>56692.780440000002</v>
      </c>
      <c r="G349">
        <v>7946.4359290000002</v>
      </c>
      <c r="H349">
        <v>685541.65009999997</v>
      </c>
      <c r="I349">
        <v>49079.294609999997</v>
      </c>
    </row>
    <row r="350" spans="1:9" x14ac:dyDescent="0.2">
      <c r="A350" t="s">
        <v>888</v>
      </c>
      <c r="B350" t="s">
        <v>889</v>
      </c>
      <c r="C350" t="s">
        <v>204</v>
      </c>
      <c r="D350">
        <v>0</v>
      </c>
      <c r="E350">
        <v>45.305941359999998</v>
      </c>
      <c r="F350">
        <v>63561.045250000003</v>
      </c>
      <c r="G350">
        <v>3730.1197200000001</v>
      </c>
      <c r="H350">
        <v>608019.63080000004</v>
      </c>
      <c r="I350">
        <v>49348.88394</v>
      </c>
    </row>
    <row r="351" spans="1:9" x14ac:dyDescent="0.2">
      <c r="A351" t="s">
        <v>890</v>
      </c>
      <c r="B351" t="s">
        <v>891</v>
      </c>
      <c r="C351" t="s">
        <v>98</v>
      </c>
      <c r="D351">
        <v>1</v>
      </c>
      <c r="E351">
        <v>50.726319009999997</v>
      </c>
      <c r="F351">
        <v>62788.935290000001</v>
      </c>
      <c r="G351">
        <v>13224.45167</v>
      </c>
      <c r="H351">
        <v>192514.64309999999</v>
      </c>
      <c r="I351">
        <v>41427.597970000003</v>
      </c>
    </row>
    <row r="352" spans="1:9" x14ac:dyDescent="0.2">
      <c r="A352" t="s">
        <v>892</v>
      </c>
      <c r="B352" t="s">
        <v>893</v>
      </c>
      <c r="C352" t="s">
        <v>894</v>
      </c>
      <c r="D352">
        <v>0</v>
      </c>
      <c r="E352">
        <v>42.120079500000003</v>
      </c>
      <c r="F352">
        <v>38453.860330000003</v>
      </c>
      <c r="G352">
        <v>15283.417520000001</v>
      </c>
      <c r="H352">
        <v>320834.01020000002</v>
      </c>
      <c r="I352">
        <v>24221.999370000001</v>
      </c>
    </row>
    <row r="353" spans="1:9" x14ac:dyDescent="0.2">
      <c r="A353" t="s">
        <v>895</v>
      </c>
      <c r="B353" t="s">
        <v>896</v>
      </c>
      <c r="C353" t="s">
        <v>897</v>
      </c>
      <c r="D353">
        <v>0</v>
      </c>
      <c r="E353">
        <v>55.25607797</v>
      </c>
      <c r="F353">
        <v>59486.270729999997</v>
      </c>
      <c r="G353">
        <v>6515.3367779999999</v>
      </c>
      <c r="H353">
        <v>228434.0508</v>
      </c>
      <c r="I353">
        <v>44424.076809999999</v>
      </c>
    </row>
    <row r="354" spans="1:9" x14ac:dyDescent="0.2">
      <c r="A354" t="s">
        <v>898</v>
      </c>
      <c r="B354" t="s">
        <v>899</v>
      </c>
      <c r="C354" t="s">
        <v>35</v>
      </c>
      <c r="D354">
        <v>1</v>
      </c>
      <c r="E354">
        <v>62.46308509</v>
      </c>
      <c r="F354">
        <v>68149.630560000005</v>
      </c>
      <c r="G354">
        <v>9560.4482040000003</v>
      </c>
      <c r="H354">
        <v>401916.0981</v>
      </c>
      <c r="I354">
        <v>60390.066160000002</v>
      </c>
    </row>
    <row r="355" spans="1:9" x14ac:dyDescent="0.2">
      <c r="A355" t="s">
        <v>900</v>
      </c>
      <c r="B355" t="s">
        <v>901</v>
      </c>
      <c r="C355" t="s">
        <v>902</v>
      </c>
      <c r="D355">
        <v>0</v>
      </c>
      <c r="E355">
        <v>51.560544370000002</v>
      </c>
      <c r="F355">
        <v>49393.467839999998</v>
      </c>
      <c r="G355">
        <v>11521.618899999999</v>
      </c>
      <c r="H355">
        <v>475263.27590000001</v>
      </c>
      <c r="I355">
        <v>42793.993199999997</v>
      </c>
    </row>
    <row r="356" spans="1:9" x14ac:dyDescent="0.2">
      <c r="A356" t="s">
        <v>903</v>
      </c>
      <c r="B356" t="s">
        <v>904</v>
      </c>
      <c r="C356" t="s">
        <v>380</v>
      </c>
      <c r="D356">
        <v>0</v>
      </c>
      <c r="E356">
        <v>51.100532829999999</v>
      </c>
      <c r="F356">
        <v>72262.202449999997</v>
      </c>
      <c r="G356">
        <v>12124.82386</v>
      </c>
      <c r="H356">
        <v>187821.09580000001</v>
      </c>
      <c r="I356">
        <v>46935.727740000002</v>
      </c>
    </row>
    <row r="357" spans="1:9" x14ac:dyDescent="0.2">
      <c r="A357" t="s">
        <v>905</v>
      </c>
      <c r="B357" t="s">
        <v>906</v>
      </c>
      <c r="C357" t="s">
        <v>487</v>
      </c>
      <c r="D357">
        <v>1</v>
      </c>
      <c r="E357">
        <v>62.62575416</v>
      </c>
      <c r="F357">
        <v>64494.395349999999</v>
      </c>
      <c r="G357">
        <v>8765.6241090000003</v>
      </c>
      <c r="H357">
        <v>408679.85960000003</v>
      </c>
      <c r="I357">
        <v>58667.068650000001</v>
      </c>
    </row>
    <row r="358" spans="1:9" x14ac:dyDescent="0.2">
      <c r="A358" t="s">
        <v>907</v>
      </c>
      <c r="B358" t="s">
        <v>908</v>
      </c>
      <c r="C358" t="s">
        <v>909</v>
      </c>
      <c r="D358">
        <v>1</v>
      </c>
      <c r="E358">
        <v>45.56856449</v>
      </c>
      <c r="F358">
        <v>54362.703070000003</v>
      </c>
      <c r="G358">
        <v>15647.35449</v>
      </c>
      <c r="H358">
        <v>388898.06900000002</v>
      </c>
      <c r="I358">
        <v>38042.800649999997</v>
      </c>
    </row>
    <row r="359" spans="1:9" x14ac:dyDescent="0.2">
      <c r="A359" t="s">
        <v>910</v>
      </c>
      <c r="B359" t="s">
        <v>911</v>
      </c>
      <c r="C359" t="s">
        <v>521</v>
      </c>
      <c r="D359">
        <v>1</v>
      </c>
      <c r="E359">
        <v>46.556372660000001</v>
      </c>
      <c r="F359">
        <v>55657.65681</v>
      </c>
      <c r="G359">
        <v>9625.3995859999995</v>
      </c>
      <c r="H359">
        <v>377424.61570000002</v>
      </c>
      <c r="I359">
        <v>39270.579089999999</v>
      </c>
    </row>
    <row r="360" spans="1:9" x14ac:dyDescent="0.2">
      <c r="A360" t="s">
        <v>912</v>
      </c>
      <c r="B360" t="s">
        <v>913</v>
      </c>
      <c r="C360" t="s">
        <v>113</v>
      </c>
      <c r="D360">
        <v>0</v>
      </c>
      <c r="E360">
        <v>57.70495365</v>
      </c>
      <c r="F360">
        <v>73512.412689999997</v>
      </c>
      <c r="G360">
        <v>11054.27478</v>
      </c>
      <c r="H360">
        <v>236420.96950000001</v>
      </c>
      <c r="I360">
        <v>54606.187689999999</v>
      </c>
    </row>
    <row r="361" spans="1:9" x14ac:dyDescent="0.2">
      <c r="A361" t="s">
        <v>914</v>
      </c>
      <c r="B361" t="s">
        <v>915</v>
      </c>
      <c r="C361" t="s">
        <v>14</v>
      </c>
      <c r="D361">
        <v>1</v>
      </c>
      <c r="E361">
        <v>36.718155029999998</v>
      </c>
      <c r="F361">
        <v>70621.523929999996</v>
      </c>
      <c r="G361">
        <v>9384.0676249999997</v>
      </c>
      <c r="H361">
        <v>366327.74320000003</v>
      </c>
      <c r="I361">
        <v>39083.94268</v>
      </c>
    </row>
    <row r="362" spans="1:9" x14ac:dyDescent="0.2">
      <c r="A362" t="s">
        <v>916</v>
      </c>
      <c r="B362" t="s">
        <v>917</v>
      </c>
      <c r="C362" t="s">
        <v>598</v>
      </c>
      <c r="D362">
        <v>1</v>
      </c>
      <c r="E362">
        <v>51.423497840000003</v>
      </c>
      <c r="F362">
        <v>70275.687059999997</v>
      </c>
      <c r="G362">
        <v>10359.175789999999</v>
      </c>
      <c r="H362">
        <v>253181.97889999999</v>
      </c>
      <c r="I362">
        <v>47984.120430000003</v>
      </c>
    </row>
    <row r="363" spans="1:9" x14ac:dyDescent="0.2">
      <c r="A363" t="s">
        <v>918</v>
      </c>
      <c r="B363" t="s">
        <v>919</v>
      </c>
      <c r="C363" t="s">
        <v>920</v>
      </c>
      <c r="D363">
        <v>0</v>
      </c>
      <c r="E363">
        <v>36.126917740000003</v>
      </c>
      <c r="F363">
        <v>74420.102540000007</v>
      </c>
      <c r="G363">
        <v>10274.13558</v>
      </c>
      <c r="H363">
        <v>551344.33649999998</v>
      </c>
      <c r="I363">
        <v>46082.809930000003</v>
      </c>
    </row>
    <row r="364" spans="1:9" x14ac:dyDescent="0.2">
      <c r="A364" t="s">
        <v>921</v>
      </c>
      <c r="B364" t="s">
        <v>922</v>
      </c>
      <c r="C364" t="s">
        <v>923</v>
      </c>
      <c r="D364">
        <v>1</v>
      </c>
      <c r="E364">
        <v>31.613488690000001</v>
      </c>
      <c r="F364">
        <v>54395.05356</v>
      </c>
      <c r="G364">
        <v>10693.88704</v>
      </c>
      <c r="H364">
        <v>549212.42680000002</v>
      </c>
      <c r="I364">
        <v>30964.07804</v>
      </c>
    </row>
    <row r="365" spans="1:9" x14ac:dyDescent="0.2">
      <c r="A365" t="s">
        <v>924</v>
      </c>
      <c r="B365" t="s">
        <v>925</v>
      </c>
      <c r="C365" t="s">
        <v>926</v>
      </c>
      <c r="D365">
        <v>1</v>
      </c>
      <c r="E365">
        <v>31.896222569999999</v>
      </c>
      <c r="F365">
        <v>60384.345410000002</v>
      </c>
      <c r="G365">
        <v>11518.29175</v>
      </c>
      <c r="H365">
        <v>589180.44850000006</v>
      </c>
      <c r="I365">
        <v>35726.952989999998</v>
      </c>
    </row>
    <row r="366" spans="1:9" x14ac:dyDescent="0.2">
      <c r="A366" t="s">
        <v>927</v>
      </c>
      <c r="B366" t="s">
        <v>928</v>
      </c>
      <c r="C366" t="s">
        <v>239</v>
      </c>
      <c r="D366">
        <v>1</v>
      </c>
      <c r="E366">
        <v>43.050891880000002</v>
      </c>
      <c r="F366">
        <v>66813.664000000004</v>
      </c>
      <c r="G366">
        <v>15458.68867</v>
      </c>
      <c r="H366">
        <v>600685.19149999996</v>
      </c>
      <c r="I366">
        <v>49065.163399999998</v>
      </c>
    </row>
    <row r="367" spans="1:9" x14ac:dyDescent="0.2">
      <c r="A367" t="s">
        <v>929</v>
      </c>
      <c r="B367" t="s">
        <v>930</v>
      </c>
      <c r="C367" t="s">
        <v>931</v>
      </c>
      <c r="D367">
        <v>0</v>
      </c>
      <c r="E367">
        <v>51.08481106</v>
      </c>
      <c r="F367">
        <v>84120.954970000006</v>
      </c>
      <c r="G367">
        <v>9596.5130910000007</v>
      </c>
      <c r="H367">
        <v>27888.74525</v>
      </c>
      <c r="I367">
        <v>48955.858160000003</v>
      </c>
    </row>
    <row r="368" spans="1:9" x14ac:dyDescent="0.2">
      <c r="A368" t="s">
        <v>932</v>
      </c>
      <c r="B368" t="s">
        <v>933</v>
      </c>
      <c r="C368" t="s">
        <v>934</v>
      </c>
      <c r="D368">
        <v>1</v>
      </c>
      <c r="E368">
        <v>43.129548540000002</v>
      </c>
      <c r="F368">
        <v>54236.620920000001</v>
      </c>
      <c r="G368">
        <v>7275.3147280000003</v>
      </c>
      <c r="H368">
        <v>432447.53240000003</v>
      </c>
      <c r="I368">
        <v>37183.102930000001</v>
      </c>
    </row>
    <row r="369" spans="1:9" x14ac:dyDescent="0.2">
      <c r="A369" t="s">
        <v>935</v>
      </c>
      <c r="B369" t="s">
        <v>936</v>
      </c>
      <c r="C369" t="s">
        <v>789</v>
      </c>
      <c r="D369">
        <v>1</v>
      </c>
      <c r="E369">
        <v>57.801930130000002</v>
      </c>
      <c r="F369">
        <v>64426.596129999998</v>
      </c>
      <c r="G369">
        <v>9514.6450280000008</v>
      </c>
      <c r="H369">
        <v>137601.84400000001</v>
      </c>
      <c r="I369">
        <v>46710.52519</v>
      </c>
    </row>
    <row r="370" spans="1:9" x14ac:dyDescent="0.2">
      <c r="A370" t="s">
        <v>937</v>
      </c>
      <c r="B370" t="s">
        <v>938</v>
      </c>
      <c r="C370" t="s">
        <v>887</v>
      </c>
      <c r="D370">
        <v>1</v>
      </c>
      <c r="E370">
        <v>48.837522010000001</v>
      </c>
      <c r="F370">
        <v>71150.198940000002</v>
      </c>
      <c r="G370">
        <v>9848.9978570000003</v>
      </c>
      <c r="H370">
        <v>480468.24699999997</v>
      </c>
      <c r="I370">
        <v>52889.562570000002</v>
      </c>
    </row>
    <row r="371" spans="1:9" x14ac:dyDescent="0.2">
      <c r="A371" t="s">
        <v>939</v>
      </c>
      <c r="B371" t="s">
        <v>940</v>
      </c>
      <c r="C371" t="s">
        <v>98</v>
      </c>
      <c r="D371">
        <v>0</v>
      </c>
      <c r="E371">
        <v>42.992297110000003</v>
      </c>
      <c r="F371">
        <v>60325.206760000001</v>
      </c>
      <c r="G371">
        <v>10128.115100000001</v>
      </c>
      <c r="H371">
        <v>62149.940340000001</v>
      </c>
      <c r="I371">
        <v>29754.662710000001</v>
      </c>
    </row>
    <row r="372" spans="1:9" x14ac:dyDescent="0.2">
      <c r="A372" t="s">
        <v>941</v>
      </c>
      <c r="B372" t="s">
        <v>942</v>
      </c>
      <c r="C372" t="s">
        <v>239</v>
      </c>
      <c r="D372">
        <v>1</v>
      </c>
      <c r="E372">
        <v>48.308672639999998</v>
      </c>
      <c r="F372">
        <v>91083.739180000004</v>
      </c>
      <c r="G372">
        <v>13148.855970000001</v>
      </c>
      <c r="H372">
        <v>387538.2487</v>
      </c>
      <c r="I372">
        <v>60960.834280000003</v>
      </c>
    </row>
    <row r="373" spans="1:9" x14ac:dyDescent="0.2">
      <c r="A373" t="s">
        <v>943</v>
      </c>
      <c r="B373" t="s">
        <v>944</v>
      </c>
      <c r="C373" t="s">
        <v>448</v>
      </c>
      <c r="D373">
        <v>0</v>
      </c>
      <c r="E373">
        <v>39.711309829999998</v>
      </c>
      <c r="F373">
        <v>60380.22868</v>
      </c>
      <c r="G373">
        <v>2799.7196009999998</v>
      </c>
      <c r="H373">
        <v>508962.48739999998</v>
      </c>
      <c r="I373">
        <v>39975.433019999997</v>
      </c>
    </row>
    <row r="374" spans="1:9" x14ac:dyDescent="0.2">
      <c r="A374" t="s">
        <v>945</v>
      </c>
      <c r="B374" t="s">
        <v>946</v>
      </c>
      <c r="C374" t="s">
        <v>641</v>
      </c>
      <c r="D374">
        <v>1</v>
      </c>
      <c r="E374">
        <v>34.728221410000003</v>
      </c>
      <c r="F374">
        <v>72948.118119999999</v>
      </c>
      <c r="G374">
        <v>12664.320519999999</v>
      </c>
      <c r="H374">
        <v>360457.04960000003</v>
      </c>
      <c r="I374">
        <v>38545.80328</v>
      </c>
    </row>
    <row r="375" spans="1:9" x14ac:dyDescent="0.2">
      <c r="A375" t="s">
        <v>947</v>
      </c>
      <c r="B375" t="s">
        <v>948</v>
      </c>
      <c r="C375" t="s">
        <v>445</v>
      </c>
      <c r="D375">
        <v>0</v>
      </c>
      <c r="E375">
        <v>43.000717979999997</v>
      </c>
      <c r="F375">
        <v>74834.571169999996</v>
      </c>
      <c r="G375">
        <v>9366.0275610000008</v>
      </c>
      <c r="H375">
        <v>712233.82409999997</v>
      </c>
      <c r="I375">
        <v>56764.44728</v>
      </c>
    </row>
    <row r="376" spans="1:9" x14ac:dyDescent="0.2">
      <c r="A376" t="s">
        <v>949</v>
      </c>
      <c r="B376" t="s">
        <v>950</v>
      </c>
      <c r="C376" t="s">
        <v>931</v>
      </c>
      <c r="D376">
        <v>1</v>
      </c>
      <c r="E376">
        <v>57.134575910000002</v>
      </c>
      <c r="F376">
        <v>67752.383289999998</v>
      </c>
      <c r="G376">
        <v>13851.92122</v>
      </c>
      <c r="H376">
        <v>657178.41350000002</v>
      </c>
      <c r="I376">
        <v>63079.843289999997</v>
      </c>
    </row>
    <row r="377" spans="1:9" x14ac:dyDescent="0.2">
      <c r="A377" t="s">
        <v>951</v>
      </c>
      <c r="B377" t="s">
        <v>952</v>
      </c>
      <c r="C377" t="s">
        <v>729</v>
      </c>
      <c r="D377">
        <v>1</v>
      </c>
      <c r="E377">
        <v>47.217951329999998</v>
      </c>
      <c r="F377">
        <v>59205.890350000001</v>
      </c>
      <c r="G377">
        <v>2689.3179530000002</v>
      </c>
      <c r="H377">
        <v>856287.15220000001</v>
      </c>
      <c r="I377">
        <v>55700.833890000002</v>
      </c>
    </row>
    <row r="378" spans="1:9" x14ac:dyDescent="0.2">
      <c r="A378" t="s">
        <v>953</v>
      </c>
      <c r="B378" t="s">
        <v>954</v>
      </c>
      <c r="C378" t="s">
        <v>62</v>
      </c>
      <c r="D378">
        <v>0</v>
      </c>
      <c r="E378">
        <v>31.759579540000001</v>
      </c>
      <c r="F378">
        <v>64874.03368</v>
      </c>
      <c r="G378">
        <v>8511.8352749999995</v>
      </c>
      <c r="H378">
        <v>528087.52769999998</v>
      </c>
      <c r="I378">
        <v>36367.184520000003</v>
      </c>
    </row>
    <row r="379" spans="1:9" x14ac:dyDescent="0.2">
      <c r="A379" t="s">
        <v>955</v>
      </c>
      <c r="B379" t="s">
        <v>956</v>
      </c>
      <c r="C379" t="s">
        <v>267</v>
      </c>
      <c r="D379">
        <v>0</v>
      </c>
      <c r="E379">
        <v>44.34525343</v>
      </c>
      <c r="F379">
        <v>63305.849629999997</v>
      </c>
      <c r="G379">
        <v>16146.77016</v>
      </c>
      <c r="H379">
        <v>749016.56499999994</v>
      </c>
      <c r="I379">
        <v>52477.834790000001</v>
      </c>
    </row>
    <row r="380" spans="1:9" x14ac:dyDescent="0.2">
      <c r="A380" t="s">
        <v>957</v>
      </c>
      <c r="B380" t="s">
        <v>958</v>
      </c>
      <c r="C380" t="s">
        <v>923</v>
      </c>
      <c r="D380">
        <v>0</v>
      </c>
      <c r="E380">
        <v>50.274572890000002</v>
      </c>
      <c r="F380">
        <v>74176.207899999994</v>
      </c>
      <c r="G380">
        <v>11894.4244</v>
      </c>
      <c r="H380">
        <v>290608.39769999997</v>
      </c>
      <c r="I380">
        <v>50296.674959999997</v>
      </c>
    </row>
    <row r="381" spans="1:9" x14ac:dyDescent="0.2">
      <c r="A381" t="s">
        <v>959</v>
      </c>
      <c r="B381" t="s">
        <v>960</v>
      </c>
      <c r="C381" t="s">
        <v>611</v>
      </c>
      <c r="D381">
        <v>1</v>
      </c>
      <c r="E381">
        <v>43.576495260000002</v>
      </c>
      <c r="F381">
        <v>47230.922780000001</v>
      </c>
      <c r="G381">
        <v>4421.1533790000003</v>
      </c>
      <c r="H381">
        <v>558001.02410000004</v>
      </c>
      <c r="I381">
        <v>37259.843860000001</v>
      </c>
    </row>
    <row r="382" spans="1:9" x14ac:dyDescent="0.2">
      <c r="A382" t="s">
        <v>961</v>
      </c>
      <c r="B382" t="s">
        <v>962</v>
      </c>
      <c r="C382" t="s">
        <v>963</v>
      </c>
      <c r="D382">
        <v>0</v>
      </c>
      <c r="E382">
        <v>56.725446750000003</v>
      </c>
      <c r="F382">
        <v>65980.956170000005</v>
      </c>
      <c r="G382">
        <v>7009.1860379999998</v>
      </c>
      <c r="H382">
        <v>173272.89540000001</v>
      </c>
      <c r="I382">
        <v>47715.960489999998</v>
      </c>
    </row>
    <row r="383" spans="1:9" x14ac:dyDescent="0.2">
      <c r="A383" t="s">
        <v>964</v>
      </c>
      <c r="B383" t="s">
        <v>965</v>
      </c>
      <c r="C383" t="s">
        <v>876</v>
      </c>
      <c r="D383">
        <v>0</v>
      </c>
      <c r="E383">
        <v>35.075552889999997</v>
      </c>
      <c r="F383">
        <v>51428.663370000002</v>
      </c>
      <c r="G383">
        <v>9221.2654170000005</v>
      </c>
      <c r="H383">
        <v>457116.19449999998</v>
      </c>
      <c r="I383">
        <v>29540.870129999999</v>
      </c>
    </row>
    <row r="384" spans="1:9" x14ac:dyDescent="0.2">
      <c r="A384" t="s">
        <v>966</v>
      </c>
      <c r="B384" t="s">
        <v>967</v>
      </c>
      <c r="C384" t="s">
        <v>968</v>
      </c>
      <c r="D384">
        <v>1</v>
      </c>
      <c r="E384">
        <v>52.907934619999999</v>
      </c>
      <c r="F384">
        <v>75381.075710000005</v>
      </c>
      <c r="G384">
        <v>7925.0595890000004</v>
      </c>
      <c r="H384">
        <v>545125.95920000004</v>
      </c>
      <c r="I384">
        <v>60567.188370000003</v>
      </c>
    </row>
    <row r="385" spans="1:9" x14ac:dyDescent="0.2">
      <c r="A385" t="s">
        <v>969</v>
      </c>
      <c r="B385" t="s">
        <v>970</v>
      </c>
      <c r="C385" t="s">
        <v>29</v>
      </c>
      <c r="D385">
        <v>1</v>
      </c>
      <c r="E385">
        <v>41.023391760000003</v>
      </c>
      <c r="F385">
        <v>54742.3946</v>
      </c>
      <c r="G385">
        <v>10342.60917</v>
      </c>
      <c r="H385">
        <v>447393.48830000003</v>
      </c>
      <c r="I385">
        <v>36125.48846</v>
      </c>
    </row>
    <row r="386" spans="1:9" x14ac:dyDescent="0.2">
      <c r="A386" t="s">
        <v>971</v>
      </c>
      <c r="B386" t="s">
        <v>972</v>
      </c>
      <c r="C386" t="s">
        <v>729</v>
      </c>
      <c r="D386">
        <v>0</v>
      </c>
      <c r="E386">
        <v>44.006033430000002</v>
      </c>
      <c r="F386">
        <v>76245.243400000007</v>
      </c>
      <c r="G386">
        <v>6139.387823</v>
      </c>
      <c r="H386">
        <v>674190.6949</v>
      </c>
      <c r="I386">
        <v>57303.871310000002</v>
      </c>
    </row>
    <row r="387" spans="1:9" x14ac:dyDescent="0.2">
      <c r="A387" t="s">
        <v>973</v>
      </c>
      <c r="B387" t="s">
        <v>974</v>
      </c>
      <c r="C387" t="s">
        <v>11</v>
      </c>
      <c r="D387">
        <v>1</v>
      </c>
      <c r="E387">
        <v>62.622135720000003</v>
      </c>
      <c r="F387">
        <v>60409.757870000001</v>
      </c>
      <c r="G387">
        <v>9611.317626</v>
      </c>
      <c r="H387">
        <v>255285.4063</v>
      </c>
      <c r="I387">
        <v>51922.076910000003</v>
      </c>
    </row>
    <row r="388" spans="1:9" x14ac:dyDescent="0.2">
      <c r="A388" t="s">
        <v>975</v>
      </c>
      <c r="B388" t="s">
        <v>976</v>
      </c>
      <c r="C388" t="s">
        <v>80</v>
      </c>
      <c r="D388">
        <v>0</v>
      </c>
      <c r="E388">
        <v>49.773339499999999</v>
      </c>
      <c r="F388">
        <v>57600.596729999997</v>
      </c>
      <c r="G388">
        <v>10340.30041</v>
      </c>
      <c r="H388">
        <v>128387.9293</v>
      </c>
      <c r="I388">
        <v>35848.82935</v>
      </c>
    </row>
    <row r="389" spans="1:9" x14ac:dyDescent="0.2">
      <c r="A389" t="s">
        <v>977</v>
      </c>
      <c r="B389" t="s">
        <v>978</v>
      </c>
      <c r="C389" t="s">
        <v>478</v>
      </c>
      <c r="D389">
        <v>1</v>
      </c>
      <c r="E389">
        <v>42.064224539999998</v>
      </c>
      <c r="F389">
        <v>71371.925440000006</v>
      </c>
      <c r="G389">
        <v>7094.8270000000002</v>
      </c>
      <c r="H389">
        <v>321431.27899999998</v>
      </c>
      <c r="I389">
        <v>42704.322099999998</v>
      </c>
    </row>
    <row r="390" spans="1:9" x14ac:dyDescent="0.2">
      <c r="A390" t="s">
        <v>979</v>
      </c>
      <c r="B390" t="s">
        <v>980</v>
      </c>
      <c r="C390" t="s">
        <v>981</v>
      </c>
      <c r="D390">
        <v>1</v>
      </c>
      <c r="E390">
        <v>40.961674000000002</v>
      </c>
      <c r="F390">
        <v>79444.013009999995</v>
      </c>
      <c r="G390">
        <v>11620.107900000001</v>
      </c>
      <c r="H390">
        <v>627086.65630000003</v>
      </c>
      <c r="I390">
        <v>55174.989459999997</v>
      </c>
    </row>
    <row r="391" spans="1:9" x14ac:dyDescent="0.2">
      <c r="A391" t="s">
        <v>982</v>
      </c>
      <c r="B391" t="s">
        <v>983</v>
      </c>
      <c r="C391" t="s">
        <v>984</v>
      </c>
      <c r="D391">
        <v>0</v>
      </c>
      <c r="E391">
        <v>40.201256399999998</v>
      </c>
      <c r="F391">
        <v>47569.44212</v>
      </c>
      <c r="G391">
        <v>7840.293189</v>
      </c>
      <c r="H391">
        <v>281690.8431</v>
      </c>
      <c r="I391">
        <v>26599.908429999999</v>
      </c>
    </row>
    <row r="392" spans="1:9" x14ac:dyDescent="0.2">
      <c r="A392" t="s">
        <v>985</v>
      </c>
      <c r="B392" t="s">
        <v>986</v>
      </c>
      <c r="C392" t="s">
        <v>256</v>
      </c>
      <c r="D392">
        <v>1</v>
      </c>
      <c r="E392">
        <v>40.397294809999998</v>
      </c>
      <c r="F392">
        <v>71193.728029999998</v>
      </c>
      <c r="G392">
        <v>3854.7331770000001</v>
      </c>
      <c r="H392">
        <v>762832.26060000004</v>
      </c>
      <c r="I392">
        <v>53993.443220000001</v>
      </c>
    </row>
    <row r="393" spans="1:9" x14ac:dyDescent="0.2">
      <c r="A393" t="s">
        <v>987</v>
      </c>
      <c r="B393" t="s">
        <v>988</v>
      </c>
      <c r="C393" t="s">
        <v>989</v>
      </c>
      <c r="D393">
        <v>1</v>
      </c>
      <c r="E393">
        <v>55.576968729999997</v>
      </c>
      <c r="F393">
        <v>46412.821360000002</v>
      </c>
      <c r="G393">
        <v>11652.2729</v>
      </c>
      <c r="H393">
        <v>595028.84310000006</v>
      </c>
      <c r="I393">
        <v>47970.767670000001</v>
      </c>
    </row>
    <row r="394" spans="1:9" x14ac:dyDescent="0.2">
      <c r="A394" t="s">
        <v>990</v>
      </c>
      <c r="B394" t="s">
        <v>991</v>
      </c>
      <c r="C394" t="s">
        <v>417</v>
      </c>
      <c r="D394">
        <v>1</v>
      </c>
      <c r="E394">
        <v>47.55430896</v>
      </c>
      <c r="F394">
        <v>57368.056219999999</v>
      </c>
      <c r="G394">
        <v>10175.744570000001</v>
      </c>
      <c r="H394">
        <v>466128.9118</v>
      </c>
      <c r="I394">
        <v>43641.657270000003</v>
      </c>
    </row>
    <row r="395" spans="1:9" x14ac:dyDescent="0.2">
      <c r="A395" t="s">
        <v>992</v>
      </c>
      <c r="B395" t="s">
        <v>993</v>
      </c>
      <c r="C395" t="s">
        <v>210</v>
      </c>
      <c r="D395">
        <v>1</v>
      </c>
      <c r="E395">
        <v>41.270009680000001</v>
      </c>
      <c r="F395">
        <v>65826.122910000006</v>
      </c>
      <c r="G395">
        <v>11715.3714</v>
      </c>
      <c r="H395">
        <v>416748.73090000002</v>
      </c>
      <c r="I395">
        <v>41679.7929</v>
      </c>
    </row>
    <row r="396" spans="1:9" x14ac:dyDescent="0.2">
      <c r="A396" t="s">
        <v>994</v>
      </c>
      <c r="B396" t="s">
        <v>995</v>
      </c>
      <c r="C396" t="s">
        <v>107</v>
      </c>
      <c r="D396">
        <v>0</v>
      </c>
      <c r="E396">
        <v>61.034245030000001</v>
      </c>
      <c r="F396">
        <v>61824.879800000002</v>
      </c>
      <c r="G396">
        <v>11211.99502</v>
      </c>
      <c r="H396">
        <v>660897.01459999999</v>
      </c>
      <c r="I396">
        <v>63140.050819999997</v>
      </c>
    </row>
    <row r="397" spans="1:9" x14ac:dyDescent="0.2">
      <c r="A397" t="s">
        <v>996</v>
      </c>
      <c r="B397" t="s">
        <v>997</v>
      </c>
      <c r="C397" t="s">
        <v>998</v>
      </c>
      <c r="D397">
        <v>1</v>
      </c>
      <c r="E397">
        <v>35.337876209999997</v>
      </c>
      <c r="F397">
        <v>61723.006130000002</v>
      </c>
      <c r="G397">
        <v>9913.1949409999997</v>
      </c>
      <c r="H397">
        <v>291897.4057</v>
      </c>
      <c r="I397">
        <v>30757.65726</v>
      </c>
    </row>
    <row r="398" spans="1:9" x14ac:dyDescent="0.2">
      <c r="A398" t="s">
        <v>999</v>
      </c>
      <c r="B398" t="s">
        <v>1000</v>
      </c>
      <c r="C398" t="s">
        <v>401</v>
      </c>
      <c r="D398">
        <v>0</v>
      </c>
      <c r="E398">
        <v>54.77232025</v>
      </c>
      <c r="F398">
        <v>72310.396229999998</v>
      </c>
      <c r="G398">
        <v>3093.7076860000002</v>
      </c>
      <c r="H398">
        <v>724025.40969999996</v>
      </c>
      <c r="I398">
        <v>65592.220119999998</v>
      </c>
    </row>
    <row r="399" spans="1:9" x14ac:dyDescent="0.2">
      <c r="A399" t="s">
        <v>1001</v>
      </c>
      <c r="B399" t="s">
        <v>1002</v>
      </c>
      <c r="C399" t="s">
        <v>307</v>
      </c>
      <c r="D399">
        <v>0</v>
      </c>
      <c r="E399">
        <v>36.572713469999997</v>
      </c>
      <c r="F399">
        <v>67548.774149999997</v>
      </c>
      <c r="G399">
        <v>10462.355809999999</v>
      </c>
      <c r="H399">
        <v>388284.29739999998</v>
      </c>
      <c r="I399">
        <v>37871.708200000001</v>
      </c>
    </row>
    <row r="400" spans="1:9" x14ac:dyDescent="0.2">
      <c r="A400" t="s">
        <v>1003</v>
      </c>
      <c r="B400" t="s">
        <v>1004</v>
      </c>
      <c r="C400" t="s">
        <v>408</v>
      </c>
      <c r="D400">
        <v>0</v>
      </c>
      <c r="E400">
        <v>47.714011659999997</v>
      </c>
      <c r="F400">
        <v>62175.689449999998</v>
      </c>
      <c r="G400">
        <v>12967.284</v>
      </c>
      <c r="H400">
        <v>343290.67700000003</v>
      </c>
      <c r="I400">
        <v>42919.5196</v>
      </c>
    </row>
    <row r="401" spans="1:9" x14ac:dyDescent="0.2">
      <c r="A401" t="s">
        <v>1005</v>
      </c>
      <c r="B401" t="s">
        <v>1006</v>
      </c>
      <c r="C401" t="s">
        <v>1007</v>
      </c>
      <c r="D401">
        <v>0</v>
      </c>
      <c r="E401">
        <v>31.988779019999999</v>
      </c>
      <c r="F401">
        <v>60584.854579999999</v>
      </c>
      <c r="G401">
        <v>8133.4593100000002</v>
      </c>
      <c r="H401">
        <v>129635.63430000001</v>
      </c>
      <c r="I401">
        <v>22599.458630000001</v>
      </c>
    </row>
    <row r="402" spans="1:9" x14ac:dyDescent="0.2">
      <c r="A402" t="s">
        <v>1008</v>
      </c>
      <c r="B402" t="s">
        <v>1009</v>
      </c>
      <c r="C402" t="s">
        <v>968</v>
      </c>
      <c r="D402">
        <v>1</v>
      </c>
      <c r="E402">
        <v>61.704298780000002</v>
      </c>
      <c r="F402">
        <v>66655.414199999999</v>
      </c>
      <c r="G402">
        <v>8001.6443019999997</v>
      </c>
      <c r="H402">
        <v>805075.51969999995</v>
      </c>
      <c r="I402">
        <v>70598.967680000002</v>
      </c>
    </row>
    <row r="403" spans="1:9" x14ac:dyDescent="0.2">
      <c r="A403" t="s">
        <v>1010</v>
      </c>
      <c r="B403" t="s">
        <v>1011</v>
      </c>
      <c r="C403" t="s">
        <v>160</v>
      </c>
      <c r="D403">
        <v>0</v>
      </c>
      <c r="E403">
        <v>48.593221010000001</v>
      </c>
      <c r="F403">
        <v>63718.881200000003</v>
      </c>
      <c r="G403">
        <v>11863.064280000001</v>
      </c>
      <c r="H403">
        <v>298920.00670000003</v>
      </c>
      <c r="I403">
        <v>43242.582240000003</v>
      </c>
    </row>
    <row r="404" spans="1:9" x14ac:dyDescent="0.2">
      <c r="A404" t="s">
        <v>1012</v>
      </c>
      <c r="B404" t="s">
        <v>1013</v>
      </c>
      <c r="C404" t="s">
        <v>62</v>
      </c>
      <c r="D404">
        <v>0</v>
      </c>
      <c r="E404">
        <v>42.884536320000002</v>
      </c>
      <c r="F404">
        <v>60862.977489999997</v>
      </c>
      <c r="G404">
        <v>8033.5504609999998</v>
      </c>
      <c r="H404">
        <v>344060.17540000001</v>
      </c>
      <c r="I404">
        <v>38138.575109999998</v>
      </c>
    </row>
    <row r="405" spans="1:9" x14ac:dyDescent="0.2">
      <c r="A405" t="s">
        <v>1014</v>
      </c>
      <c r="B405" t="s">
        <v>1015</v>
      </c>
      <c r="C405" t="s">
        <v>196</v>
      </c>
      <c r="D405">
        <v>1</v>
      </c>
      <c r="E405">
        <v>36.245256500000004</v>
      </c>
      <c r="F405">
        <v>67508.122929999998</v>
      </c>
      <c r="G405">
        <v>10188.68685</v>
      </c>
      <c r="H405">
        <v>141587.64980000001</v>
      </c>
      <c r="I405">
        <v>30419.8</v>
      </c>
    </row>
    <row r="406" spans="1:9" x14ac:dyDescent="0.2">
      <c r="A406" t="s">
        <v>1016</v>
      </c>
      <c r="B406" t="s">
        <v>1017</v>
      </c>
      <c r="C406" t="s">
        <v>552</v>
      </c>
      <c r="D406">
        <v>0</v>
      </c>
      <c r="E406">
        <v>61.22472501</v>
      </c>
      <c r="F406">
        <v>61639.763859999999</v>
      </c>
      <c r="G406">
        <v>17870.637650000001</v>
      </c>
      <c r="H406">
        <v>684209.55099999998</v>
      </c>
      <c r="I406">
        <v>63868.94051</v>
      </c>
    </row>
    <row r="407" spans="1:9" x14ac:dyDescent="0.2">
      <c r="A407" t="s">
        <v>1018</v>
      </c>
      <c r="B407" t="s">
        <v>1019</v>
      </c>
      <c r="C407" t="s">
        <v>506</v>
      </c>
      <c r="D407">
        <v>0</v>
      </c>
      <c r="E407">
        <v>45.75422949</v>
      </c>
      <c r="F407">
        <v>63172.957289999998</v>
      </c>
      <c r="G407">
        <v>6332.2019</v>
      </c>
      <c r="H407">
        <v>456524.79440000001</v>
      </c>
      <c r="I407">
        <v>45112.945469999999</v>
      </c>
    </row>
    <row r="408" spans="1:9" x14ac:dyDescent="0.2">
      <c r="A408" t="s">
        <v>1020</v>
      </c>
      <c r="B408" t="s">
        <v>1021</v>
      </c>
      <c r="C408" t="s">
        <v>307</v>
      </c>
      <c r="D408">
        <v>0</v>
      </c>
      <c r="E408">
        <v>56.672561909999999</v>
      </c>
      <c r="F408">
        <v>58653.659099999997</v>
      </c>
      <c r="G408">
        <v>17142.41332</v>
      </c>
      <c r="H408">
        <v>201228.02059999999</v>
      </c>
      <c r="I408">
        <v>44361.875070000002</v>
      </c>
    </row>
    <row r="409" spans="1:9" x14ac:dyDescent="0.2">
      <c r="A409" t="s">
        <v>1022</v>
      </c>
      <c r="B409" t="s">
        <v>1023</v>
      </c>
      <c r="C409" t="s">
        <v>729</v>
      </c>
      <c r="D409">
        <v>1</v>
      </c>
      <c r="E409">
        <v>36.426948520000003</v>
      </c>
      <c r="F409">
        <v>40558.754560000001</v>
      </c>
      <c r="G409">
        <v>4981.2691459999996</v>
      </c>
      <c r="H409">
        <v>283241.2769</v>
      </c>
      <c r="I409">
        <v>19525.298269999999</v>
      </c>
    </row>
    <row r="410" spans="1:9" x14ac:dyDescent="0.2">
      <c r="A410" t="s">
        <v>1024</v>
      </c>
      <c r="B410" t="s">
        <v>1025</v>
      </c>
      <c r="C410" t="s">
        <v>101</v>
      </c>
      <c r="D410">
        <v>0</v>
      </c>
      <c r="E410">
        <v>48.941267119999999</v>
      </c>
      <c r="F410">
        <v>76870.00765</v>
      </c>
      <c r="G410">
        <v>5575.3234160000002</v>
      </c>
      <c r="H410">
        <v>266531.29690000002</v>
      </c>
      <c r="I410">
        <v>49991.606970000001</v>
      </c>
    </row>
    <row r="411" spans="1:9" x14ac:dyDescent="0.2">
      <c r="A411" t="s">
        <v>1026</v>
      </c>
      <c r="B411" t="s">
        <v>1027</v>
      </c>
      <c r="C411" t="s">
        <v>484</v>
      </c>
      <c r="D411">
        <v>1</v>
      </c>
      <c r="E411">
        <v>62.75948863</v>
      </c>
      <c r="F411">
        <v>71948.805290000004</v>
      </c>
      <c r="G411">
        <v>8061.9684870000001</v>
      </c>
      <c r="H411">
        <v>365862.7818</v>
      </c>
      <c r="I411">
        <v>61731.714260000001</v>
      </c>
    </row>
    <row r="412" spans="1:9" x14ac:dyDescent="0.2">
      <c r="A412" t="s">
        <v>1028</v>
      </c>
      <c r="B412" t="s">
        <v>1029</v>
      </c>
      <c r="C412" t="s">
        <v>23</v>
      </c>
      <c r="D412">
        <v>0</v>
      </c>
      <c r="E412">
        <v>49.28968587</v>
      </c>
      <c r="F412">
        <v>67629.848190000004</v>
      </c>
      <c r="G412">
        <v>10916.855320000001</v>
      </c>
      <c r="H412">
        <v>151946.3089</v>
      </c>
      <c r="I412">
        <v>41769.382879999997</v>
      </c>
    </row>
    <row r="413" spans="1:9" x14ac:dyDescent="0.2">
      <c r="A413" t="s">
        <v>1030</v>
      </c>
      <c r="B413" t="s">
        <v>1031</v>
      </c>
      <c r="C413" t="s">
        <v>963</v>
      </c>
      <c r="D413">
        <v>1</v>
      </c>
      <c r="E413">
        <v>44.099227480000003</v>
      </c>
      <c r="F413">
        <v>67121.321660000001</v>
      </c>
      <c r="G413">
        <v>12087.381160000001</v>
      </c>
      <c r="H413">
        <v>472403.12310000003</v>
      </c>
      <c r="I413">
        <v>46402.535830000001</v>
      </c>
    </row>
    <row r="414" spans="1:9" x14ac:dyDescent="0.2">
      <c r="A414" t="s">
        <v>1032</v>
      </c>
      <c r="B414" t="s">
        <v>1033</v>
      </c>
      <c r="C414" t="s">
        <v>113</v>
      </c>
      <c r="D414">
        <v>1</v>
      </c>
      <c r="E414">
        <v>43.176534019999998</v>
      </c>
      <c r="F414">
        <v>57376.480300000003</v>
      </c>
      <c r="G414">
        <v>12878.545819999999</v>
      </c>
      <c r="H414">
        <v>376886.359</v>
      </c>
      <c r="I414">
        <v>37376.634389999999</v>
      </c>
    </row>
    <row r="415" spans="1:9" x14ac:dyDescent="0.2">
      <c r="A415" t="s">
        <v>1034</v>
      </c>
      <c r="B415" t="s">
        <v>1035</v>
      </c>
      <c r="C415" t="s">
        <v>537</v>
      </c>
      <c r="D415">
        <v>0</v>
      </c>
      <c r="E415">
        <v>48.142571119999999</v>
      </c>
      <c r="F415">
        <v>56944.870770000001</v>
      </c>
      <c r="G415">
        <v>16449.066500000001</v>
      </c>
      <c r="H415">
        <v>116407.5289</v>
      </c>
      <c r="I415">
        <v>33766.641300000003</v>
      </c>
    </row>
    <row r="416" spans="1:9" x14ac:dyDescent="0.2">
      <c r="A416" t="s">
        <v>1036</v>
      </c>
      <c r="B416" t="s">
        <v>1037</v>
      </c>
      <c r="C416" t="s">
        <v>1038</v>
      </c>
      <c r="D416">
        <v>0</v>
      </c>
      <c r="E416">
        <v>36.969533519999999</v>
      </c>
      <c r="F416">
        <v>60174.057650000002</v>
      </c>
      <c r="G416">
        <v>15666.431549999999</v>
      </c>
      <c r="H416">
        <v>271414.75919999997</v>
      </c>
      <c r="I416">
        <v>30667.609270000001</v>
      </c>
    </row>
    <row r="417" spans="1:9" x14ac:dyDescent="0.2">
      <c r="A417" t="s">
        <v>1039</v>
      </c>
      <c r="B417" t="s">
        <v>1040</v>
      </c>
      <c r="C417" t="s">
        <v>17</v>
      </c>
      <c r="D417">
        <v>1</v>
      </c>
      <c r="E417">
        <v>48.98030739</v>
      </c>
      <c r="F417">
        <v>81997.330709999995</v>
      </c>
      <c r="G417">
        <v>12616.45622</v>
      </c>
      <c r="H417">
        <v>237185.17139999999</v>
      </c>
      <c r="I417">
        <v>52056.414779999999</v>
      </c>
    </row>
    <row r="418" spans="1:9" x14ac:dyDescent="0.2">
      <c r="A418" t="s">
        <v>1041</v>
      </c>
      <c r="B418" t="s">
        <v>1042</v>
      </c>
      <c r="C418" t="s">
        <v>89</v>
      </c>
      <c r="D418">
        <v>1</v>
      </c>
      <c r="E418">
        <v>40.204560440000002</v>
      </c>
      <c r="F418">
        <v>36960.769939999998</v>
      </c>
      <c r="G418">
        <v>1768.8744380000001</v>
      </c>
      <c r="H418">
        <v>630120.00100000005</v>
      </c>
      <c r="I418">
        <v>30736.5798</v>
      </c>
    </row>
    <row r="419" spans="1:9" x14ac:dyDescent="0.2">
      <c r="A419" t="s">
        <v>1043</v>
      </c>
      <c r="B419" t="s">
        <v>1044</v>
      </c>
      <c r="C419" t="s">
        <v>262</v>
      </c>
      <c r="D419">
        <v>0</v>
      </c>
      <c r="E419">
        <v>41.671216960000002</v>
      </c>
      <c r="F419">
        <v>64412.43101</v>
      </c>
      <c r="G419">
        <v>10449.618179999999</v>
      </c>
      <c r="H419">
        <v>355175.3677</v>
      </c>
      <c r="I419">
        <v>39439.45349</v>
      </c>
    </row>
    <row r="420" spans="1:9" x14ac:dyDescent="0.2">
      <c r="A420" t="s">
        <v>1045</v>
      </c>
      <c r="B420" t="s">
        <v>1046</v>
      </c>
      <c r="C420" t="s">
        <v>292</v>
      </c>
      <c r="D420">
        <v>1</v>
      </c>
      <c r="E420">
        <v>29.599079589999999</v>
      </c>
      <c r="F420">
        <v>70076.227639999997</v>
      </c>
      <c r="G420">
        <v>1726.8098849999999</v>
      </c>
      <c r="H420">
        <v>552267.6361</v>
      </c>
      <c r="I420">
        <v>38174.874329999999</v>
      </c>
    </row>
    <row r="421" spans="1:9" x14ac:dyDescent="0.2">
      <c r="A421" t="s">
        <v>1047</v>
      </c>
      <c r="B421" t="s">
        <v>1048</v>
      </c>
      <c r="C421" t="s">
        <v>789</v>
      </c>
      <c r="D421">
        <v>1</v>
      </c>
      <c r="E421">
        <v>43.132728749999998</v>
      </c>
      <c r="F421">
        <v>72016.924589999995</v>
      </c>
      <c r="G421">
        <v>11602.742969999999</v>
      </c>
      <c r="H421">
        <v>205006.21609999999</v>
      </c>
      <c r="I421">
        <v>40589.862500000003</v>
      </c>
    </row>
    <row r="422" spans="1:9" x14ac:dyDescent="0.2">
      <c r="A422" t="s">
        <v>1049</v>
      </c>
      <c r="B422" t="s">
        <v>1050</v>
      </c>
      <c r="C422" t="s">
        <v>692</v>
      </c>
      <c r="D422">
        <v>0</v>
      </c>
      <c r="E422">
        <v>55.303946789999998</v>
      </c>
      <c r="F422">
        <v>63186.127829999998</v>
      </c>
      <c r="G422">
        <v>7122.1638629999998</v>
      </c>
      <c r="H422">
        <v>762601.08360000001</v>
      </c>
      <c r="I422">
        <v>62028.711920000002</v>
      </c>
    </row>
    <row r="423" spans="1:9" x14ac:dyDescent="0.2">
      <c r="A423" t="s">
        <v>1051</v>
      </c>
      <c r="B423" t="s">
        <v>1052</v>
      </c>
      <c r="C423" t="s">
        <v>227</v>
      </c>
      <c r="D423">
        <v>0</v>
      </c>
      <c r="E423">
        <v>40.200427169999998</v>
      </c>
      <c r="F423">
        <v>76086.841220000002</v>
      </c>
      <c r="G423">
        <v>9258.1815289999995</v>
      </c>
      <c r="H423">
        <v>482866.54570000002</v>
      </c>
      <c r="I423">
        <v>48465.272109999998</v>
      </c>
    </row>
    <row r="424" spans="1:9" x14ac:dyDescent="0.2">
      <c r="A424" t="s">
        <v>1053</v>
      </c>
      <c r="B424" t="s">
        <v>1054</v>
      </c>
      <c r="C424" t="s">
        <v>470</v>
      </c>
      <c r="D424">
        <v>1</v>
      </c>
      <c r="E424">
        <v>37.716631249999999</v>
      </c>
      <c r="F424">
        <v>74445.727020000006</v>
      </c>
      <c r="G424">
        <v>7515.1524760000002</v>
      </c>
      <c r="H424">
        <v>297964.26380000002</v>
      </c>
      <c r="I424">
        <v>40095.049800000001</v>
      </c>
    </row>
    <row r="425" spans="1:9" x14ac:dyDescent="0.2">
      <c r="A425" t="s">
        <v>1055</v>
      </c>
      <c r="B425" t="s">
        <v>1056</v>
      </c>
      <c r="C425" t="s">
        <v>575</v>
      </c>
      <c r="D425">
        <v>0</v>
      </c>
      <c r="E425">
        <v>42.654790640000002</v>
      </c>
      <c r="F425">
        <v>85475.642019999999</v>
      </c>
      <c r="G425">
        <v>13786.14942</v>
      </c>
      <c r="H425">
        <v>267555.11780000001</v>
      </c>
      <c r="I425">
        <v>49568.476849999999</v>
      </c>
    </row>
    <row r="426" spans="1:9" x14ac:dyDescent="0.2">
      <c r="A426" t="s">
        <v>1057</v>
      </c>
      <c r="B426" t="s">
        <v>1058</v>
      </c>
      <c r="C426" t="s">
        <v>59</v>
      </c>
      <c r="D426">
        <v>1</v>
      </c>
      <c r="E426">
        <v>37.363625990000003</v>
      </c>
      <c r="F426">
        <v>51111.766049999998</v>
      </c>
      <c r="G426">
        <v>9057.6005079999995</v>
      </c>
      <c r="H426">
        <v>461366.78289999999</v>
      </c>
      <c r="I426">
        <v>31408.62631</v>
      </c>
    </row>
    <row r="427" spans="1:9" x14ac:dyDescent="0.2">
      <c r="A427" t="s">
        <v>1059</v>
      </c>
      <c r="B427" t="s">
        <v>1060</v>
      </c>
      <c r="C427" t="s">
        <v>1061</v>
      </c>
      <c r="D427">
        <v>0</v>
      </c>
      <c r="E427">
        <v>41.35450195</v>
      </c>
      <c r="F427">
        <v>79064.955900000001</v>
      </c>
      <c r="G427">
        <v>7221.6671690000003</v>
      </c>
      <c r="H427">
        <v>365871.49920000002</v>
      </c>
      <c r="I427">
        <v>47719.47741</v>
      </c>
    </row>
    <row r="428" spans="1:9" x14ac:dyDescent="0.2">
      <c r="A428" t="s">
        <v>1062</v>
      </c>
      <c r="B428" t="s">
        <v>1063</v>
      </c>
      <c r="C428" t="s">
        <v>537</v>
      </c>
      <c r="D428">
        <v>1</v>
      </c>
      <c r="E428">
        <v>41.931167819999999</v>
      </c>
      <c r="F428">
        <v>55514.993399999999</v>
      </c>
      <c r="G428">
        <v>8009.7198090000002</v>
      </c>
      <c r="H428">
        <v>394229.89720000001</v>
      </c>
      <c r="I428">
        <v>35784.42411</v>
      </c>
    </row>
    <row r="429" spans="1:9" x14ac:dyDescent="0.2">
      <c r="A429" t="s">
        <v>1064</v>
      </c>
      <c r="B429" t="s">
        <v>1065</v>
      </c>
      <c r="C429" t="s">
        <v>210</v>
      </c>
      <c r="D429">
        <v>0</v>
      </c>
      <c r="E429">
        <v>38.039121919999999</v>
      </c>
      <c r="F429">
        <v>75901.818289999996</v>
      </c>
      <c r="G429">
        <v>6512.7110199999997</v>
      </c>
      <c r="H429">
        <v>357468.18660000002</v>
      </c>
      <c r="I429">
        <v>42905.53815</v>
      </c>
    </row>
    <row r="430" spans="1:9" x14ac:dyDescent="0.2">
      <c r="A430" t="s">
        <v>1066</v>
      </c>
      <c r="B430" t="s">
        <v>1067</v>
      </c>
      <c r="C430" t="s">
        <v>920</v>
      </c>
      <c r="D430">
        <v>0</v>
      </c>
      <c r="E430">
        <v>42.640665609999999</v>
      </c>
      <c r="F430">
        <v>56687.939489999997</v>
      </c>
      <c r="G430">
        <v>10827.161400000001</v>
      </c>
      <c r="H430">
        <v>790116.42520000006</v>
      </c>
      <c r="I430">
        <v>48516.843350000003</v>
      </c>
    </row>
    <row r="431" spans="1:9" x14ac:dyDescent="0.2">
      <c r="A431" t="s">
        <v>1068</v>
      </c>
      <c r="B431" t="s">
        <v>1069</v>
      </c>
      <c r="C431" t="s">
        <v>74</v>
      </c>
      <c r="D431">
        <v>0</v>
      </c>
      <c r="E431">
        <v>43.576149139999998</v>
      </c>
      <c r="F431">
        <v>59801.063110000003</v>
      </c>
      <c r="G431">
        <v>8042.3867339999997</v>
      </c>
      <c r="H431">
        <v>601744.96070000005</v>
      </c>
      <c r="I431">
        <v>45593.6849</v>
      </c>
    </row>
    <row r="432" spans="1:9" x14ac:dyDescent="0.2">
      <c r="A432" t="s">
        <v>1070</v>
      </c>
      <c r="B432" t="s">
        <v>1071</v>
      </c>
      <c r="C432" t="s">
        <v>598</v>
      </c>
      <c r="D432">
        <v>0</v>
      </c>
      <c r="E432">
        <v>40.996606929999999</v>
      </c>
      <c r="F432">
        <v>57303.833250000003</v>
      </c>
      <c r="G432">
        <v>10836.417090000001</v>
      </c>
      <c r="H432">
        <v>258194.8443</v>
      </c>
      <c r="I432">
        <v>32061.646700000001</v>
      </c>
    </row>
    <row r="433" spans="1:9" x14ac:dyDescent="0.2">
      <c r="A433" t="s">
        <v>1072</v>
      </c>
      <c r="B433" t="s">
        <v>1073</v>
      </c>
      <c r="C433" t="s">
        <v>14</v>
      </c>
      <c r="D433">
        <v>0</v>
      </c>
      <c r="E433">
        <v>45.844210269999998</v>
      </c>
      <c r="F433">
        <v>43412.863010000001</v>
      </c>
      <c r="G433">
        <v>7843.402994</v>
      </c>
      <c r="H433">
        <v>392003.28639999998</v>
      </c>
      <c r="I433">
        <v>32208.375220000002</v>
      </c>
    </row>
    <row r="434" spans="1:9" x14ac:dyDescent="0.2">
      <c r="A434" t="s">
        <v>1074</v>
      </c>
      <c r="B434" t="s">
        <v>1075</v>
      </c>
      <c r="C434" t="s">
        <v>672</v>
      </c>
      <c r="D434">
        <v>1</v>
      </c>
      <c r="E434">
        <v>45.768822659999998</v>
      </c>
      <c r="F434">
        <v>58948.932610000003</v>
      </c>
      <c r="G434">
        <v>8282.075073</v>
      </c>
      <c r="H434">
        <v>205439.36629999999</v>
      </c>
      <c r="I434">
        <v>35475.00344</v>
      </c>
    </row>
    <row r="435" spans="1:9" x14ac:dyDescent="0.2">
      <c r="A435" t="s">
        <v>1076</v>
      </c>
      <c r="B435" t="s">
        <v>1077</v>
      </c>
      <c r="C435" t="s">
        <v>352</v>
      </c>
      <c r="D435">
        <v>1</v>
      </c>
      <c r="E435">
        <v>39.814816999999998</v>
      </c>
      <c r="F435">
        <v>56086.45033</v>
      </c>
      <c r="G435">
        <v>6588.6064619999997</v>
      </c>
      <c r="H435">
        <v>228388.5491</v>
      </c>
      <c r="I435">
        <v>29519.561839999998</v>
      </c>
    </row>
    <row r="436" spans="1:9" x14ac:dyDescent="0.2">
      <c r="A436" t="s">
        <v>1078</v>
      </c>
      <c r="B436" t="s">
        <v>1079</v>
      </c>
      <c r="C436" t="s">
        <v>1080</v>
      </c>
      <c r="D436">
        <v>1</v>
      </c>
      <c r="E436">
        <v>44.954726569999998</v>
      </c>
      <c r="F436">
        <v>80015.831149999998</v>
      </c>
      <c r="G436">
        <v>9064.6186180000004</v>
      </c>
      <c r="H436">
        <v>508555.15919999999</v>
      </c>
      <c r="I436">
        <v>55420.566680000004</v>
      </c>
    </row>
    <row r="437" spans="1:9" x14ac:dyDescent="0.2">
      <c r="A437" t="s">
        <v>1081</v>
      </c>
      <c r="B437" t="s">
        <v>1082</v>
      </c>
      <c r="C437" t="s">
        <v>534</v>
      </c>
      <c r="D437">
        <v>1</v>
      </c>
      <c r="E437">
        <v>57.974293009999997</v>
      </c>
      <c r="F437">
        <v>41409.293899999997</v>
      </c>
      <c r="G437">
        <v>8211.3409200000006</v>
      </c>
      <c r="H437">
        <v>421318.97639999999</v>
      </c>
      <c r="I437">
        <v>42139.645279999997</v>
      </c>
    </row>
    <row r="438" spans="1:9" x14ac:dyDescent="0.2">
      <c r="A438" t="s">
        <v>1083</v>
      </c>
      <c r="B438" t="s">
        <v>1084</v>
      </c>
      <c r="C438" t="s">
        <v>845</v>
      </c>
      <c r="D438">
        <v>0</v>
      </c>
      <c r="E438">
        <v>61.70872559</v>
      </c>
      <c r="F438">
        <v>40387.920700000002</v>
      </c>
      <c r="G438">
        <v>5761.4015380000001</v>
      </c>
      <c r="H438">
        <v>622569.59589999996</v>
      </c>
      <c r="I438">
        <v>50539.901689999999</v>
      </c>
    </row>
    <row r="439" spans="1:9" x14ac:dyDescent="0.2">
      <c r="A439" t="s">
        <v>1085</v>
      </c>
      <c r="B439" t="s">
        <v>1086</v>
      </c>
      <c r="C439" t="s">
        <v>1087</v>
      </c>
      <c r="D439">
        <v>0</v>
      </c>
      <c r="E439">
        <v>51.525326669999998</v>
      </c>
      <c r="F439">
        <v>48746.716659999998</v>
      </c>
      <c r="G439">
        <v>3923.4071779999999</v>
      </c>
      <c r="H439">
        <v>217188.4056</v>
      </c>
      <c r="I439">
        <v>34922.428460000003</v>
      </c>
    </row>
    <row r="440" spans="1:9" x14ac:dyDescent="0.2">
      <c r="A440" t="s">
        <v>1088</v>
      </c>
      <c r="B440" t="s">
        <v>1089</v>
      </c>
      <c r="C440" t="s">
        <v>35</v>
      </c>
      <c r="D440">
        <v>0</v>
      </c>
      <c r="E440">
        <v>44.277419109999997</v>
      </c>
      <c r="F440">
        <v>70230.154980000007</v>
      </c>
      <c r="G440">
        <v>8542.0191290000002</v>
      </c>
      <c r="H440">
        <v>320525.72820000001</v>
      </c>
      <c r="I440">
        <v>43898.273300000001</v>
      </c>
    </row>
    <row r="441" spans="1:9" x14ac:dyDescent="0.2">
      <c r="A441" t="s">
        <v>1090</v>
      </c>
      <c r="B441" t="s">
        <v>1091</v>
      </c>
      <c r="C441" t="s">
        <v>227</v>
      </c>
      <c r="D441">
        <v>0</v>
      </c>
      <c r="E441">
        <v>44.023662420000001</v>
      </c>
      <c r="F441">
        <v>64961.393049999999</v>
      </c>
      <c r="G441">
        <v>6885.7239769999996</v>
      </c>
      <c r="H441">
        <v>265717.25420000002</v>
      </c>
      <c r="I441">
        <v>39135.030229999997</v>
      </c>
    </row>
    <row r="442" spans="1:9" x14ac:dyDescent="0.2">
      <c r="A442" t="s">
        <v>1092</v>
      </c>
      <c r="B442" t="s">
        <v>1093</v>
      </c>
      <c r="C442" t="s">
        <v>923</v>
      </c>
      <c r="D442">
        <v>1</v>
      </c>
      <c r="E442">
        <v>39.665656849999998</v>
      </c>
      <c r="F442">
        <v>57777.155579999999</v>
      </c>
      <c r="G442">
        <v>19692.912619999999</v>
      </c>
      <c r="H442">
        <v>601210.28029999998</v>
      </c>
      <c r="I442">
        <v>41147.466789999999</v>
      </c>
    </row>
    <row r="443" spans="1:9" x14ac:dyDescent="0.2">
      <c r="A443" t="s">
        <v>1094</v>
      </c>
      <c r="B443" t="s">
        <v>1095</v>
      </c>
      <c r="C443" t="s">
        <v>920</v>
      </c>
      <c r="D443">
        <v>0</v>
      </c>
      <c r="E443">
        <v>32.591430469999999</v>
      </c>
      <c r="F443">
        <v>54447.152750000001</v>
      </c>
      <c r="G443">
        <v>13141.31969</v>
      </c>
      <c r="H443">
        <v>284155.4155</v>
      </c>
      <c r="I443">
        <v>24134.592049999999</v>
      </c>
    </row>
    <row r="444" spans="1:9" x14ac:dyDescent="0.2">
      <c r="A444" t="s">
        <v>1096</v>
      </c>
      <c r="B444" t="s">
        <v>1097</v>
      </c>
      <c r="C444" t="s">
        <v>178</v>
      </c>
      <c r="D444">
        <v>1</v>
      </c>
      <c r="E444">
        <v>44.133914660000002</v>
      </c>
      <c r="F444">
        <v>59712.311009999998</v>
      </c>
      <c r="G444">
        <v>7135.9875499999998</v>
      </c>
      <c r="H444">
        <v>487564.55410000001</v>
      </c>
      <c r="I444">
        <v>42705.113109999998</v>
      </c>
    </row>
    <row r="445" spans="1:9" x14ac:dyDescent="0.2">
      <c r="A445" t="s">
        <v>1098</v>
      </c>
      <c r="B445" t="s">
        <v>1099</v>
      </c>
      <c r="C445" t="s">
        <v>92</v>
      </c>
      <c r="D445">
        <v>0</v>
      </c>
      <c r="E445">
        <v>42.220955519999997</v>
      </c>
      <c r="F445">
        <v>65605.417979999998</v>
      </c>
      <c r="G445">
        <v>13629.1104</v>
      </c>
      <c r="H445">
        <v>297540.88140000001</v>
      </c>
      <c r="I445">
        <v>38901.609250000001</v>
      </c>
    </row>
    <row r="446" spans="1:9" x14ac:dyDescent="0.2">
      <c r="A446" t="s">
        <v>1100</v>
      </c>
      <c r="B446" t="s">
        <v>1101</v>
      </c>
      <c r="C446" t="s">
        <v>575</v>
      </c>
      <c r="D446">
        <v>1</v>
      </c>
      <c r="E446">
        <v>20</v>
      </c>
      <c r="F446">
        <v>70467.29492</v>
      </c>
      <c r="G446">
        <v>100</v>
      </c>
      <c r="H446">
        <v>494606.63339999999</v>
      </c>
      <c r="I446">
        <v>28645.394250000001</v>
      </c>
    </row>
    <row r="447" spans="1:9" x14ac:dyDescent="0.2">
      <c r="A447" t="s">
        <v>1102</v>
      </c>
      <c r="B447" t="s">
        <v>1103</v>
      </c>
      <c r="C447" t="s">
        <v>746</v>
      </c>
      <c r="D447">
        <v>0</v>
      </c>
      <c r="E447">
        <v>52.61004535</v>
      </c>
      <c r="F447">
        <v>76318.878830000001</v>
      </c>
      <c r="G447">
        <v>6392.2114080000001</v>
      </c>
      <c r="H447">
        <v>245216.1691</v>
      </c>
      <c r="I447">
        <v>52150.417860000001</v>
      </c>
    </row>
    <row r="448" spans="1:9" x14ac:dyDescent="0.2">
      <c r="A448" t="s">
        <v>1104</v>
      </c>
      <c r="B448" t="s">
        <v>1105</v>
      </c>
      <c r="C448" t="s">
        <v>201</v>
      </c>
      <c r="D448">
        <v>1</v>
      </c>
      <c r="E448">
        <v>55.933089099999997</v>
      </c>
      <c r="F448">
        <v>77657.562430000005</v>
      </c>
      <c r="G448">
        <v>14438.242329999999</v>
      </c>
      <c r="H448">
        <v>622831.92200000002</v>
      </c>
      <c r="I448">
        <v>66648.250769999999</v>
      </c>
    </row>
    <row r="449" spans="1:9" x14ac:dyDescent="0.2">
      <c r="A449" t="s">
        <v>1106</v>
      </c>
      <c r="B449" t="s">
        <v>1107</v>
      </c>
      <c r="C449" t="s">
        <v>887</v>
      </c>
      <c r="D449">
        <v>1</v>
      </c>
      <c r="E449">
        <v>44.175010530000002</v>
      </c>
      <c r="F449">
        <v>60487.901160000001</v>
      </c>
      <c r="G449">
        <v>9911.0375920000006</v>
      </c>
      <c r="H449">
        <v>478428.71740000002</v>
      </c>
      <c r="I449">
        <v>42909.271289999997</v>
      </c>
    </row>
    <row r="450" spans="1:9" x14ac:dyDescent="0.2">
      <c r="A450" t="s">
        <v>1108</v>
      </c>
      <c r="B450" t="s">
        <v>1109</v>
      </c>
      <c r="C450" t="s">
        <v>187</v>
      </c>
      <c r="D450">
        <v>1</v>
      </c>
      <c r="E450">
        <v>52.499323029999999</v>
      </c>
      <c r="F450">
        <v>67729.972500000003</v>
      </c>
      <c r="G450">
        <v>10279.91264</v>
      </c>
      <c r="H450">
        <v>314885.13449999999</v>
      </c>
      <c r="I450">
        <v>49248.105949999997</v>
      </c>
    </row>
    <row r="451" spans="1:9" x14ac:dyDescent="0.2">
      <c r="A451" t="s">
        <v>1110</v>
      </c>
      <c r="B451" t="s">
        <v>1111</v>
      </c>
      <c r="C451" t="s">
        <v>568</v>
      </c>
      <c r="D451">
        <v>0</v>
      </c>
      <c r="E451">
        <v>42.527385500000001</v>
      </c>
      <c r="F451">
        <v>49463.063499999997</v>
      </c>
      <c r="G451">
        <v>6478.1565060000003</v>
      </c>
      <c r="H451">
        <v>201636.86600000001</v>
      </c>
      <c r="I451">
        <v>27303.171040000001</v>
      </c>
    </row>
    <row r="452" spans="1:9" x14ac:dyDescent="0.2">
      <c r="A452" t="s">
        <v>1112</v>
      </c>
      <c r="B452" t="s">
        <v>1113</v>
      </c>
      <c r="C452" t="s">
        <v>545</v>
      </c>
      <c r="D452">
        <v>1</v>
      </c>
      <c r="E452">
        <v>48.512721380000002</v>
      </c>
      <c r="F452">
        <v>65850.476880000002</v>
      </c>
      <c r="G452">
        <v>3912.385616</v>
      </c>
      <c r="H452">
        <v>419556.61979999999</v>
      </c>
      <c r="I452">
        <v>47869.825929999999</v>
      </c>
    </row>
    <row r="453" spans="1:9" x14ac:dyDescent="0.2">
      <c r="A453" t="s">
        <v>1114</v>
      </c>
      <c r="B453" t="s">
        <v>1115</v>
      </c>
      <c r="C453" t="s">
        <v>682</v>
      </c>
      <c r="D453">
        <v>1</v>
      </c>
      <c r="E453">
        <v>55.521925160000002</v>
      </c>
      <c r="F453">
        <v>66505.381240000002</v>
      </c>
      <c r="G453">
        <v>3942.7676200000001</v>
      </c>
      <c r="H453">
        <v>621309.58629999997</v>
      </c>
      <c r="I453">
        <v>59984.163610000003</v>
      </c>
    </row>
    <row r="454" spans="1:9" x14ac:dyDescent="0.2">
      <c r="A454" t="s">
        <v>1116</v>
      </c>
      <c r="B454" t="s">
        <v>1117</v>
      </c>
      <c r="C454" t="s">
        <v>1118</v>
      </c>
      <c r="D454">
        <v>0</v>
      </c>
      <c r="E454">
        <v>47.467016030000003</v>
      </c>
      <c r="F454">
        <v>58260.572319999999</v>
      </c>
      <c r="G454">
        <v>4658.4145399999998</v>
      </c>
      <c r="H454">
        <v>507572.63500000001</v>
      </c>
      <c r="I454">
        <v>45271.460809999997</v>
      </c>
    </row>
    <row r="455" spans="1:9" x14ac:dyDescent="0.2">
      <c r="A455" t="s">
        <v>1119</v>
      </c>
      <c r="B455" t="s">
        <v>1120</v>
      </c>
      <c r="C455" t="s">
        <v>650</v>
      </c>
      <c r="D455">
        <v>0</v>
      </c>
      <c r="E455">
        <v>25.179893270000001</v>
      </c>
      <c r="F455">
        <v>45092.740729999998</v>
      </c>
      <c r="G455">
        <v>11380.09288</v>
      </c>
      <c r="H455">
        <v>158758.35769999999</v>
      </c>
      <c r="I455">
        <v>9000</v>
      </c>
    </row>
    <row r="456" spans="1:9" x14ac:dyDescent="0.2">
      <c r="A456" t="s">
        <v>1121</v>
      </c>
      <c r="B456" t="s">
        <v>1122</v>
      </c>
      <c r="C456" t="s">
        <v>526</v>
      </c>
      <c r="D456">
        <v>1</v>
      </c>
      <c r="E456">
        <v>44.702225179999999</v>
      </c>
      <c r="F456">
        <v>63845.771860000001</v>
      </c>
      <c r="G456">
        <v>7761.8485280000004</v>
      </c>
      <c r="H456">
        <v>505048.7599</v>
      </c>
      <c r="I456">
        <v>46012.106160000003</v>
      </c>
    </row>
    <row r="457" spans="1:9" x14ac:dyDescent="0.2">
      <c r="A457" t="s">
        <v>1123</v>
      </c>
      <c r="B457" t="s">
        <v>1124</v>
      </c>
      <c r="C457" t="s">
        <v>101</v>
      </c>
      <c r="D457">
        <v>1</v>
      </c>
      <c r="E457">
        <v>46.473927140000001</v>
      </c>
      <c r="F457">
        <v>55293.574999999997</v>
      </c>
      <c r="G457">
        <v>8276.6445660000009</v>
      </c>
      <c r="H457">
        <v>169475.99679999999</v>
      </c>
      <c r="I457">
        <v>32967.201910000003</v>
      </c>
    </row>
    <row r="458" spans="1:9" x14ac:dyDescent="0.2">
      <c r="A458" t="s">
        <v>1125</v>
      </c>
      <c r="B458" t="s">
        <v>1126</v>
      </c>
      <c r="C458" t="s">
        <v>119</v>
      </c>
      <c r="D458">
        <v>0</v>
      </c>
      <c r="E458">
        <v>32.79649861</v>
      </c>
      <c r="F458">
        <v>87598.015010000003</v>
      </c>
      <c r="G458">
        <v>10814.57915</v>
      </c>
      <c r="H458">
        <v>485563.73629999999</v>
      </c>
      <c r="I458">
        <v>48785.158389999997</v>
      </c>
    </row>
    <row r="459" spans="1:9" x14ac:dyDescent="0.2">
      <c r="A459" t="s">
        <v>1127</v>
      </c>
      <c r="B459" t="s">
        <v>1128</v>
      </c>
      <c r="C459" t="s">
        <v>1038</v>
      </c>
      <c r="D459">
        <v>1</v>
      </c>
      <c r="E459">
        <v>42.787267239999998</v>
      </c>
      <c r="F459">
        <v>71753.308770000003</v>
      </c>
      <c r="G459">
        <v>9119.7914220000002</v>
      </c>
      <c r="H459">
        <v>400703.26549999998</v>
      </c>
      <c r="I459">
        <v>45824.565600000002</v>
      </c>
    </row>
    <row r="460" spans="1:9" x14ac:dyDescent="0.2">
      <c r="A460" t="s">
        <v>1010</v>
      </c>
      <c r="B460" t="s">
        <v>1129</v>
      </c>
      <c r="C460" t="s">
        <v>794</v>
      </c>
      <c r="D460">
        <v>1</v>
      </c>
      <c r="E460">
        <v>47.546905199999998</v>
      </c>
      <c r="F460">
        <v>45368.155610000002</v>
      </c>
      <c r="G460">
        <v>12203.487779999999</v>
      </c>
      <c r="H460">
        <v>577058.17729999998</v>
      </c>
      <c r="I460">
        <v>40102.114170000001</v>
      </c>
    </row>
    <row r="461" spans="1:9" x14ac:dyDescent="0.2">
      <c r="A461" t="s">
        <v>1130</v>
      </c>
      <c r="B461" t="s">
        <v>1131</v>
      </c>
      <c r="C461" t="s">
        <v>44</v>
      </c>
      <c r="D461">
        <v>0</v>
      </c>
      <c r="E461">
        <v>48.146317369999998</v>
      </c>
      <c r="F461">
        <v>45362.669820000003</v>
      </c>
      <c r="G461">
        <v>2524.9921049999998</v>
      </c>
      <c r="H461">
        <v>399437.52350000001</v>
      </c>
      <c r="I461">
        <v>35457.1486</v>
      </c>
    </row>
    <row r="462" spans="1:9" x14ac:dyDescent="0.2">
      <c r="A462" t="s">
        <v>1132</v>
      </c>
      <c r="B462" t="s">
        <v>1133</v>
      </c>
      <c r="C462" t="s">
        <v>1134</v>
      </c>
      <c r="D462">
        <v>0</v>
      </c>
      <c r="E462">
        <v>40.477103139999997</v>
      </c>
      <c r="F462">
        <v>40727.391960000001</v>
      </c>
      <c r="G462">
        <v>9725.5499010000003</v>
      </c>
      <c r="H462">
        <v>508528.99570000003</v>
      </c>
      <c r="I462">
        <v>29556.7932</v>
      </c>
    </row>
    <row r="463" spans="1:9" x14ac:dyDescent="0.2">
      <c r="A463" t="s">
        <v>1135</v>
      </c>
      <c r="B463" t="s">
        <v>1136</v>
      </c>
      <c r="C463" t="s">
        <v>1137</v>
      </c>
      <c r="D463">
        <v>1</v>
      </c>
      <c r="E463">
        <v>38.545833739999999</v>
      </c>
      <c r="F463">
        <v>58632.588750000003</v>
      </c>
      <c r="G463">
        <v>12035.370790000001</v>
      </c>
      <c r="H463">
        <v>516817.3173</v>
      </c>
      <c r="I463">
        <v>38243.062279999998</v>
      </c>
    </row>
    <row r="464" spans="1:9" x14ac:dyDescent="0.2">
      <c r="A464" t="s">
        <v>1138</v>
      </c>
      <c r="B464" t="s">
        <v>1139</v>
      </c>
      <c r="C464" t="s">
        <v>335</v>
      </c>
      <c r="D464">
        <v>0</v>
      </c>
      <c r="E464">
        <v>39.141035289999998</v>
      </c>
      <c r="F464">
        <v>66680.274099999995</v>
      </c>
      <c r="G464">
        <v>10263.14899</v>
      </c>
      <c r="H464">
        <v>556945.87419999996</v>
      </c>
      <c r="I464">
        <v>44430.633229999999</v>
      </c>
    </row>
    <row r="465" spans="1:9" x14ac:dyDescent="0.2">
      <c r="A465" t="s">
        <v>1140</v>
      </c>
      <c r="B465" t="s">
        <v>1141</v>
      </c>
      <c r="C465" t="s">
        <v>685</v>
      </c>
      <c r="D465">
        <v>1</v>
      </c>
      <c r="E465">
        <v>53.904948500000003</v>
      </c>
      <c r="F465">
        <v>75892.305300000007</v>
      </c>
      <c r="G465">
        <v>8110.9469840000002</v>
      </c>
      <c r="H465">
        <v>177878.1758</v>
      </c>
      <c r="I465">
        <v>51046.422259999999</v>
      </c>
    </row>
    <row r="466" spans="1:9" x14ac:dyDescent="0.2">
      <c r="A466" t="s">
        <v>1142</v>
      </c>
      <c r="B466" t="s">
        <v>1143</v>
      </c>
      <c r="C466" t="s">
        <v>743</v>
      </c>
      <c r="D466">
        <v>0</v>
      </c>
      <c r="E466">
        <v>53.371717269999998</v>
      </c>
      <c r="F466">
        <v>59297.416310000001</v>
      </c>
      <c r="G466">
        <v>9592.4331469999997</v>
      </c>
      <c r="H466">
        <v>567842.12670000002</v>
      </c>
      <c r="I466">
        <v>52570.365169999997</v>
      </c>
    </row>
    <row r="467" spans="1:9" x14ac:dyDescent="0.2">
      <c r="A467" t="s">
        <v>1144</v>
      </c>
      <c r="B467" t="s">
        <v>1145</v>
      </c>
      <c r="C467" t="s">
        <v>1146</v>
      </c>
      <c r="D467">
        <v>0</v>
      </c>
      <c r="E467">
        <v>51.441981249999998</v>
      </c>
      <c r="F467">
        <v>92455.728069999997</v>
      </c>
      <c r="G467">
        <v>9877.1693660000001</v>
      </c>
      <c r="H467">
        <v>285326.35440000001</v>
      </c>
      <c r="I467">
        <v>61404.225780000001</v>
      </c>
    </row>
    <row r="468" spans="1:9" x14ac:dyDescent="0.2">
      <c r="A468" t="s">
        <v>805</v>
      </c>
      <c r="B468" t="s">
        <v>1147</v>
      </c>
      <c r="C468" t="s">
        <v>77</v>
      </c>
      <c r="D468">
        <v>0</v>
      </c>
      <c r="E468">
        <v>54.521605049999998</v>
      </c>
      <c r="F468">
        <v>32697.981609999999</v>
      </c>
      <c r="G468">
        <v>10858.02526</v>
      </c>
      <c r="H468">
        <v>218808.75529999999</v>
      </c>
      <c r="I468">
        <v>28463.643260000001</v>
      </c>
    </row>
    <row r="469" spans="1:9" x14ac:dyDescent="0.2">
      <c r="A469" t="s">
        <v>1148</v>
      </c>
      <c r="B469" t="s">
        <v>1149</v>
      </c>
      <c r="C469" t="s">
        <v>44</v>
      </c>
      <c r="D469">
        <v>1</v>
      </c>
      <c r="E469">
        <v>35.05685897</v>
      </c>
      <c r="F469">
        <v>55418.75606</v>
      </c>
      <c r="G469">
        <v>8837.6548569999995</v>
      </c>
      <c r="H469">
        <v>312927.91869999998</v>
      </c>
      <c r="I469">
        <v>27586.200779999999</v>
      </c>
    </row>
    <row r="470" spans="1:9" x14ac:dyDescent="0.2">
      <c r="A470" t="s">
        <v>1150</v>
      </c>
      <c r="B470" t="s">
        <v>1151</v>
      </c>
      <c r="C470" t="s">
        <v>805</v>
      </c>
      <c r="D470">
        <v>0</v>
      </c>
      <c r="E470">
        <v>43.304685020000001</v>
      </c>
      <c r="F470">
        <v>68921.402130000002</v>
      </c>
      <c r="G470">
        <v>8120.2044550000001</v>
      </c>
      <c r="H470">
        <v>515012.28039999999</v>
      </c>
      <c r="I470">
        <v>47979.485489999999</v>
      </c>
    </row>
    <row r="471" spans="1:9" x14ac:dyDescent="0.2">
      <c r="A471" t="s">
        <v>1152</v>
      </c>
      <c r="B471" t="s">
        <v>1153</v>
      </c>
      <c r="C471" t="s">
        <v>598</v>
      </c>
      <c r="D471">
        <v>0</v>
      </c>
      <c r="E471">
        <v>36.51447117</v>
      </c>
      <c r="F471">
        <v>43739.978289999999</v>
      </c>
      <c r="G471">
        <v>5933.1777259999999</v>
      </c>
      <c r="H471">
        <v>517110.94540000003</v>
      </c>
      <c r="I471">
        <v>28164.860390000002</v>
      </c>
    </row>
    <row r="472" spans="1:9" x14ac:dyDescent="0.2">
      <c r="A472" t="s">
        <v>1154</v>
      </c>
      <c r="B472" t="s">
        <v>1155</v>
      </c>
      <c r="C472" t="s">
        <v>401</v>
      </c>
      <c r="D472">
        <v>0</v>
      </c>
      <c r="E472">
        <v>59.619615340000003</v>
      </c>
      <c r="F472">
        <v>81565.959669999997</v>
      </c>
      <c r="G472">
        <v>9072.0630590000001</v>
      </c>
      <c r="H472">
        <v>544291.95039999997</v>
      </c>
      <c r="I472">
        <v>69669.474019999994</v>
      </c>
    </row>
    <row r="473" spans="1:9" x14ac:dyDescent="0.2">
      <c r="A473" t="s">
        <v>1156</v>
      </c>
      <c r="B473" t="s">
        <v>1157</v>
      </c>
      <c r="C473" t="s">
        <v>1158</v>
      </c>
      <c r="D473">
        <v>0</v>
      </c>
      <c r="E473">
        <v>43.542528240000003</v>
      </c>
      <c r="F473">
        <v>65364.063340000001</v>
      </c>
      <c r="G473">
        <v>7839.4143960000001</v>
      </c>
      <c r="H473">
        <v>579640.79819999996</v>
      </c>
      <c r="I473">
        <v>48052.650909999997</v>
      </c>
    </row>
    <row r="474" spans="1:9" x14ac:dyDescent="0.2">
      <c r="A474" t="s">
        <v>1159</v>
      </c>
      <c r="B474" t="s">
        <v>1160</v>
      </c>
      <c r="C474" t="s">
        <v>1134</v>
      </c>
      <c r="D474">
        <v>1</v>
      </c>
      <c r="E474">
        <v>39.281245300000002</v>
      </c>
      <c r="F474">
        <v>65019.157010000003</v>
      </c>
      <c r="G474">
        <v>4931.56016</v>
      </c>
      <c r="H474">
        <v>341330.73440000002</v>
      </c>
      <c r="I474">
        <v>37364.23474</v>
      </c>
    </row>
    <row r="475" spans="1:9" x14ac:dyDescent="0.2">
      <c r="A475" t="s">
        <v>1161</v>
      </c>
      <c r="B475" t="s">
        <v>1162</v>
      </c>
      <c r="C475" t="s">
        <v>233</v>
      </c>
      <c r="D475">
        <v>1</v>
      </c>
      <c r="E475">
        <v>41.679623499999998</v>
      </c>
      <c r="F475">
        <v>58243.179920000002</v>
      </c>
      <c r="G475">
        <v>15149.03426</v>
      </c>
      <c r="H475">
        <v>649323.78780000005</v>
      </c>
      <c r="I475">
        <v>44500.819360000001</v>
      </c>
    </row>
    <row r="476" spans="1:9" x14ac:dyDescent="0.2">
      <c r="A476" t="s">
        <v>1163</v>
      </c>
      <c r="B476" t="s">
        <v>1164</v>
      </c>
      <c r="C476" t="s">
        <v>35</v>
      </c>
      <c r="D476">
        <v>0</v>
      </c>
      <c r="E476">
        <v>32.308875780000001</v>
      </c>
      <c r="F476">
        <v>73558.873340000006</v>
      </c>
      <c r="G476">
        <v>11164.526519999999</v>
      </c>
      <c r="H476">
        <v>301245.7708</v>
      </c>
      <c r="I476">
        <v>35139.247929999998</v>
      </c>
    </row>
    <row r="477" spans="1:9" x14ac:dyDescent="0.2">
      <c r="A477" t="s">
        <v>1165</v>
      </c>
      <c r="B477" t="s">
        <v>1166</v>
      </c>
      <c r="C477" t="s">
        <v>526</v>
      </c>
      <c r="D477">
        <v>1</v>
      </c>
      <c r="E477">
        <v>52.289799350000003</v>
      </c>
      <c r="F477">
        <v>66088.023690000002</v>
      </c>
      <c r="G477">
        <v>6769.1818329999996</v>
      </c>
      <c r="H477">
        <v>557098.96360000002</v>
      </c>
      <c r="I477">
        <v>55167.373610000002</v>
      </c>
    </row>
    <row r="478" spans="1:9" x14ac:dyDescent="0.2">
      <c r="A478" t="s">
        <v>1167</v>
      </c>
      <c r="B478" t="s">
        <v>1168</v>
      </c>
      <c r="C478" t="s">
        <v>1169</v>
      </c>
      <c r="D478">
        <v>0</v>
      </c>
      <c r="E478">
        <v>56.287508860000003</v>
      </c>
      <c r="F478">
        <v>54441.724370000004</v>
      </c>
      <c r="G478">
        <v>4362.7203239999999</v>
      </c>
      <c r="H478">
        <v>432850.41570000001</v>
      </c>
      <c r="I478">
        <v>48383.690710000003</v>
      </c>
    </row>
    <row r="479" spans="1:9" x14ac:dyDescent="0.2">
      <c r="A479" t="s">
        <v>1170</v>
      </c>
      <c r="B479" t="s">
        <v>1171</v>
      </c>
      <c r="C479" t="s">
        <v>122</v>
      </c>
      <c r="D479">
        <v>1</v>
      </c>
      <c r="E479">
        <v>40.754051689999997</v>
      </c>
      <c r="F479">
        <v>60101.797250000003</v>
      </c>
      <c r="G479">
        <v>12989.367840000001</v>
      </c>
      <c r="H479">
        <v>340720.51850000001</v>
      </c>
      <c r="I479">
        <v>35823.554709999997</v>
      </c>
    </row>
    <row r="480" spans="1:9" x14ac:dyDescent="0.2">
      <c r="A480" t="s">
        <v>1172</v>
      </c>
      <c r="B480" t="s">
        <v>1173</v>
      </c>
      <c r="C480" t="s">
        <v>703</v>
      </c>
      <c r="D480">
        <v>1</v>
      </c>
      <c r="E480">
        <v>50.769361949999997</v>
      </c>
      <c r="F480">
        <v>50153.435449999997</v>
      </c>
      <c r="G480">
        <v>6596.0136899999998</v>
      </c>
      <c r="H480">
        <v>266939.17460000003</v>
      </c>
      <c r="I480">
        <v>36517.70996</v>
      </c>
    </row>
    <row r="481" spans="1:9" x14ac:dyDescent="0.2">
      <c r="A481" t="s">
        <v>1174</v>
      </c>
      <c r="B481" t="s">
        <v>1175</v>
      </c>
      <c r="C481" t="s">
        <v>685</v>
      </c>
      <c r="D481">
        <v>0</v>
      </c>
      <c r="E481">
        <v>57.615456279999997</v>
      </c>
      <c r="F481">
        <v>61430.934150000001</v>
      </c>
      <c r="G481">
        <v>11561.07365</v>
      </c>
      <c r="H481">
        <v>421891.84600000002</v>
      </c>
      <c r="I481">
        <v>53110.880519999999</v>
      </c>
    </row>
    <row r="482" spans="1:9" x14ac:dyDescent="0.2">
      <c r="A482" t="s">
        <v>1176</v>
      </c>
      <c r="B482" t="s">
        <v>1177</v>
      </c>
      <c r="C482" t="s">
        <v>371</v>
      </c>
      <c r="D482">
        <v>0</v>
      </c>
      <c r="E482">
        <v>50.801934410000001</v>
      </c>
      <c r="F482">
        <v>65846.509600000005</v>
      </c>
      <c r="G482">
        <v>9141.6685450000004</v>
      </c>
      <c r="H482">
        <v>531840.33420000004</v>
      </c>
      <c r="I482">
        <v>53049.445670000001</v>
      </c>
    </row>
    <row r="483" spans="1:9" x14ac:dyDescent="0.2">
      <c r="A483" t="s">
        <v>1178</v>
      </c>
      <c r="B483" t="s">
        <v>1179</v>
      </c>
      <c r="C483" t="s">
        <v>80</v>
      </c>
      <c r="D483">
        <v>1</v>
      </c>
      <c r="E483">
        <v>29.034520950000001</v>
      </c>
      <c r="F483">
        <v>55433.611870000001</v>
      </c>
      <c r="G483">
        <v>10769.75059</v>
      </c>
      <c r="H483">
        <v>276466.62030000001</v>
      </c>
      <c r="I483">
        <v>21471.113669999999</v>
      </c>
    </row>
    <row r="484" spans="1:9" x14ac:dyDescent="0.2">
      <c r="A484" t="s">
        <v>1180</v>
      </c>
      <c r="B484" t="s">
        <v>1181</v>
      </c>
      <c r="C484" t="s">
        <v>313</v>
      </c>
      <c r="D484">
        <v>1</v>
      </c>
      <c r="E484">
        <v>52.967761709999998</v>
      </c>
      <c r="F484">
        <v>62979.60196</v>
      </c>
      <c r="G484">
        <v>14297.25366</v>
      </c>
      <c r="H484">
        <v>247421.9185</v>
      </c>
      <c r="I484">
        <v>45015.679530000001</v>
      </c>
    </row>
    <row r="485" spans="1:9" x14ac:dyDescent="0.2">
      <c r="A485" t="s">
        <v>1182</v>
      </c>
      <c r="B485" t="s">
        <v>1183</v>
      </c>
      <c r="C485" t="s">
        <v>349</v>
      </c>
      <c r="D485">
        <v>0</v>
      </c>
      <c r="E485">
        <v>43.386890899999997</v>
      </c>
      <c r="F485">
        <v>76523.332580000002</v>
      </c>
      <c r="G485">
        <v>10373.00856</v>
      </c>
      <c r="H485">
        <v>620355.26580000005</v>
      </c>
      <c r="I485">
        <v>55377.876969999998</v>
      </c>
    </row>
    <row r="486" spans="1:9" x14ac:dyDescent="0.2">
      <c r="A486" t="s">
        <v>1184</v>
      </c>
      <c r="B486" t="s">
        <v>1185</v>
      </c>
      <c r="C486" t="s">
        <v>110</v>
      </c>
      <c r="D486">
        <v>0</v>
      </c>
      <c r="E486">
        <v>62.070842140000003</v>
      </c>
      <c r="F486">
        <v>63956.161800000002</v>
      </c>
      <c r="G486">
        <v>16978.527450000001</v>
      </c>
      <c r="H486">
        <v>360787.64010000002</v>
      </c>
      <c r="I486">
        <v>56510.132940000003</v>
      </c>
    </row>
    <row r="487" spans="1:9" x14ac:dyDescent="0.2">
      <c r="A487" t="s">
        <v>1186</v>
      </c>
      <c r="B487" t="s">
        <v>1187</v>
      </c>
      <c r="C487" t="s">
        <v>500</v>
      </c>
      <c r="D487">
        <v>1</v>
      </c>
      <c r="E487">
        <v>60.416433320000003</v>
      </c>
      <c r="F487">
        <v>39460.003479999999</v>
      </c>
      <c r="G487">
        <v>8769.2902880000001</v>
      </c>
      <c r="H487">
        <v>571245.37139999995</v>
      </c>
      <c r="I487">
        <v>47443.744429999999</v>
      </c>
    </row>
    <row r="488" spans="1:9" x14ac:dyDescent="0.2">
      <c r="A488" t="s">
        <v>1188</v>
      </c>
      <c r="B488" t="s">
        <v>1189</v>
      </c>
      <c r="C488" t="s">
        <v>270</v>
      </c>
      <c r="D488">
        <v>1</v>
      </c>
      <c r="E488">
        <v>36.659969879999998</v>
      </c>
      <c r="F488">
        <v>66923.435360000003</v>
      </c>
      <c r="G488">
        <v>8611.4680929999995</v>
      </c>
      <c r="H488">
        <v>522814.81699999998</v>
      </c>
      <c r="I488">
        <v>41489.641230000001</v>
      </c>
    </row>
    <row r="489" spans="1:9" x14ac:dyDescent="0.2">
      <c r="A489" t="s">
        <v>1190</v>
      </c>
      <c r="B489" t="s">
        <v>1191</v>
      </c>
      <c r="C489" t="s">
        <v>1192</v>
      </c>
      <c r="D489">
        <v>0</v>
      </c>
      <c r="E489">
        <v>43.365470299999998</v>
      </c>
      <c r="F489">
        <v>50051.14039</v>
      </c>
      <c r="G489">
        <v>893.23534080000002</v>
      </c>
      <c r="H489">
        <v>347177.83669999999</v>
      </c>
      <c r="I489">
        <v>32553.534230000001</v>
      </c>
    </row>
    <row r="490" spans="1:9" x14ac:dyDescent="0.2">
      <c r="A490" t="s">
        <v>1193</v>
      </c>
      <c r="B490" t="s">
        <v>1194</v>
      </c>
      <c r="C490" t="s">
        <v>537</v>
      </c>
      <c r="D490">
        <v>0</v>
      </c>
      <c r="E490">
        <v>41.705059499999997</v>
      </c>
      <c r="F490">
        <v>61575.950199999999</v>
      </c>
      <c r="G490">
        <v>594.80494910000004</v>
      </c>
      <c r="H490">
        <v>497197.26400000002</v>
      </c>
      <c r="I490">
        <v>41984.62412</v>
      </c>
    </row>
    <row r="491" spans="1:9" x14ac:dyDescent="0.2">
      <c r="A491" t="s">
        <v>1195</v>
      </c>
      <c r="B491" t="s">
        <v>1196</v>
      </c>
      <c r="C491" t="s">
        <v>216</v>
      </c>
      <c r="D491">
        <v>0</v>
      </c>
      <c r="E491">
        <v>54.879544670000001</v>
      </c>
      <c r="F491">
        <v>64430.073980000001</v>
      </c>
      <c r="G491">
        <v>6924.1068329999998</v>
      </c>
      <c r="H491">
        <v>664862.01020000002</v>
      </c>
      <c r="I491">
        <v>59538.403270000003</v>
      </c>
    </row>
    <row r="492" spans="1:9" x14ac:dyDescent="0.2">
      <c r="A492" t="s">
        <v>1197</v>
      </c>
      <c r="B492" t="s">
        <v>1198</v>
      </c>
      <c r="C492" t="s">
        <v>284</v>
      </c>
      <c r="D492">
        <v>1</v>
      </c>
      <c r="E492">
        <v>45.752697519999998</v>
      </c>
      <c r="F492">
        <v>63722.001640000002</v>
      </c>
      <c r="G492">
        <v>10711.44472</v>
      </c>
      <c r="H492">
        <v>316128.40019999997</v>
      </c>
      <c r="I492">
        <v>41352.470710000001</v>
      </c>
    </row>
    <row r="493" spans="1:9" x14ac:dyDescent="0.2">
      <c r="A493" t="s">
        <v>1199</v>
      </c>
      <c r="B493" t="s">
        <v>1200</v>
      </c>
      <c r="C493" t="s">
        <v>178</v>
      </c>
      <c r="D493">
        <v>1</v>
      </c>
      <c r="E493">
        <v>50.197205220000001</v>
      </c>
      <c r="F493">
        <v>78518.215270000001</v>
      </c>
      <c r="G493">
        <v>10072.482980000001</v>
      </c>
      <c r="H493">
        <v>294506.08439999999</v>
      </c>
      <c r="I493">
        <v>52785.169470000001</v>
      </c>
    </row>
    <row r="494" spans="1:9" x14ac:dyDescent="0.2">
      <c r="A494" t="s">
        <v>1201</v>
      </c>
      <c r="B494" t="s">
        <v>1202</v>
      </c>
      <c r="C494" t="s">
        <v>487</v>
      </c>
      <c r="D494">
        <v>0</v>
      </c>
      <c r="E494">
        <v>55.087720310000002</v>
      </c>
      <c r="F494">
        <v>72424.801120000004</v>
      </c>
      <c r="G494">
        <v>9831.184792</v>
      </c>
      <c r="H494">
        <v>523680.76990000001</v>
      </c>
      <c r="I494">
        <v>60117.67886</v>
      </c>
    </row>
    <row r="495" spans="1:9" x14ac:dyDescent="0.2">
      <c r="A495" t="s">
        <v>1203</v>
      </c>
      <c r="B495" t="s">
        <v>1204</v>
      </c>
      <c r="C495" t="s">
        <v>414</v>
      </c>
      <c r="D495">
        <v>0</v>
      </c>
      <c r="E495">
        <v>42.900186650000002</v>
      </c>
      <c r="F495">
        <v>77665.171950000004</v>
      </c>
      <c r="G495">
        <v>13308.87932</v>
      </c>
      <c r="H495">
        <v>349588.56079999998</v>
      </c>
      <c r="I495">
        <v>47760.664270000001</v>
      </c>
    </row>
    <row r="496" spans="1:9" x14ac:dyDescent="0.2">
      <c r="A496" t="s">
        <v>1205</v>
      </c>
      <c r="B496" t="s">
        <v>1206</v>
      </c>
      <c r="C496" t="s">
        <v>585</v>
      </c>
      <c r="D496">
        <v>0</v>
      </c>
      <c r="E496">
        <v>51.76741827</v>
      </c>
      <c r="F496">
        <v>77345.616330000004</v>
      </c>
      <c r="G496">
        <v>6736.7516800000003</v>
      </c>
      <c r="H496">
        <v>665099.13899999997</v>
      </c>
      <c r="I496">
        <v>64188.268620000003</v>
      </c>
    </row>
    <row r="497" spans="1:9" x14ac:dyDescent="0.2">
      <c r="A497" t="s">
        <v>1030</v>
      </c>
      <c r="B497" t="s">
        <v>1207</v>
      </c>
      <c r="C497" t="s">
        <v>319</v>
      </c>
      <c r="D497">
        <v>0</v>
      </c>
      <c r="E497">
        <v>41.462514830000003</v>
      </c>
      <c r="F497">
        <v>71942.402910000004</v>
      </c>
      <c r="G497">
        <v>6995.9025240000001</v>
      </c>
      <c r="H497">
        <v>541670.10160000005</v>
      </c>
      <c r="I497">
        <v>48901.443420000003</v>
      </c>
    </row>
    <row r="498" spans="1:9" x14ac:dyDescent="0.2">
      <c r="A498" t="s">
        <v>1208</v>
      </c>
      <c r="B498" t="s">
        <v>1209</v>
      </c>
      <c r="C498" t="s">
        <v>453</v>
      </c>
      <c r="D498">
        <v>1</v>
      </c>
      <c r="E498">
        <v>37.641999769999998</v>
      </c>
      <c r="F498">
        <v>56039.497929999998</v>
      </c>
      <c r="G498">
        <v>12301.45679</v>
      </c>
      <c r="H498">
        <v>360419.09879999998</v>
      </c>
      <c r="I498">
        <v>31491.414570000001</v>
      </c>
    </row>
    <row r="499" spans="1:9" x14ac:dyDescent="0.2">
      <c r="A499" t="s">
        <v>1210</v>
      </c>
      <c r="B499" t="s">
        <v>1211</v>
      </c>
      <c r="C499" t="s">
        <v>679</v>
      </c>
      <c r="D499">
        <v>1</v>
      </c>
      <c r="E499">
        <v>53.943497219999998</v>
      </c>
      <c r="F499">
        <v>68888.778049999994</v>
      </c>
      <c r="G499">
        <v>10611.60686</v>
      </c>
      <c r="H499">
        <v>764531.32030000002</v>
      </c>
      <c r="I499">
        <v>64147.28888</v>
      </c>
    </row>
    <row r="500" spans="1:9" x14ac:dyDescent="0.2">
      <c r="A500" t="s">
        <v>1212</v>
      </c>
      <c r="B500" t="s">
        <v>1213</v>
      </c>
      <c r="C500" t="s">
        <v>104</v>
      </c>
      <c r="D500">
        <v>1</v>
      </c>
      <c r="E500">
        <v>59.160508640000003</v>
      </c>
      <c r="F500">
        <v>49811.990619999997</v>
      </c>
      <c r="G500">
        <v>14013.034509999999</v>
      </c>
      <c r="H500">
        <v>337826.63819999999</v>
      </c>
      <c r="I500">
        <v>45442.153530000003</v>
      </c>
    </row>
    <row r="501" spans="1:9" x14ac:dyDescent="0.2">
      <c r="A501" t="s">
        <v>1214</v>
      </c>
      <c r="B501" t="s">
        <v>1215</v>
      </c>
      <c r="C501" t="s">
        <v>1216</v>
      </c>
      <c r="D501">
        <v>1</v>
      </c>
      <c r="E501">
        <v>46.731152450000003</v>
      </c>
      <c r="F501">
        <v>61370.677660000001</v>
      </c>
      <c r="G501">
        <v>9391.3416280000001</v>
      </c>
      <c r="H501">
        <v>462946.49239999999</v>
      </c>
      <c r="I501">
        <v>45107.225659999996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259"/>
  <sheetViews>
    <sheetView workbookViewId="0">
      <selection activeCell="B13" sqref="B13"/>
    </sheetView>
  </sheetViews>
  <sheetFormatPr baseColWidth="10" defaultColWidth="8.83203125" defaultRowHeight="15" x14ac:dyDescent="0.2"/>
  <cols>
    <col min="1" max="1" width="13.1640625" style="1" customWidth="1"/>
    <col min="2" max="2" width="17.33203125" style="6" bestFit="1" customWidth="1"/>
  </cols>
  <sheetData>
    <row r="3" spans="1:2" x14ac:dyDescent="0.2">
      <c r="A3" s="4" t="s">
        <v>1235</v>
      </c>
      <c r="B3" s="6" t="s">
        <v>1238</v>
      </c>
    </row>
    <row r="4" spans="1:2" x14ac:dyDescent="0.2">
      <c r="A4" s="5" t="s">
        <v>1233</v>
      </c>
      <c r="B4" s="6">
        <v>106938334.11916998</v>
      </c>
    </row>
    <row r="5" spans="1:2" x14ac:dyDescent="0.2">
      <c r="A5" s="5" t="s">
        <v>1234</v>
      </c>
      <c r="B5" s="6">
        <v>108799522.69336002</v>
      </c>
    </row>
    <row r="6" spans="1:2" x14ac:dyDescent="0.2">
      <c r="A6" s="5" t="s">
        <v>1236</v>
      </c>
      <c r="B6" s="6">
        <v>215737856.81252998</v>
      </c>
    </row>
    <row r="7" spans="1:2" x14ac:dyDescent="0.2">
      <c r="A7"/>
    </row>
    <row r="8" spans="1:2" x14ac:dyDescent="0.2">
      <c r="A8"/>
    </row>
    <row r="9" spans="1:2" x14ac:dyDescent="0.2">
      <c r="A9"/>
    </row>
    <row r="10" spans="1:2" x14ac:dyDescent="0.2">
      <c r="A10"/>
    </row>
    <row r="11" spans="1:2" x14ac:dyDescent="0.2">
      <c r="A11"/>
    </row>
    <row r="12" spans="1:2" x14ac:dyDescent="0.2">
      <c r="A12"/>
    </row>
    <row r="13" spans="1:2" x14ac:dyDescent="0.2">
      <c r="A13"/>
    </row>
    <row r="14" spans="1:2" x14ac:dyDescent="0.2">
      <c r="A14"/>
    </row>
    <row r="15" spans="1:2" x14ac:dyDescent="0.2">
      <c r="A15"/>
    </row>
    <row r="16" spans="1:2" x14ac:dyDescent="0.2">
      <c r="A16"/>
    </row>
    <row r="17" spans="1:1" x14ac:dyDescent="0.2">
      <c r="A17"/>
    </row>
    <row r="18" spans="1:1" x14ac:dyDescent="0.2">
      <c r="A18"/>
    </row>
    <row r="19" spans="1:1" x14ac:dyDescent="0.2">
      <c r="A19"/>
    </row>
    <row r="20" spans="1:1" x14ac:dyDescent="0.2">
      <c r="A20"/>
    </row>
    <row r="21" spans="1:1" x14ac:dyDescent="0.2">
      <c r="A21"/>
    </row>
    <row r="22" spans="1:1" x14ac:dyDescent="0.2">
      <c r="A22"/>
    </row>
    <row r="23" spans="1:1" x14ac:dyDescent="0.2">
      <c r="A23"/>
    </row>
    <row r="24" spans="1:1" x14ac:dyDescent="0.2">
      <c r="A24"/>
    </row>
    <row r="25" spans="1:1" x14ac:dyDescent="0.2">
      <c r="A25"/>
    </row>
    <row r="26" spans="1:1" x14ac:dyDescent="0.2">
      <c r="A26"/>
    </row>
    <row r="27" spans="1:1" x14ac:dyDescent="0.2">
      <c r="A27"/>
    </row>
    <row r="28" spans="1:1" x14ac:dyDescent="0.2">
      <c r="A28"/>
    </row>
    <row r="29" spans="1:1" x14ac:dyDescent="0.2">
      <c r="A29"/>
    </row>
    <row r="30" spans="1:1" x14ac:dyDescent="0.2">
      <c r="A30"/>
    </row>
    <row r="31" spans="1:1" x14ac:dyDescent="0.2">
      <c r="A31"/>
    </row>
    <row r="32" spans="1:1" x14ac:dyDescent="0.2">
      <c r="A32"/>
    </row>
    <row r="33" spans="1:1" x14ac:dyDescent="0.2">
      <c r="A33"/>
    </row>
    <row r="34" spans="1:1" x14ac:dyDescent="0.2">
      <c r="A34"/>
    </row>
    <row r="35" spans="1:1" x14ac:dyDescent="0.2">
      <c r="A35"/>
    </row>
    <row r="36" spans="1:1" x14ac:dyDescent="0.2">
      <c r="A36"/>
    </row>
    <row r="37" spans="1:1" x14ac:dyDescent="0.2">
      <c r="A37"/>
    </row>
    <row r="38" spans="1:1" x14ac:dyDescent="0.2">
      <c r="A38"/>
    </row>
    <row r="39" spans="1:1" x14ac:dyDescent="0.2">
      <c r="A39"/>
    </row>
    <row r="40" spans="1:1" x14ac:dyDescent="0.2">
      <c r="A40"/>
    </row>
    <row r="41" spans="1:1" x14ac:dyDescent="0.2">
      <c r="A41"/>
    </row>
    <row r="42" spans="1:1" x14ac:dyDescent="0.2">
      <c r="A42"/>
    </row>
    <row r="43" spans="1:1" x14ac:dyDescent="0.2">
      <c r="A43"/>
    </row>
    <row r="44" spans="1:1" x14ac:dyDescent="0.2">
      <c r="A44"/>
    </row>
    <row r="45" spans="1:1" x14ac:dyDescent="0.2">
      <c r="A45"/>
    </row>
    <row r="46" spans="1:1" x14ac:dyDescent="0.2">
      <c r="A46"/>
    </row>
    <row r="47" spans="1:1" x14ac:dyDescent="0.2">
      <c r="A47"/>
    </row>
    <row r="48" spans="1:1" x14ac:dyDescent="0.2">
      <c r="A48"/>
    </row>
    <row r="49" spans="1:1" x14ac:dyDescent="0.2">
      <c r="A49"/>
    </row>
    <row r="50" spans="1:1" x14ac:dyDescent="0.2">
      <c r="A50"/>
    </row>
    <row r="51" spans="1:1" x14ac:dyDescent="0.2">
      <c r="A51"/>
    </row>
    <row r="52" spans="1:1" x14ac:dyDescent="0.2">
      <c r="A52"/>
    </row>
    <row r="53" spans="1:1" x14ac:dyDescent="0.2">
      <c r="A53"/>
    </row>
    <row r="54" spans="1:1" x14ac:dyDescent="0.2">
      <c r="A54"/>
    </row>
    <row r="55" spans="1:1" x14ac:dyDescent="0.2">
      <c r="A55"/>
    </row>
    <row r="56" spans="1:1" x14ac:dyDescent="0.2">
      <c r="A56"/>
    </row>
    <row r="57" spans="1:1" x14ac:dyDescent="0.2">
      <c r="A57"/>
    </row>
    <row r="58" spans="1:1" x14ac:dyDescent="0.2">
      <c r="A58"/>
    </row>
    <row r="59" spans="1:1" x14ac:dyDescent="0.2">
      <c r="A59"/>
    </row>
    <row r="60" spans="1:1" x14ac:dyDescent="0.2">
      <c r="A60"/>
    </row>
    <row r="61" spans="1:1" x14ac:dyDescent="0.2">
      <c r="A61"/>
    </row>
    <row r="62" spans="1:1" x14ac:dyDescent="0.2">
      <c r="A62"/>
    </row>
    <row r="63" spans="1:1" x14ac:dyDescent="0.2">
      <c r="A63"/>
    </row>
    <row r="64" spans="1:1" x14ac:dyDescent="0.2">
      <c r="A64"/>
    </row>
    <row r="65" spans="1:1" x14ac:dyDescent="0.2">
      <c r="A65"/>
    </row>
    <row r="66" spans="1:1" x14ac:dyDescent="0.2">
      <c r="A66"/>
    </row>
    <row r="67" spans="1:1" x14ac:dyDescent="0.2">
      <c r="A67"/>
    </row>
    <row r="68" spans="1:1" x14ac:dyDescent="0.2">
      <c r="A68"/>
    </row>
    <row r="69" spans="1:1" x14ac:dyDescent="0.2">
      <c r="A69"/>
    </row>
    <row r="70" spans="1:1" x14ac:dyDescent="0.2">
      <c r="A70"/>
    </row>
    <row r="71" spans="1:1" x14ac:dyDescent="0.2">
      <c r="A71"/>
    </row>
    <row r="72" spans="1:1" x14ac:dyDescent="0.2">
      <c r="A72"/>
    </row>
    <row r="73" spans="1:1" x14ac:dyDescent="0.2">
      <c r="A73"/>
    </row>
    <row r="74" spans="1:1" x14ac:dyDescent="0.2">
      <c r="A74"/>
    </row>
    <row r="75" spans="1:1" x14ac:dyDescent="0.2">
      <c r="A75"/>
    </row>
    <row r="76" spans="1:1" x14ac:dyDescent="0.2">
      <c r="A76"/>
    </row>
    <row r="77" spans="1:1" x14ac:dyDescent="0.2">
      <c r="A77"/>
    </row>
    <row r="78" spans="1:1" x14ac:dyDescent="0.2">
      <c r="A78"/>
    </row>
    <row r="79" spans="1:1" x14ac:dyDescent="0.2">
      <c r="A79"/>
    </row>
    <row r="80" spans="1:1" x14ac:dyDescent="0.2">
      <c r="A80"/>
    </row>
    <row r="81" spans="1:1" x14ac:dyDescent="0.2">
      <c r="A81"/>
    </row>
    <row r="82" spans="1:1" x14ac:dyDescent="0.2">
      <c r="A82"/>
    </row>
    <row r="83" spans="1:1" x14ac:dyDescent="0.2">
      <c r="A83"/>
    </row>
    <row r="84" spans="1:1" x14ac:dyDescent="0.2">
      <c r="A84"/>
    </row>
    <row r="85" spans="1:1" x14ac:dyDescent="0.2">
      <c r="A85"/>
    </row>
    <row r="86" spans="1:1" x14ac:dyDescent="0.2">
      <c r="A86"/>
    </row>
    <row r="87" spans="1:1" x14ac:dyDescent="0.2">
      <c r="A87"/>
    </row>
    <row r="88" spans="1:1" x14ac:dyDescent="0.2">
      <c r="A88"/>
    </row>
    <row r="89" spans="1:1" x14ac:dyDescent="0.2">
      <c r="A89"/>
    </row>
    <row r="90" spans="1:1" x14ac:dyDescent="0.2">
      <c r="A90"/>
    </row>
    <row r="91" spans="1:1" x14ac:dyDescent="0.2">
      <c r="A91"/>
    </row>
    <row r="92" spans="1:1" x14ac:dyDescent="0.2">
      <c r="A92"/>
    </row>
    <row r="93" spans="1:1" x14ac:dyDescent="0.2">
      <c r="A93"/>
    </row>
    <row r="94" spans="1:1" x14ac:dyDescent="0.2">
      <c r="A94"/>
    </row>
    <row r="95" spans="1:1" x14ac:dyDescent="0.2">
      <c r="A95"/>
    </row>
    <row r="96" spans="1:1" x14ac:dyDescent="0.2">
      <c r="A96"/>
    </row>
    <row r="97" spans="1:1" x14ac:dyDescent="0.2">
      <c r="A97"/>
    </row>
    <row r="98" spans="1:1" x14ac:dyDescent="0.2">
      <c r="A98"/>
    </row>
    <row r="99" spans="1:1" x14ac:dyDescent="0.2">
      <c r="A99"/>
    </row>
    <row r="100" spans="1:1" x14ac:dyDescent="0.2">
      <c r="A100"/>
    </row>
    <row r="101" spans="1:1" x14ac:dyDescent="0.2">
      <c r="A101"/>
    </row>
    <row r="102" spans="1:1" x14ac:dyDescent="0.2">
      <c r="A102"/>
    </row>
    <row r="103" spans="1:1" x14ac:dyDescent="0.2">
      <c r="A103"/>
    </row>
    <row r="104" spans="1:1" x14ac:dyDescent="0.2">
      <c r="A104"/>
    </row>
    <row r="105" spans="1:1" x14ac:dyDescent="0.2">
      <c r="A105"/>
    </row>
    <row r="106" spans="1:1" x14ac:dyDescent="0.2">
      <c r="A106"/>
    </row>
    <row r="107" spans="1:1" x14ac:dyDescent="0.2">
      <c r="A107"/>
    </row>
    <row r="108" spans="1:1" x14ac:dyDescent="0.2">
      <c r="A108"/>
    </row>
    <row r="109" spans="1:1" x14ac:dyDescent="0.2">
      <c r="A109"/>
    </row>
    <row r="110" spans="1:1" x14ac:dyDescent="0.2">
      <c r="A110"/>
    </row>
    <row r="111" spans="1:1" x14ac:dyDescent="0.2">
      <c r="A111"/>
    </row>
    <row r="112" spans="1:1" x14ac:dyDescent="0.2">
      <c r="A112"/>
    </row>
    <row r="113" spans="1:1" x14ac:dyDescent="0.2">
      <c r="A113"/>
    </row>
    <row r="114" spans="1:1" x14ac:dyDescent="0.2">
      <c r="A114"/>
    </row>
    <row r="115" spans="1:1" x14ac:dyDescent="0.2">
      <c r="A115"/>
    </row>
    <row r="116" spans="1:1" x14ac:dyDescent="0.2">
      <c r="A116"/>
    </row>
    <row r="117" spans="1:1" x14ac:dyDescent="0.2">
      <c r="A117"/>
    </row>
    <row r="118" spans="1:1" x14ac:dyDescent="0.2">
      <c r="A118"/>
    </row>
    <row r="119" spans="1:1" x14ac:dyDescent="0.2">
      <c r="A119"/>
    </row>
    <row r="120" spans="1:1" x14ac:dyDescent="0.2">
      <c r="A120"/>
    </row>
    <row r="121" spans="1:1" x14ac:dyDescent="0.2">
      <c r="A121"/>
    </row>
    <row r="122" spans="1:1" x14ac:dyDescent="0.2">
      <c r="A122"/>
    </row>
    <row r="123" spans="1:1" x14ac:dyDescent="0.2">
      <c r="A123"/>
    </row>
    <row r="124" spans="1:1" x14ac:dyDescent="0.2">
      <c r="A124"/>
    </row>
    <row r="125" spans="1:1" x14ac:dyDescent="0.2">
      <c r="A125"/>
    </row>
    <row r="126" spans="1:1" x14ac:dyDescent="0.2">
      <c r="A126"/>
    </row>
    <row r="127" spans="1:1" x14ac:dyDescent="0.2">
      <c r="A127"/>
    </row>
    <row r="128" spans="1:1" x14ac:dyDescent="0.2">
      <c r="A128"/>
    </row>
    <row r="129" spans="1:1" x14ac:dyDescent="0.2">
      <c r="A129"/>
    </row>
    <row r="130" spans="1:1" x14ac:dyDescent="0.2">
      <c r="A130"/>
    </row>
    <row r="131" spans="1:1" x14ac:dyDescent="0.2">
      <c r="A131"/>
    </row>
    <row r="132" spans="1:1" x14ac:dyDescent="0.2">
      <c r="A132"/>
    </row>
    <row r="133" spans="1:1" x14ac:dyDescent="0.2">
      <c r="A133"/>
    </row>
    <row r="134" spans="1:1" x14ac:dyDescent="0.2">
      <c r="A134"/>
    </row>
    <row r="135" spans="1:1" x14ac:dyDescent="0.2">
      <c r="A135"/>
    </row>
    <row r="136" spans="1:1" x14ac:dyDescent="0.2">
      <c r="A136"/>
    </row>
    <row r="137" spans="1:1" x14ac:dyDescent="0.2">
      <c r="A137"/>
    </row>
    <row r="138" spans="1:1" x14ac:dyDescent="0.2">
      <c r="A138"/>
    </row>
    <row r="139" spans="1:1" x14ac:dyDescent="0.2">
      <c r="A139"/>
    </row>
    <row r="140" spans="1:1" x14ac:dyDescent="0.2">
      <c r="A140"/>
    </row>
    <row r="141" spans="1:1" x14ac:dyDescent="0.2">
      <c r="A141"/>
    </row>
    <row r="142" spans="1:1" x14ac:dyDescent="0.2">
      <c r="A142"/>
    </row>
    <row r="143" spans="1:1" x14ac:dyDescent="0.2">
      <c r="A143"/>
    </row>
    <row r="144" spans="1:1" x14ac:dyDescent="0.2">
      <c r="A144"/>
    </row>
    <row r="145" spans="1:1" x14ac:dyDescent="0.2">
      <c r="A145"/>
    </row>
    <row r="146" spans="1:1" x14ac:dyDescent="0.2">
      <c r="A146"/>
    </row>
    <row r="147" spans="1:1" x14ac:dyDescent="0.2">
      <c r="A147"/>
    </row>
    <row r="148" spans="1:1" x14ac:dyDescent="0.2">
      <c r="A148"/>
    </row>
    <row r="149" spans="1:1" x14ac:dyDescent="0.2">
      <c r="A149"/>
    </row>
    <row r="150" spans="1:1" x14ac:dyDescent="0.2">
      <c r="A150"/>
    </row>
    <row r="151" spans="1:1" x14ac:dyDescent="0.2">
      <c r="A151"/>
    </row>
    <row r="152" spans="1:1" x14ac:dyDescent="0.2">
      <c r="A152"/>
    </row>
    <row r="153" spans="1:1" x14ac:dyDescent="0.2">
      <c r="A153"/>
    </row>
    <row r="154" spans="1:1" x14ac:dyDescent="0.2">
      <c r="A154"/>
    </row>
    <row r="155" spans="1:1" x14ac:dyDescent="0.2">
      <c r="A155"/>
    </row>
    <row r="156" spans="1:1" x14ac:dyDescent="0.2">
      <c r="A156"/>
    </row>
    <row r="157" spans="1:1" x14ac:dyDescent="0.2">
      <c r="A157"/>
    </row>
    <row r="158" spans="1:1" x14ac:dyDescent="0.2">
      <c r="A158"/>
    </row>
    <row r="159" spans="1:1" x14ac:dyDescent="0.2">
      <c r="A159"/>
    </row>
    <row r="160" spans="1:1" x14ac:dyDescent="0.2">
      <c r="A160"/>
    </row>
    <row r="161" spans="1:1" x14ac:dyDescent="0.2">
      <c r="A161"/>
    </row>
    <row r="162" spans="1:1" x14ac:dyDescent="0.2">
      <c r="A162"/>
    </row>
    <row r="163" spans="1:1" x14ac:dyDescent="0.2">
      <c r="A163"/>
    </row>
    <row r="164" spans="1:1" x14ac:dyDescent="0.2">
      <c r="A164"/>
    </row>
    <row r="165" spans="1:1" x14ac:dyDescent="0.2">
      <c r="A165"/>
    </row>
    <row r="166" spans="1:1" x14ac:dyDescent="0.2">
      <c r="A166"/>
    </row>
    <row r="167" spans="1:1" x14ac:dyDescent="0.2">
      <c r="A167"/>
    </row>
    <row r="168" spans="1:1" x14ac:dyDescent="0.2">
      <c r="A168"/>
    </row>
    <row r="169" spans="1:1" x14ac:dyDescent="0.2">
      <c r="A169"/>
    </row>
    <row r="170" spans="1:1" x14ac:dyDescent="0.2">
      <c r="A170"/>
    </row>
    <row r="171" spans="1:1" x14ac:dyDescent="0.2">
      <c r="A171"/>
    </row>
    <row r="172" spans="1:1" x14ac:dyDescent="0.2">
      <c r="A172"/>
    </row>
    <row r="173" spans="1:1" x14ac:dyDescent="0.2">
      <c r="A173"/>
    </row>
    <row r="174" spans="1:1" x14ac:dyDescent="0.2">
      <c r="A174"/>
    </row>
    <row r="175" spans="1:1" x14ac:dyDescent="0.2">
      <c r="A175"/>
    </row>
    <row r="176" spans="1:1" x14ac:dyDescent="0.2">
      <c r="A176"/>
    </row>
    <row r="177" spans="1:1" x14ac:dyDescent="0.2">
      <c r="A177"/>
    </row>
    <row r="178" spans="1:1" x14ac:dyDescent="0.2">
      <c r="A178"/>
    </row>
    <row r="179" spans="1:1" x14ac:dyDescent="0.2">
      <c r="A179"/>
    </row>
    <row r="180" spans="1:1" x14ac:dyDescent="0.2">
      <c r="A180"/>
    </row>
    <row r="181" spans="1:1" x14ac:dyDescent="0.2">
      <c r="A181"/>
    </row>
    <row r="182" spans="1:1" x14ac:dyDescent="0.2">
      <c r="A182"/>
    </row>
    <row r="183" spans="1:1" x14ac:dyDescent="0.2">
      <c r="A183"/>
    </row>
    <row r="184" spans="1:1" x14ac:dyDescent="0.2">
      <c r="A184"/>
    </row>
    <row r="185" spans="1:1" x14ac:dyDescent="0.2">
      <c r="A185"/>
    </row>
    <row r="186" spans="1:1" x14ac:dyDescent="0.2">
      <c r="A186"/>
    </row>
    <row r="187" spans="1:1" x14ac:dyDescent="0.2">
      <c r="A187"/>
    </row>
    <row r="188" spans="1:1" x14ac:dyDescent="0.2">
      <c r="A188"/>
    </row>
    <row r="189" spans="1:1" x14ac:dyDescent="0.2">
      <c r="A189"/>
    </row>
    <row r="190" spans="1:1" x14ac:dyDescent="0.2">
      <c r="A190"/>
    </row>
    <row r="191" spans="1:1" x14ac:dyDescent="0.2">
      <c r="A191"/>
    </row>
    <row r="192" spans="1:1" x14ac:dyDescent="0.2">
      <c r="A192"/>
    </row>
    <row r="193" spans="1:1" x14ac:dyDescent="0.2">
      <c r="A193"/>
    </row>
    <row r="194" spans="1:1" x14ac:dyDescent="0.2">
      <c r="A194"/>
    </row>
    <row r="195" spans="1:1" x14ac:dyDescent="0.2">
      <c r="A195"/>
    </row>
    <row r="196" spans="1:1" x14ac:dyDescent="0.2">
      <c r="A196"/>
    </row>
    <row r="197" spans="1:1" x14ac:dyDescent="0.2">
      <c r="A197"/>
    </row>
    <row r="198" spans="1:1" x14ac:dyDescent="0.2">
      <c r="A198"/>
    </row>
    <row r="199" spans="1:1" x14ac:dyDescent="0.2">
      <c r="A199"/>
    </row>
    <row r="200" spans="1:1" x14ac:dyDescent="0.2">
      <c r="A200"/>
    </row>
    <row r="201" spans="1:1" x14ac:dyDescent="0.2">
      <c r="A201"/>
    </row>
    <row r="202" spans="1:1" x14ac:dyDescent="0.2">
      <c r="A202"/>
    </row>
    <row r="203" spans="1:1" x14ac:dyDescent="0.2">
      <c r="A203"/>
    </row>
    <row r="204" spans="1:1" x14ac:dyDescent="0.2">
      <c r="A204"/>
    </row>
    <row r="205" spans="1:1" x14ac:dyDescent="0.2">
      <c r="A205"/>
    </row>
    <row r="206" spans="1:1" x14ac:dyDescent="0.2">
      <c r="A206"/>
    </row>
    <row r="207" spans="1:1" x14ac:dyDescent="0.2">
      <c r="A207"/>
    </row>
    <row r="208" spans="1:1" x14ac:dyDescent="0.2">
      <c r="A208"/>
    </row>
    <row r="209" spans="1:1" x14ac:dyDescent="0.2">
      <c r="A209"/>
    </row>
    <row r="210" spans="1:1" x14ac:dyDescent="0.2">
      <c r="A210"/>
    </row>
    <row r="211" spans="1:1" x14ac:dyDescent="0.2">
      <c r="A211"/>
    </row>
    <row r="212" spans="1:1" x14ac:dyDescent="0.2">
      <c r="A212"/>
    </row>
    <row r="213" spans="1:1" x14ac:dyDescent="0.2">
      <c r="A213"/>
    </row>
    <row r="214" spans="1:1" x14ac:dyDescent="0.2">
      <c r="A214"/>
    </row>
    <row r="215" spans="1:1" x14ac:dyDescent="0.2">
      <c r="A215"/>
    </row>
    <row r="216" spans="1:1" x14ac:dyDescent="0.2">
      <c r="A216"/>
    </row>
    <row r="217" spans="1:1" x14ac:dyDescent="0.2">
      <c r="A217"/>
    </row>
    <row r="218" spans="1:1" x14ac:dyDescent="0.2">
      <c r="A218"/>
    </row>
    <row r="219" spans="1:1" x14ac:dyDescent="0.2">
      <c r="A219"/>
    </row>
    <row r="220" spans="1:1" x14ac:dyDescent="0.2">
      <c r="A220"/>
    </row>
    <row r="221" spans="1:1" x14ac:dyDescent="0.2">
      <c r="A221"/>
    </row>
    <row r="222" spans="1:1" x14ac:dyDescent="0.2">
      <c r="A222"/>
    </row>
    <row r="223" spans="1:1" x14ac:dyDescent="0.2">
      <c r="A223"/>
    </row>
    <row r="224" spans="1:1" x14ac:dyDescent="0.2">
      <c r="A224"/>
    </row>
    <row r="225" spans="1:1" x14ac:dyDescent="0.2">
      <c r="A225"/>
    </row>
    <row r="226" spans="1:1" x14ac:dyDescent="0.2">
      <c r="A226"/>
    </row>
    <row r="227" spans="1:1" x14ac:dyDescent="0.2">
      <c r="A227"/>
    </row>
    <row r="228" spans="1:1" x14ac:dyDescent="0.2">
      <c r="A228"/>
    </row>
    <row r="229" spans="1:1" x14ac:dyDescent="0.2">
      <c r="A229"/>
    </row>
    <row r="230" spans="1:1" x14ac:dyDescent="0.2">
      <c r="A230"/>
    </row>
    <row r="231" spans="1:1" x14ac:dyDescent="0.2">
      <c r="A231"/>
    </row>
    <row r="232" spans="1:1" x14ac:dyDescent="0.2">
      <c r="A232"/>
    </row>
    <row r="233" spans="1:1" x14ac:dyDescent="0.2">
      <c r="A233"/>
    </row>
    <row r="234" spans="1:1" x14ac:dyDescent="0.2">
      <c r="A234"/>
    </row>
    <row r="235" spans="1:1" x14ac:dyDescent="0.2">
      <c r="A235"/>
    </row>
    <row r="236" spans="1:1" x14ac:dyDescent="0.2">
      <c r="A236"/>
    </row>
    <row r="237" spans="1:1" x14ac:dyDescent="0.2">
      <c r="A237"/>
    </row>
    <row r="238" spans="1:1" x14ac:dyDescent="0.2">
      <c r="A238"/>
    </row>
    <row r="239" spans="1:1" x14ac:dyDescent="0.2">
      <c r="A239"/>
    </row>
    <row r="240" spans="1:1" x14ac:dyDescent="0.2">
      <c r="A240"/>
    </row>
    <row r="241" spans="1:1" x14ac:dyDescent="0.2">
      <c r="A241"/>
    </row>
    <row r="242" spans="1:1" x14ac:dyDescent="0.2">
      <c r="A242"/>
    </row>
    <row r="243" spans="1:1" x14ac:dyDescent="0.2">
      <c r="A243"/>
    </row>
    <row r="244" spans="1:1" x14ac:dyDescent="0.2">
      <c r="A244"/>
    </row>
    <row r="245" spans="1:1" x14ac:dyDescent="0.2">
      <c r="A245"/>
    </row>
    <row r="246" spans="1:1" x14ac:dyDescent="0.2">
      <c r="A246"/>
    </row>
    <row r="247" spans="1:1" x14ac:dyDescent="0.2">
      <c r="A247"/>
    </row>
    <row r="248" spans="1:1" x14ac:dyDescent="0.2">
      <c r="A248"/>
    </row>
    <row r="249" spans="1:1" x14ac:dyDescent="0.2">
      <c r="A249"/>
    </row>
    <row r="250" spans="1:1" x14ac:dyDescent="0.2">
      <c r="A250"/>
    </row>
    <row r="251" spans="1:1" x14ac:dyDescent="0.2">
      <c r="A251"/>
    </row>
    <row r="252" spans="1:1" x14ac:dyDescent="0.2">
      <c r="A252"/>
    </row>
    <row r="253" spans="1:1" x14ac:dyDescent="0.2">
      <c r="A253"/>
    </row>
    <row r="254" spans="1:1" x14ac:dyDescent="0.2">
      <c r="A254"/>
    </row>
    <row r="255" spans="1:1" x14ac:dyDescent="0.2">
      <c r="A255"/>
    </row>
    <row r="256" spans="1:1" x14ac:dyDescent="0.2">
      <c r="A256"/>
    </row>
    <row r="257" spans="1:1" x14ac:dyDescent="0.2">
      <c r="A257"/>
    </row>
    <row r="258" spans="1:1" x14ac:dyDescent="0.2">
      <c r="A258"/>
    </row>
    <row r="259" spans="1:1" x14ac:dyDescent="0.2">
      <c r="A259"/>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34251-1E01-724E-A21D-24F958A83DCC}">
  <dimension ref="A3:C14"/>
  <sheetViews>
    <sheetView topLeftCell="B1" workbookViewId="0">
      <selection activeCell="C6" sqref="C6"/>
    </sheetView>
  </sheetViews>
  <sheetFormatPr baseColWidth="10" defaultRowHeight="15" x14ac:dyDescent="0.2"/>
  <cols>
    <col min="1" max="1" width="35.83203125" bestFit="1" customWidth="1"/>
    <col min="2" max="2" width="14.83203125" bestFit="1" customWidth="1"/>
    <col min="3" max="3" width="5.1640625" bestFit="1" customWidth="1"/>
    <col min="4" max="4" width="10" bestFit="1" customWidth="1"/>
  </cols>
  <sheetData>
    <row r="3" spans="1:3" x14ac:dyDescent="0.2">
      <c r="A3" s="7" t="s">
        <v>1239</v>
      </c>
      <c r="B3" s="7" t="s">
        <v>1240</v>
      </c>
    </row>
    <row r="4" spans="1:3" x14ac:dyDescent="0.2">
      <c r="A4" s="7" t="s">
        <v>1235</v>
      </c>
      <c r="B4" t="s">
        <v>1233</v>
      </c>
      <c r="C4" t="s">
        <v>1234</v>
      </c>
    </row>
    <row r="5" spans="1:3" x14ac:dyDescent="0.2">
      <c r="A5" s="8" t="s">
        <v>20</v>
      </c>
      <c r="B5" s="3"/>
      <c r="C5" s="3">
        <v>58.271369450000002</v>
      </c>
    </row>
    <row r="6" spans="1:3" x14ac:dyDescent="0.2">
      <c r="A6" s="8" t="s">
        <v>110</v>
      </c>
      <c r="B6" s="3">
        <v>56.775675470000003</v>
      </c>
      <c r="C6" s="3"/>
    </row>
    <row r="7" spans="1:3" x14ac:dyDescent="0.2">
      <c r="A7" s="8" t="s">
        <v>278</v>
      </c>
      <c r="B7" s="3">
        <v>55.049012660000002</v>
      </c>
      <c r="C7" s="3">
        <v>58.610733109999998</v>
      </c>
    </row>
    <row r="8" spans="1:3" x14ac:dyDescent="0.2">
      <c r="A8" s="8" t="s">
        <v>582</v>
      </c>
      <c r="B8" s="3">
        <v>56.377713290000003</v>
      </c>
      <c r="C8" s="3"/>
    </row>
    <row r="9" spans="1:3" x14ac:dyDescent="0.2">
      <c r="A9" s="8" t="s">
        <v>545</v>
      </c>
      <c r="B9" s="3">
        <v>70</v>
      </c>
      <c r="C9" s="3">
        <v>48.512721380000002</v>
      </c>
    </row>
    <row r="10" spans="1:3" x14ac:dyDescent="0.2">
      <c r="A10" s="8" t="s">
        <v>968</v>
      </c>
      <c r="B10" s="3"/>
      <c r="C10" s="3">
        <v>57.306116700000004</v>
      </c>
    </row>
    <row r="11" spans="1:3" x14ac:dyDescent="0.2">
      <c r="A11" s="8" t="s">
        <v>26</v>
      </c>
      <c r="B11" s="3">
        <v>59.462152920000001</v>
      </c>
      <c r="C11" s="3">
        <v>56.824893119999999</v>
      </c>
    </row>
    <row r="12" spans="1:3" x14ac:dyDescent="0.2">
      <c r="A12" s="8" t="s">
        <v>142</v>
      </c>
      <c r="B12" s="3"/>
      <c r="C12" s="3">
        <v>61.224131589999999</v>
      </c>
    </row>
    <row r="13" spans="1:3" x14ac:dyDescent="0.2">
      <c r="A13" s="8" t="s">
        <v>1231</v>
      </c>
      <c r="B13" s="3">
        <v>56.287508860000003</v>
      </c>
      <c r="C13" s="3"/>
    </row>
    <row r="14" spans="1:3" x14ac:dyDescent="0.2">
      <c r="A14" s="8" t="s">
        <v>201</v>
      </c>
      <c r="B14" s="3">
        <v>53.057690180000002</v>
      </c>
      <c r="C14" s="3">
        <v>62.751197480000002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90E6E-8455-5A40-86AF-543AA3645F33}">
  <dimension ref="A3:B6"/>
  <sheetViews>
    <sheetView workbookViewId="0">
      <selection activeCell="B4" sqref="B4"/>
    </sheetView>
  </sheetViews>
  <sheetFormatPr baseColWidth="10" defaultRowHeight="15" x14ac:dyDescent="0.2"/>
  <cols>
    <col min="1" max="1" width="12.1640625" bestFit="1" customWidth="1"/>
    <col min="2" max="2" width="26.6640625" bestFit="1" customWidth="1"/>
  </cols>
  <sheetData>
    <row r="3" spans="1:2" x14ac:dyDescent="0.2">
      <c r="A3" s="7" t="s">
        <v>1235</v>
      </c>
      <c r="B3" t="s">
        <v>1245</v>
      </c>
    </row>
    <row r="4" spans="1:2" x14ac:dyDescent="0.2">
      <c r="A4" s="8" t="s">
        <v>1247</v>
      </c>
      <c r="B4" s="11">
        <v>44184.122781277576</v>
      </c>
    </row>
    <row r="5" spans="1:2" x14ac:dyDescent="0.2">
      <c r="A5" s="8" t="s">
        <v>1248</v>
      </c>
      <c r="B5" s="11">
        <v>44231.149222930442</v>
      </c>
    </row>
    <row r="6" spans="1:2" x14ac:dyDescent="0.2">
      <c r="A6" s="8" t="s">
        <v>1236</v>
      </c>
      <c r="B6" s="11">
        <v>44209.79921841999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EAC08-1475-8040-AFC8-66C5E7C02A8C}">
  <dimension ref="A3:C13"/>
  <sheetViews>
    <sheetView topLeftCell="A3" workbookViewId="0">
      <selection activeCell="B6" sqref="B6"/>
    </sheetView>
  </sheetViews>
  <sheetFormatPr baseColWidth="10" defaultRowHeight="15" x14ac:dyDescent="0.2"/>
  <cols>
    <col min="1" max="1" width="18.5" bestFit="1" customWidth="1"/>
    <col min="2" max="2" width="23.5" bestFit="1" customWidth="1"/>
    <col min="3" max="4" width="14.83203125" bestFit="1" customWidth="1"/>
    <col min="5" max="5" width="23.5" bestFit="1" customWidth="1"/>
    <col min="6" max="6" width="6.83203125" bestFit="1" customWidth="1"/>
    <col min="7" max="7" width="11.33203125" bestFit="1" customWidth="1"/>
    <col min="8" max="8" width="29.6640625" bestFit="1" customWidth="1"/>
    <col min="9" max="9" width="15.6640625" bestFit="1" customWidth="1"/>
    <col min="10" max="10" width="23.5" bestFit="1" customWidth="1"/>
    <col min="11" max="11" width="10.6640625" bestFit="1" customWidth="1"/>
    <col min="12" max="12" width="11.33203125" bestFit="1" customWidth="1"/>
    <col min="13" max="13" width="9.6640625" bestFit="1" customWidth="1"/>
    <col min="14" max="14" width="6.83203125" bestFit="1" customWidth="1"/>
    <col min="15" max="15" width="11.33203125" bestFit="1" customWidth="1"/>
    <col min="16" max="16" width="28" bestFit="1" customWidth="1"/>
    <col min="17" max="17" width="14" bestFit="1" customWidth="1"/>
  </cols>
  <sheetData>
    <row r="3" spans="1:3" x14ac:dyDescent="0.2">
      <c r="A3" s="7" t="s">
        <v>1235</v>
      </c>
      <c r="B3" t="s">
        <v>1241</v>
      </c>
      <c r="C3" t="s">
        <v>1238</v>
      </c>
    </row>
    <row r="4" spans="1:3" x14ac:dyDescent="0.2">
      <c r="A4" s="8" t="s">
        <v>814</v>
      </c>
      <c r="B4" s="11">
        <v>80000</v>
      </c>
      <c r="C4" s="11">
        <v>1000000</v>
      </c>
    </row>
    <row r="5" spans="1:3" x14ac:dyDescent="0.2">
      <c r="A5" s="8" t="s">
        <v>757</v>
      </c>
      <c r="B5" s="11">
        <v>70878.29664</v>
      </c>
      <c r="C5" s="11">
        <v>819002.17480000004</v>
      </c>
    </row>
    <row r="6" spans="1:3" x14ac:dyDescent="0.2">
      <c r="A6" s="8" t="s">
        <v>1008</v>
      </c>
      <c r="B6" s="11">
        <v>70598.967680000002</v>
      </c>
      <c r="C6" s="11">
        <v>805075.51969999995</v>
      </c>
    </row>
    <row r="7" spans="1:3" x14ac:dyDescent="0.2">
      <c r="A7" s="8" t="s">
        <v>1154</v>
      </c>
      <c r="B7" s="11">
        <v>69669.474019999994</v>
      </c>
      <c r="C7" s="11">
        <v>544291.95039999997</v>
      </c>
    </row>
    <row r="8" spans="1:3" x14ac:dyDescent="0.2">
      <c r="A8" s="8" t="s">
        <v>143</v>
      </c>
      <c r="B8" s="11">
        <v>68925.094469999996</v>
      </c>
      <c r="C8" s="11">
        <v>853913.85320000001</v>
      </c>
    </row>
    <row r="9" spans="1:3" x14ac:dyDescent="0.2">
      <c r="A9" s="8" t="s">
        <v>140</v>
      </c>
      <c r="B9" s="11">
        <v>68678.435200000007</v>
      </c>
      <c r="C9" s="11">
        <v>497950.29330000002</v>
      </c>
    </row>
    <row r="10" spans="1:3" x14ac:dyDescent="0.2">
      <c r="A10" s="8" t="s">
        <v>18</v>
      </c>
      <c r="B10" s="11">
        <v>67422.363129999998</v>
      </c>
      <c r="C10" s="11">
        <v>548599.05240000004</v>
      </c>
    </row>
    <row r="11" spans="1:3" x14ac:dyDescent="0.2">
      <c r="A11" s="8" t="s">
        <v>339</v>
      </c>
      <c r="B11" s="11">
        <v>67120.898780000003</v>
      </c>
      <c r="C11" s="11">
        <v>659279.20109999995</v>
      </c>
    </row>
    <row r="12" spans="1:3" x14ac:dyDescent="0.2">
      <c r="A12" s="8" t="s">
        <v>787</v>
      </c>
      <c r="B12" s="11">
        <v>67092.232759999999</v>
      </c>
      <c r="C12" s="11">
        <v>474485.66590000002</v>
      </c>
    </row>
    <row r="13" spans="1:3" x14ac:dyDescent="0.2">
      <c r="A13" s="8" t="s">
        <v>713</v>
      </c>
      <c r="B13" s="11">
        <v>66888.93694</v>
      </c>
      <c r="C13" s="11">
        <v>779143.60049999994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A042C-C037-F244-BDBF-F265CCF0F6AE}">
  <dimension ref="A3:C1002"/>
  <sheetViews>
    <sheetView topLeftCell="A2" workbookViewId="0">
      <selection activeCell="A9" sqref="A9"/>
    </sheetView>
  </sheetViews>
  <sheetFormatPr baseColWidth="10" defaultRowHeight="15" x14ac:dyDescent="0.2"/>
  <cols>
    <col min="1" max="1" width="12.1640625" style="1" bestFit="1" customWidth="1"/>
    <col min="2" max="2" width="26.6640625" bestFit="1" customWidth="1"/>
    <col min="3" max="3" width="10.1640625" bestFit="1" customWidth="1"/>
    <col min="4" max="4" width="23.5" bestFit="1" customWidth="1"/>
    <col min="5" max="5" width="10.1640625" bestFit="1" customWidth="1"/>
    <col min="6" max="6" width="24" bestFit="1" customWidth="1"/>
    <col min="7" max="7" width="27.83203125" bestFit="1" customWidth="1"/>
  </cols>
  <sheetData>
    <row r="3" spans="1:3" x14ac:dyDescent="0.2">
      <c r="A3" s="7" t="s">
        <v>1245</v>
      </c>
      <c r="B3" s="4" t="s">
        <v>1240</v>
      </c>
    </row>
    <row r="4" spans="1:3" x14ac:dyDescent="0.2">
      <c r="A4" s="7" t="s">
        <v>1235</v>
      </c>
      <c r="B4" s="1" t="s">
        <v>1233</v>
      </c>
      <c r="C4" s="1" t="s">
        <v>1234</v>
      </c>
    </row>
    <row r="5" spans="1:3" x14ac:dyDescent="0.2">
      <c r="A5" s="8" t="s">
        <v>814</v>
      </c>
      <c r="B5" s="6"/>
      <c r="C5" s="6">
        <v>80000</v>
      </c>
    </row>
    <row r="6" spans="1:3" x14ac:dyDescent="0.2">
      <c r="A6" s="8" t="s">
        <v>787</v>
      </c>
      <c r="B6" s="6"/>
      <c r="C6" s="6">
        <v>67092.232759999999</v>
      </c>
    </row>
    <row r="7" spans="1:3" x14ac:dyDescent="0.2">
      <c r="A7" s="8" t="s">
        <v>1154</v>
      </c>
      <c r="B7" s="6">
        <v>69669.474019999994</v>
      </c>
      <c r="C7" s="6"/>
    </row>
    <row r="8" spans="1:3" x14ac:dyDescent="0.2">
      <c r="A8" s="8" t="s">
        <v>18</v>
      </c>
      <c r="B8" s="6"/>
      <c r="C8" s="6">
        <v>67422.363129999998</v>
      </c>
    </row>
    <row r="9" spans="1:3" x14ac:dyDescent="0.2">
      <c r="A9" s="8" t="s">
        <v>757</v>
      </c>
      <c r="B9" s="6">
        <v>70878.29664</v>
      </c>
      <c r="C9" s="6"/>
    </row>
    <row r="10" spans="1:3" x14ac:dyDescent="0.2">
      <c r="A10" s="8" t="s">
        <v>1008</v>
      </c>
      <c r="B10" s="6"/>
      <c r="C10" s="6">
        <v>70598.967680000002</v>
      </c>
    </row>
    <row r="11" spans="1:3" x14ac:dyDescent="0.2">
      <c r="A11" s="8" t="s">
        <v>339</v>
      </c>
      <c r="B11" s="6"/>
      <c r="C11" s="6">
        <v>67120.898780000003</v>
      </c>
    </row>
    <row r="12" spans="1:3" x14ac:dyDescent="0.2">
      <c r="A12" s="8" t="s">
        <v>143</v>
      </c>
      <c r="B12" s="6">
        <v>68925.094469999996</v>
      </c>
      <c r="C12" s="6"/>
    </row>
    <row r="13" spans="1:3" x14ac:dyDescent="0.2">
      <c r="A13" s="8" t="s">
        <v>713</v>
      </c>
      <c r="B13" s="6">
        <v>66888.93694</v>
      </c>
      <c r="C13" s="6"/>
    </row>
    <row r="14" spans="1:3" x14ac:dyDescent="0.2">
      <c r="A14" s="8" t="s">
        <v>140</v>
      </c>
      <c r="B14" s="6"/>
      <c r="C14" s="6">
        <v>68678.435200000007</v>
      </c>
    </row>
    <row r="15" spans="1:3" x14ac:dyDescent="0.2">
      <c r="A15"/>
    </row>
    <row r="16" spans="1:3" x14ac:dyDescent="0.2">
      <c r="A16"/>
    </row>
    <row r="17" spans="1:2" x14ac:dyDescent="0.2">
      <c r="A17"/>
    </row>
    <row r="18" spans="1:2" x14ac:dyDescent="0.2">
      <c r="A18"/>
    </row>
    <row r="19" spans="1:2" x14ac:dyDescent="0.2">
      <c r="A19"/>
    </row>
    <row r="20" spans="1:2" x14ac:dyDescent="0.2">
      <c r="A20"/>
    </row>
    <row r="21" spans="1:2" x14ac:dyDescent="0.2">
      <c r="A21"/>
    </row>
    <row r="22" spans="1:2" x14ac:dyDescent="0.2">
      <c r="A22"/>
    </row>
    <row r="23" spans="1:2" x14ac:dyDescent="0.2">
      <c r="A23"/>
    </row>
    <row r="24" spans="1:2" x14ac:dyDescent="0.2">
      <c r="A24"/>
    </row>
    <row r="25" spans="1:2" x14ac:dyDescent="0.2">
      <c r="A25"/>
    </row>
    <row r="26" spans="1:2" x14ac:dyDescent="0.2">
      <c r="A26"/>
    </row>
    <row r="27" spans="1:2" x14ac:dyDescent="0.2">
      <c r="A27" s="7" t="s">
        <v>1235</v>
      </c>
      <c r="B27" t="s">
        <v>1245</v>
      </c>
    </row>
    <row r="28" spans="1:2" x14ac:dyDescent="0.2">
      <c r="A28" s="8" t="s">
        <v>1233</v>
      </c>
      <c r="B28" s="11">
        <v>44933.131927975723</v>
      </c>
    </row>
    <row r="29" spans="1:2" x14ac:dyDescent="0.2">
      <c r="A29" s="8" t="s">
        <v>1234</v>
      </c>
      <c r="B29" s="11">
        <v>43503.620644268849</v>
      </c>
    </row>
    <row r="30" spans="1:2" x14ac:dyDescent="0.2">
      <c r="A30" s="8" t="s">
        <v>1236</v>
      </c>
      <c r="B30" s="11">
        <v>44209.799218419983</v>
      </c>
    </row>
    <row r="31" spans="1:2" x14ac:dyDescent="0.2">
      <c r="A31"/>
    </row>
    <row r="32" spans="1:2" x14ac:dyDescent="0.2">
      <c r="A32"/>
    </row>
    <row r="33" spans="1:1" x14ac:dyDescent="0.2">
      <c r="A33"/>
    </row>
    <row r="34" spans="1:1" x14ac:dyDescent="0.2">
      <c r="A34"/>
    </row>
    <row r="35" spans="1:1" x14ac:dyDescent="0.2">
      <c r="A35"/>
    </row>
    <row r="36" spans="1:1" x14ac:dyDescent="0.2">
      <c r="A36"/>
    </row>
    <row r="37" spans="1:1" x14ac:dyDescent="0.2">
      <c r="A37"/>
    </row>
    <row r="38" spans="1:1" x14ac:dyDescent="0.2">
      <c r="A38"/>
    </row>
    <row r="39" spans="1:1" x14ac:dyDescent="0.2">
      <c r="A39"/>
    </row>
    <row r="40" spans="1:1" x14ac:dyDescent="0.2">
      <c r="A40"/>
    </row>
    <row r="41" spans="1:1" x14ac:dyDescent="0.2">
      <c r="A41"/>
    </row>
    <row r="42" spans="1:1" x14ac:dyDescent="0.2">
      <c r="A42"/>
    </row>
    <row r="43" spans="1:1" x14ac:dyDescent="0.2">
      <c r="A43"/>
    </row>
    <row r="44" spans="1:1" x14ac:dyDescent="0.2">
      <c r="A44"/>
    </row>
    <row r="45" spans="1:1" x14ac:dyDescent="0.2">
      <c r="A45"/>
    </row>
    <row r="46" spans="1:1" x14ac:dyDescent="0.2">
      <c r="A46"/>
    </row>
    <row r="47" spans="1:1" x14ac:dyDescent="0.2">
      <c r="A47"/>
    </row>
    <row r="48" spans="1:1" x14ac:dyDescent="0.2">
      <c r="A48"/>
    </row>
    <row r="49" spans="1:1" x14ac:dyDescent="0.2">
      <c r="A49"/>
    </row>
    <row r="50" spans="1:1" x14ac:dyDescent="0.2">
      <c r="A50"/>
    </row>
    <row r="51" spans="1:1" x14ac:dyDescent="0.2">
      <c r="A51"/>
    </row>
    <row r="52" spans="1:1" x14ac:dyDescent="0.2">
      <c r="A52"/>
    </row>
    <row r="53" spans="1:1" x14ac:dyDescent="0.2">
      <c r="A53"/>
    </row>
    <row r="54" spans="1:1" x14ac:dyDescent="0.2">
      <c r="A54"/>
    </row>
    <row r="55" spans="1:1" x14ac:dyDescent="0.2">
      <c r="A55"/>
    </row>
    <row r="56" spans="1:1" x14ac:dyDescent="0.2">
      <c r="A56"/>
    </row>
    <row r="57" spans="1:1" x14ac:dyDescent="0.2">
      <c r="A57"/>
    </row>
    <row r="58" spans="1:1" x14ac:dyDescent="0.2">
      <c r="A58"/>
    </row>
    <row r="59" spans="1:1" x14ac:dyDescent="0.2">
      <c r="A59"/>
    </row>
    <row r="60" spans="1:1" x14ac:dyDescent="0.2">
      <c r="A60"/>
    </row>
    <row r="61" spans="1:1" x14ac:dyDescent="0.2">
      <c r="A61"/>
    </row>
    <row r="62" spans="1:1" x14ac:dyDescent="0.2">
      <c r="A62"/>
    </row>
    <row r="63" spans="1:1" x14ac:dyDescent="0.2">
      <c r="A63"/>
    </row>
    <row r="64" spans="1:1" x14ac:dyDescent="0.2">
      <c r="A64"/>
    </row>
    <row r="65" spans="1:1" x14ac:dyDescent="0.2">
      <c r="A65"/>
    </row>
    <row r="66" spans="1:1" x14ac:dyDescent="0.2">
      <c r="A66"/>
    </row>
    <row r="67" spans="1:1" x14ac:dyDescent="0.2">
      <c r="A67"/>
    </row>
    <row r="68" spans="1:1" x14ac:dyDescent="0.2">
      <c r="A68"/>
    </row>
    <row r="69" spans="1:1" x14ac:dyDescent="0.2">
      <c r="A69"/>
    </row>
    <row r="70" spans="1:1" x14ac:dyDescent="0.2">
      <c r="A70"/>
    </row>
    <row r="71" spans="1:1" x14ac:dyDescent="0.2">
      <c r="A71"/>
    </row>
    <row r="72" spans="1:1" x14ac:dyDescent="0.2">
      <c r="A72"/>
    </row>
    <row r="73" spans="1:1" x14ac:dyDescent="0.2">
      <c r="A73"/>
    </row>
    <row r="74" spans="1:1" x14ac:dyDescent="0.2">
      <c r="A74"/>
    </row>
    <row r="75" spans="1:1" x14ac:dyDescent="0.2">
      <c r="A75"/>
    </row>
    <row r="76" spans="1:1" x14ac:dyDescent="0.2">
      <c r="A76"/>
    </row>
    <row r="77" spans="1:1" x14ac:dyDescent="0.2">
      <c r="A77"/>
    </row>
    <row r="78" spans="1:1" x14ac:dyDescent="0.2">
      <c r="A78"/>
    </row>
    <row r="79" spans="1:1" x14ac:dyDescent="0.2">
      <c r="A79"/>
    </row>
    <row r="80" spans="1:1" x14ac:dyDescent="0.2">
      <c r="A80"/>
    </row>
    <row r="81" spans="1:1" x14ac:dyDescent="0.2">
      <c r="A81"/>
    </row>
    <row r="82" spans="1:1" x14ac:dyDescent="0.2">
      <c r="A82"/>
    </row>
    <row r="83" spans="1:1" x14ac:dyDescent="0.2">
      <c r="A83"/>
    </row>
    <row r="84" spans="1:1" x14ac:dyDescent="0.2">
      <c r="A84"/>
    </row>
    <row r="85" spans="1:1" x14ac:dyDescent="0.2">
      <c r="A85"/>
    </row>
    <row r="86" spans="1:1" x14ac:dyDescent="0.2">
      <c r="A86"/>
    </row>
    <row r="87" spans="1:1" x14ac:dyDescent="0.2">
      <c r="A87"/>
    </row>
    <row r="88" spans="1:1" x14ac:dyDescent="0.2">
      <c r="A88"/>
    </row>
    <row r="89" spans="1:1" x14ac:dyDescent="0.2">
      <c r="A89"/>
    </row>
    <row r="90" spans="1:1" x14ac:dyDescent="0.2">
      <c r="A90"/>
    </row>
    <row r="91" spans="1:1" x14ac:dyDescent="0.2">
      <c r="A91"/>
    </row>
    <row r="92" spans="1:1" x14ac:dyDescent="0.2">
      <c r="A92"/>
    </row>
    <row r="93" spans="1:1" x14ac:dyDescent="0.2">
      <c r="A93"/>
    </row>
    <row r="94" spans="1:1" x14ac:dyDescent="0.2">
      <c r="A94"/>
    </row>
    <row r="95" spans="1:1" x14ac:dyDescent="0.2">
      <c r="A95"/>
    </row>
    <row r="96" spans="1:1" x14ac:dyDescent="0.2">
      <c r="A96"/>
    </row>
    <row r="97" spans="1:1" x14ac:dyDescent="0.2">
      <c r="A97"/>
    </row>
    <row r="98" spans="1:1" x14ac:dyDescent="0.2">
      <c r="A98"/>
    </row>
    <row r="99" spans="1:1" x14ac:dyDescent="0.2">
      <c r="A99"/>
    </row>
    <row r="100" spans="1:1" x14ac:dyDescent="0.2">
      <c r="A100"/>
    </row>
    <row r="101" spans="1:1" x14ac:dyDescent="0.2">
      <c r="A101"/>
    </row>
    <row r="102" spans="1:1" x14ac:dyDescent="0.2">
      <c r="A102"/>
    </row>
    <row r="103" spans="1:1" x14ac:dyDescent="0.2">
      <c r="A103"/>
    </row>
    <row r="104" spans="1:1" x14ac:dyDescent="0.2">
      <c r="A104"/>
    </row>
    <row r="105" spans="1:1" x14ac:dyDescent="0.2">
      <c r="A105"/>
    </row>
    <row r="106" spans="1:1" x14ac:dyDescent="0.2">
      <c r="A106"/>
    </row>
    <row r="107" spans="1:1" x14ac:dyDescent="0.2">
      <c r="A107"/>
    </row>
    <row r="108" spans="1:1" x14ac:dyDescent="0.2">
      <c r="A108"/>
    </row>
    <row r="109" spans="1:1" x14ac:dyDescent="0.2">
      <c r="A109"/>
    </row>
    <row r="110" spans="1:1" x14ac:dyDescent="0.2">
      <c r="A110"/>
    </row>
    <row r="111" spans="1:1" x14ac:dyDescent="0.2">
      <c r="A111"/>
    </row>
    <row r="112" spans="1:1" x14ac:dyDescent="0.2">
      <c r="A112"/>
    </row>
    <row r="113" spans="1:1" x14ac:dyDescent="0.2">
      <c r="A113"/>
    </row>
    <row r="114" spans="1:1" x14ac:dyDescent="0.2">
      <c r="A114"/>
    </row>
    <row r="115" spans="1:1" x14ac:dyDescent="0.2">
      <c r="A115"/>
    </row>
    <row r="116" spans="1:1" x14ac:dyDescent="0.2">
      <c r="A116"/>
    </row>
    <row r="117" spans="1:1" x14ac:dyDescent="0.2">
      <c r="A117"/>
    </row>
    <row r="118" spans="1:1" x14ac:dyDescent="0.2">
      <c r="A118"/>
    </row>
    <row r="119" spans="1:1" x14ac:dyDescent="0.2">
      <c r="A119"/>
    </row>
    <row r="120" spans="1:1" x14ac:dyDescent="0.2">
      <c r="A120"/>
    </row>
    <row r="121" spans="1:1" x14ac:dyDescent="0.2">
      <c r="A121"/>
    </row>
    <row r="122" spans="1:1" x14ac:dyDescent="0.2">
      <c r="A122"/>
    </row>
    <row r="123" spans="1:1" x14ac:dyDescent="0.2">
      <c r="A123"/>
    </row>
    <row r="124" spans="1:1" x14ac:dyDescent="0.2">
      <c r="A124"/>
    </row>
    <row r="125" spans="1:1" x14ac:dyDescent="0.2">
      <c r="A125"/>
    </row>
    <row r="126" spans="1:1" x14ac:dyDescent="0.2">
      <c r="A126"/>
    </row>
    <row r="127" spans="1:1" x14ac:dyDescent="0.2">
      <c r="A127"/>
    </row>
    <row r="128" spans="1:1" x14ac:dyDescent="0.2">
      <c r="A128"/>
    </row>
    <row r="129" spans="1:1" x14ac:dyDescent="0.2">
      <c r="A129"/>
    </row>
    <row r="130" spans="1:1" x14ac:dyDescent="0.2">
      <c r="A130"/>
    </row>
    <row r="131" spans="1:1" x14ac:dyDescent="0.2">
      <c r="A131"/>
    </row>
    <row r="132" spans="1:1" x14ac:dyDescent="0.2">
      <c r="A132"/>
    </row>
    <row r="133" spans="1:1" x14ac:dyDescent="0.2">
      <c r="A133"/>
    </row>
    <row r="134" spans="1:1" x14ac:dyDescent="0.2">
      <c r="A134"/>
    </row>
    <row r="135" spans="1:1" x14ac:dyDescent="0.2">
      <c r="A135"/>
    </row>
    <row r="136" spans="1:1" x14ac:dyDescent="0.2">
      <c r="A136"/>
    </row>
    <row r="137" spans="1:1" x14ac:dyDescent="0.2">
      <c r="A137"/>
    </row>
    <row r="138" spans="1:1" x14ac:dyDescent="0.2">
      <c r="A138"/>
    </row>
    <row r="139" spans="1:1" x14ac:dyDescent="0.2">
      <c r="A139"/>
    </row>
    <row r="140" spans="1:1" x14ac:dyDescent="0.2">
      <c r="A140"/>
    </row>
    <row r="141" spans="1:1" x14ac:dyDescent="0.2">
      <c r="A141"/>
    </row>
    <row r="142" spans="1:1" x14ac:dyDescent="0.2">
      <c r="A142"/>
    </row>
    <row r="143" spans="1:1" x14ac:dyDescent="0.2">
      <c r="A143"/>
    </row>
    <row r="144" spans="1:1" x14ac:dyDescent="0.2">
      <c r="A144"/>
    </row>
    <row r="145" spans="1:1" x14ac:dyDescent="0.2">
      <c r="A145"/>
    </row>
    <row r="146" spans="1:1" x14ac:dyDescent="0.2">
      <c r="A146"/>
    </row>
    <row r="147" spans="1:1" x14ac:dyDescent="0.2">
      <c r="A147"/>
    </row>
    <row r="148" spans="1:1" x14ac:dyDescent="0.2">
      <c r="A148"/>
    </row>
    <row r="149" spans="1:1" x14ac:dyDescent="0.2">
      <c r="A149"/>
    </row>
    <row r="150" spans="1:1" x14ac:dyDescent="0.2">
      <c r="A150"/>
    </row>
    <row r="151" spans="1:1" x14ac:dyDescent="0.2">
      <c r="A151"/>
    </row>
    <row r="152" spans="1:1" x14ac:dyDescent="0.2">
      <c r="A152"/>
    </row>
    <row r="153" spans="1:1" x14ac:dyDescent="0.2">
      <c r="A153"/>
    </row>
    <row r="154" spans="1:1" x14ac:dyDescent="0.2">
      <c r="A154"/>
    </row>
    <row r="155" spans="1:1" x14ac:dyDescent="0.2">
      <c r="A155"/>
    </row>
    <row r="156" spans="1:1" x14ac:dyDescent="0.2">
      <c r="A156"/>
    </row>
    <row r="157" spans="1:1" x14ac:dyDescent="0.2">
      <c r="A157"/>
    </row>
    <row r="158" spans="1:1" x14ac:dyDescent="0.2">
      <c r="A158"/>
    </row>
    <row r="159" spans="1:1" x14ac:dyDescent="0.2">
      <c r="A159"/>
    </row>
    <row r="160" spans="1:1" x14ac:dyDescent="0.2">
      <c r="A160"/>
    </row>
    <row r="161" spans="1:1" x14ac:dyDescent="0.2">
      <c r="A161"/>
    </row>
    <row r="162" spans="1:1" x14ac:dyDescent="0.2">
      <c r="A162"/>
    </row>
    <row r="163" spans="1:1" x14ac:dyDescent="0.2">
      <c r="A163"/>
    </row>
    <row r="164" spans="1:1" x14ac:dyDescent="0.2">
      <c r="A164"/>
    </row>
    <row r="165" spans="1:1" x14ac:dyDescent="0.2">
      <c r="A165"/>
    </row>
    <row r="166" spans="1:1" x14ac:dyDescent="0.2">
      <c r="A166"/>
    </row>
    <row r="167" spans="1:1" x14ac:dyDescent="0.2">
      <c r="A167"/>
    </row>
    <row r="168" spans="1:1" x14ac:dyDescent="0.2">
      <c r="A168"/>
    </row>
    <row r="169" spans="1:1" x14ac:dyDescent="0.2">
      <c r="A169"/>
    </row>
    <row r="170" spans="1:1" x14ac:dyDescent="0.2">
      <c r="A170"/>
    </row>
    <row r="171" spans="1:1" x14ac:dyDescent="0.2">
      <c r="A171"/>
    </row>
    <row r="172" spans="1:1" x14ac:dyDescent="0.2">
      <c r="A172"/>
    </row>
    <row r="173" spans="1:1" x14ac:dyDescent="0.2">
      <c r="A173"/>
    </row>
    <row r="174" spans="1:1" x14ac:dyDescent="0.2">
      <c r="A174"/>
    </row>
    <row r="175" spans="1:1" x14ac:dyDescent="0.2">
      <c r="A175"/>
    </row>
    <row r="176" spans="1:1" x14ac:dyDescent="0.2">
      <c r="A176"/>
    </row>
    <row r="177" spans="1:1" x14ac:dyDescent="0.2">
      <c r="A177"/>
    </row>
    <row r="178" spans="1:1" x14ac:dyDescent="0.2">
      <c r="A178"/>
    </row>
    <row r="179" spans="1:1" x14ac:dyDescent="0.2">
      <c r="A179"/>
    </row>
    <row r="180" spans="1:1" x14ac:dyDescent="0.2">
      <c r="A180"/>
    </row>
    <row r="181" spans="1:1" x14ac:dyDescent="0.2">
      <c r="A181"/>
    </row>
    <row r="182" spans="1:1" x14ac:dyDescent="0.2">
      <c r="A182"/>
    </row>
    <row r="183" spans="1:1" x14ac:dyDescent="0.2">
      <c r="A183"/>
    </row>
    <row r="184" spans="1:1" x14ac:dyDescent="0.2">
      <c r="A184"/>
    </row>
    <row r="185" spans="1:1" x14ac:dyDescent="0.2">
      <c r="A185"/>
    </row>
    <row r="186" spans="1:1" x14ac:dyDescent="0.2">
      <c r="A186"/>
    </row>
    <row r="187" spans="1:1" x14ac:dyDescent="0.2">
      <c r="A187"/>
    </row>
    <row r="188" spans="1:1" x14ac:dyDescent="0.2">
      <c r="A188"/>
    </row>
    <row r="189" spans="1:1" x14ac:dyDescent="0.2">
      <c r="A189"/>
    </row>
    <row r="190" spans="1:1" x14ac:dyDescent="0.2">
      <c r="A190"/>
    </row>
    <row r="191" spans="1:1" x14ac:dyDescent="0.2">
      <c r="A191"/>
    </row>
    <row r="192" spans="1:1" x14ac:dyDescent="0.2">
      <c r="A192"/>
    </row>
    <row r="193" spans="1:1" x14ac:dyDescent="0.2">
      <c r="A193"/>
    </row>
    <row r="194" spans="1:1" x14ac:dyDescent="0.2">
      <c r="A194"/>
    </row>
    <row r="195" spans="1:1" x14ac:dyDescent="0.2">
      <c r="A195"/>
    </row>
    <row r="196" spans="1:1" x14ac:dyDescent="0.2">
      <c r="A196"/>
    </row>
    <row r="197" spans="1:1" x14ac:dyDescent="0.2">
      <c r="A197"/>
    </row>
    <row r="198" spans="1:1" x14ac:dyDescent="0.2">
      <c r="A198"/>
    </row>
    <row r="199" spans="1:1" x14ac:dyDescent="0.2">
      <c r="A199"/>
    </row>
    <row r="200" spans="1:1" x14ac:dyDescent="0.2">
      <c r="A200"/>
    </row>
    <row r="201" spans="1:1" x14ac:dyDescent="0.2">
      <c r="A201"/>
    </row>
    <row r="202" spans="1:1" x14ac:dyDescent="0.2">
      <c r="A202"/>
    </row>
    <row r="203" spans="1:1" x14ac:dyDescent="0.2">
      <c r="A203"/>
    </row>
    <row r="204" spans="1:1" x14ac:dyDescent="0.2">
      <c r="A204"/>
    </row>
    <row r="205" spans="1:1" x14ac:dyDescent="0.2">
      <c r="A205"/>
    </row>
    <row r="206" spans="1:1" x14ac:dyDescent="0.2">
      <c r="A206"/>
    </row>
    <row r="207" spans="1:1" x14ac:dyDescent="0.2">
      <c r="A207"/>
    </row>
    <row r="208" spans="1:1" x14ac:dyDescent="0.2">
      <c r="A208"/>
    </row>
    <row r="209" spans="1:1" x14ac:dyDescent="0.2">
      <c r="A209"/>
    </row>
    <row r="210" spans="1:1" x14ac:dyDescent="0.2">
      <c r="A210"/>
    </row>
    <row r="211" spans="1:1" x14ac:dyDescent="0.2">
      <c r="A211"/>
    </row>
    <row r="212" spans="1:1" x14ac:dyDescent="0.2">
      <c r="A212"/>
    </row>
    <row r="213" spans="1:1" x14ac:dyDescent="0.2">
      <c r="A213"/>
    </row>
    <row r="214" spans="1:1" x14ac:dyDescent="0.2">
      <c r="A214"/>
    </row>
    <row r="215" spans="1:1" x14ac:dyDescent="0.2">
      <c r="A215"/>
    </row>
    <row r="216" spans="1:1" x14ac:dyDescent="0.2">
      <c r="A216"/>
    </row>
    <row r="217" spans="1:1" x14ac:dyDescent="0.2">
      <c r="A217"/>
    </row>
    <row r="218" spans="1:1" x14ac:dyDescent="0.2">
      <c r="A218"/>
    </row>
    <row r="219" spans="1:1" x14ac:dyDescent="0.2">
      <c r="A219"/>
    </row>
    <row r="220" spans="1:1" x14ac:dyDescent="0.2">
      <c r="A220"/>
    </row>
    <row r="221" spans="1:1" x14ac:dyDescent="0.2">
      <c r="A221"/>
    </row>
    <row r="222" spans="1:1" x14ac:dyDescent="0.2">
      <c r="A222"/>
    </row>
    <row r="223" spans="1:1" x14ac:dyDescent="0.2">
      <c r="A223"/>
    </row>
    <row r="224" spans="1:1" x14ac:dyDescent="0.2">
      <c r="A224"/>
    </row>
    <row r="225" spans="1:1" x14ac:dyDescent="0.2">
      <c r="A225"/>
    </row>
    <row r="226" spans="1:1" x14ac:dyDescent="0.2">
      <c r="A226"/>
    </row>
    <row r="227" spans="1:1" x14ac:dyDescent="0.2">
      <c r="A227"/>
    </row>
    <row r="228" spans="1:1" x14ac:dyDescent="0.2">
      <c r="A228"/>
    </row>
    <row r="229" spans="1:1" x14ac:dyDescent="0.2">
      <c r="A229"/>
    </row>
    <row r="230" spans="1:1" x14ac:dyDescent="0.2">
      <c r="A230"/>
    </row>
    <row r="231" spans="1:1" x14ac:dyDescent="0.2">
      <c r="A231"/>
    </row>
    <row r="232" spans="1:1" x14ac:dyDescent="0.2">
      <c r="A232"/>
    </row>
    <row r="233" spans="1:1" x14ac:dyDescent="0.2">
      <c r="A233"/>
    </row>
    <row r="234" spans="1:1" x14ac:dyDescent="0.2">
      <c r="A234"/>
    </row>
    <row r="235" spans="1:1" x14ac:dyDescent="0.2">
      <c r="A235"/>
    </row>
    <row r="236" spans="1:1" x14ac:dyDescent="0.2">
      <c r="A236"/>
    </row>
    <row r="237" spans="1:1" x14ac:dyDescent="0.2">
      <c r="A237"/>
    </row>
    <row r="238" spans="1:1" x14ac:dyDescent="0.2">
      <c r="A238"/>
    </row>
    <row r="239" spans="1:1" x14ac:dyDescent="0.2">
      <c r="A239"/>
    </row>
    <row r="240" spans="1:1" x14ac:dyDescent="0.2">
      <c r="A240"/>
    </row>
    <row r="241" spans="1:1" x14ac:dyDescent="0.2">
      <c r="A241"/>
    </row>
    <row r="242" spans="1:1" x14ac:dyDescent="0.2">
      <c r="A242"/>
    </row>
    <row r="243" spans="1:1" x14ac:dyDescent="0.2">
      <c r="A243"/>
    </row>
    <row r="244" spans="1:1" x14ac:dyDescent="0.2">
      <c r="A244"/>
    </row>
    <row r="245" spans="1:1" x14ac:dyDescent="0.2">
      <c r="A245"/>
    </row>
    <row r="246" spans="1:1" x14ac:dyDescent="0.2">
      <c r="A246"/>
    </row>
    <row r="247" spans="1:1" x14ac:dyDescent="0.2">
      <c r="A247"/>
    </row>
    <row r="248" spans="1:1" x14ac:dyDescent="0.2">
      <c r="A248"/>
    </row>
    <row r="249" spans="1:1" x14ac:dyDescent="0.2">
      <c r="A249"/>
    </row>
    <row r="250" spans="1:1" x14ac:dyDescent="0.2">
      <c r="A250"/>
    </row>
    <row r="251" spans="1:1" x14ac:dyDescent="0.2">
      <c r="A251"/>
    </row>
    <row r="252" spans="1:1" x14ac:dyDescent="0.2">
      <c r="A252"/>
    </row>
    <row r="253" spans="1:1" x14ac:dyDescent="0.2">
      <c r="A253"/>
    </row>
    <row r="254" spans="1:1" x14ac:dyDescent="0.2">
      <c r="A254"/>
    </row>
    <row r="255" spans="1:1" x14ac:dyDescent="0.2">
      <c r="A255"/>
    </row>
    <row r="256" spans="1:1" x14ac:dyDescent="0.2">
      <c r="A256"/>
    </row>
    <row r="257" spans="1:1" x14ac:dyDescent="0.2">
      <c r="A257"/>
    </row>
    <row r="258" spans="1:1" x14ac:dyDescent="0.2">
      <c r="A258"/>
    </row>
    <row r="259" spans="1:1" x14ac:dyDescent="0.2">
      <c r="A259"/>
    </row>
    <row r="260" spans="1:1" x14ac:dyDescent="0.2">
      <c r="A260"/>
    </row>
    <row r="261" spans="1:1" x14ac:dyDescent="0.2">
      <c r="A261"/>
    </row>
    <row r="262" spans="1:1" x14ac:dyDescent="0.2">
      <c r="A262"/>
    </row>
    <row r="263" spans="1:1" x14ac:dyDescent="0.2">
      <c r="A263"/>
    </row>
    <row r="264" spans="1:1" x14ac:dyDescent="0.2">
      <c r="A264"/>
    </row>
    <row r="265" spans="1:1" x14ac:dyDescent="0.2">
      <c r="A265"/>
    </row>
    <row r="266" spans="1:1" x14ac:dyDescent="0.2">
      <c r="A266"/>
    </row>
    <row r="267" spans="1:1" x14ac:dyDescent="0.2">
      <c r="A267"/>
    </row>
    <row r="268" spans="1:1" x14ac:dyDescent="0.2">
      <c r="A268"/>
    </row>
    <row r="269" spans="1:1" x14ac:dyDescent="0.2">
      <c r="A269"/>
    </row>
    <row r="270" spans="1:1" x14ac:dyDescent="0.2">
      <c r="A270"/>
    </row>
    <row r="271" spans="1:1" x14ac:dyDescent="0.2">
      <c r="A271"/>
    </row>
    <row r="272" spans="1:1" x14ac:dyDescent="0.2">
      <c r="A272"/>
    </row>
    <row r="273" spans="1:1" x14ac:dyDescent="0.2">
      <c r="A273"/>
    </row>
    <row r="274" spans="1:1" x14ac:dyDescent="0.2">
      <c r="A274"/>
    </row>
    <row r="275" spans="1:1" x14ac:dyDescent="0.2">
      <c r="A275"/>
    </row>
    <row r="276" spans="1:1" x14ac:dyDescent="0.2">
      <c r="A276"/>
    </row>
    <row r="277" spans="1:1" x14ac:dyDescent="0.2">
      <c r="A277"/>
    </row>
    <row r="278" spans="1:1" x14ac:dyDescent="0.2">
      <c r="A278"/>
    </row>
    <row r="279" spans="1:1" x14ac:dyDescent="0.2">
      <c r="A279"/>
    </row>
    <row r="280" spans="1:1" x14ac:dyDescent="0.2">
      <c r="A280"/>
    </row>
    <row r="281" spans="1:1" x14ac:dyDescent="0.2">
      <c r="A281"/>
    </row>
    <row r="282" spans="1:1" x14ac:dyDescent="0.2">
      <c r="A282"/>
    </row>
    <row r="283" spans="1:1" x14ac:dyDescent="0.2">
      <c r="A283"/>
    </row>
    <row r="284" spans="1:1" x14ac:dyDescent="0.2">
      <c r="A284"/>
    </row>
    <row r="285" spans="1:1" x14ac:dyDescent="0.2">
      <c r="A285"/>
    </row>
    <row r="286" spans="1:1" x14ac:dyDescent="0.2">
      <c r="A286"/>
    </row>
    <row r="287" spans="1:1" x14ac:dyDescent="0.2">
      <c r="A287"/>
    </row>
    <row r="288" spans="1:1" x14ac:dyDescent="0.2">
      <c r="A288"/>
    </row>
    <row r="289" spans="1:1" x14ac:dyDescent="0.2">
      <c r="A289"/>
    </row>
    <row r="290" spans="1:1" x14ac:dyDescent="0.2">
      <c r="A290"/>
    </row>
    <row r="291" spans="1:1" x14ac:dyDescent="0.2">
      <c r="A291"/>
    </row>
    <row r="292" spans="1:1" x14ac:dyDescent="0.2">
      <c r="A292"/>
    </row>
    <row r="293" spans="1:1" x14ac:dyDescent="0.2">
      <c r="A293"/>
    </row>
    <row r="294" spans="1:1" x14ac:dyDescent="0.2">
      <c r="A294"/>
    </row>
    <row r="295" spans="1:1" x14ac:dyDescent="0.2">
      <c r="A295"/>
    </row>
    <row r="296" spans="1:1" x14ac:dyDescent="0.2">
      <c r="A296"/>
    </row>
    <row r="297" spans="1:1" x14ac:dyDescent="0.2">
      <c r="A297"/>
    </row>
    <row r="298" spans="1:1" x14ac:dyDescent="0.2">
      <c r="A298"/>
    </row>
    <row r="299" spans="1:1" x14ac:dyDescent="0.2">
      <c r="A299"/>
    </row>
    <row r="300" spans="1:1" x14ac:dyDescent="0.2">
      <c r="A300"/>
    </row>
    <row r="301" spans="1:1" x14ac:dyDescent="0.2">
      <c r="A301"/>
    </row>
    <row r="302" spans="1:1" x14ac:dyDescent="0.2">
      <c r="A302"/>
    </row>
    <row r="303" spans="1:1" x14ac:dyDescent="0.2">
      <c r="A303"/>
    </row>
    <row r="304" spans="1:1" x14ac:dyDescent="0.2">
      <c r="A304"/>
    </row>
    <row r="305" spans="1:1" x14ac:dyDescent="0.2">
      <c r="A305"/>
    </row>
    <row r="306" spans="1:1" x14ac:dyDescent="0.2">
      <c r="A306"/>
    </row>
    <row r="307" spans="1:1" x14ac:dyDescent="0.2">
      <c r="A307"/>
    </row>
    <row r="308" spans="1:1" x14ac:dyDescent="0.2">
      <c r="A308"/>
    </row>
    <row r="309" spans="1:1" x14ac:dyDescent="0.2">
      <c r="A309"/>
    </row>
    <row r="310" spans="1:1" x14ac:dyDescent="0.2">
      <c r="A310"/>
    </row>
    <row r="311" spans="1:1" x14ac:dyDescent="0.2">
      <c r="A311"/>
    </row>
    <row r="312" spans="1:1" x14ac:dyDescent="0.2">
      <c r="A312"/>
    </row>
    <row r="313" spans="1:1" x14ac:dyDescent="0.2">
      <c r="A313"/>
    </row>
    <row r="314" spans="1:1" x14ac:dyDescent="0.2">
      <c r="A314"/>
    </row>
    <row r="315" spans="1:1" x14ac:dyDescent="0.2">
      <c r="A315"/>
    </row>
    <row r="316" spans="1:1" x14ac:dyDescent="0.2">
      <c r="A316"/>
    </row>
    <row r="317" spans="1:1" x14ac:dyDescent="0.2">
      <c r="A317"/>
    </row>
    <row r="318" spans="1:1" x14ac:dyDescent="0.2">
      <c r="A318"/>
    </row>
    <row r="319" spans="1:1" x14ac:dyDescent="0.2">
      <c r="A319"/>
    </row>
    <row r="320" spans="1:1" x14ac:dyDescent="0.2">
      <c r="A320"/>
    </row>
    <row r="321" spans="1:1" x14ac:dyDescent="0.2">
      <c r="A321"/>
    </row>
    <row r="322" spans="1:1" x14ac:dyDescent="0.2">
      <c r="A322"/>
    </row>
    <row r="323" spans="1:1" x14ac:dyDescent="0.2">
      <c r="A323"/>
    </row>
    <row r="324" spans="1:1" x14ac:dyDescent="0.2">
      <c r="A324"/>
    </row>
    <row r="325" spans="1:1" x14ac:dyDescent="0.2">
      <c r="A325"/>
    </row>
    <row r="326" spans="1:1" x14ac:dyDescent="0.2">
      <c r="A326"/>
    </row>
    <row r="327" spans="1:1" x14ac:dyDescent="0.2">
      <c r="A327"/>
    </row>
    <row r="328" spans="1:1" x14ac:dyDescent="0.2">
      <c r="A328"/>
    </row>
    <row r="329" spans="1:1" x14ac:dyDescent="0.2">
      <c r="A329"/>
    </row>
    <row r="330" spans="1:1" x14ac:dyDescent="0.2">
      <c r="A330"/>
    </row>
    <row r="331" spans="1:1" x14ac:dyDescent="0.2">
      <c r="A331"/>
    </row>
    <row r="332" spans="1:1" x14ac:dyDescent="0.2">
      <c r="A332"/>
    </row>
    <row r="333" spans="1:1" x14ac:dyDescent="0.2">
      <c r="A333"/>
    </row>
    <row r="334" spans="1:1" x14ac:dyDescent="0.2">
      <c r="A334"/>
    </row>
    <row r="335" spans="1:1" x14ac:dyDescent="0.2">
      <c r="A335"/>
    </row>
    <row r="336" spans="1:1" x14ac:dyDescent="0.2">
      <c r="A336"/>
    </row>
    <row r="337" spans="1:1" x14ac:dyDescent="0.2">
      <c r="A337"/>
    </row>
    <row r="338" spans="1:1" x14ac:dyDescent="0.2">
      <c r="A338"/>
    </row>
    <row r="339" spans="1:1" x14ac:dyDescent="0.2">
      <c r="A339"/>
    </row>
    <row r="340" spans="1:1" x14ac:dyDescent="0.2">
      <c r="A340"/>
    </row>
    <row r="341" spans="1:1" x14ac:dyDescent="0.2">
      <c r="A341"/>
    </row>
    <row r="342" spans="1:1" x14ac:dyDescent="0.2">
      <c r="A342"/>
    </row>
    <row r="343" spans="1:1" x14ac:dyDescent="0.2">
      <c r="A343"/>
    </row>
    <row r="344" spans="1:1" x14ac:dyDescent="0.2">
      <c r="A344"/>
    </row>
    <row r="345" spans="1:1" x14ac:dyDescent="0.2">
      <c r="A345"/>
    </row>
    <row r="346" spans="1:1" x14ac:dyDescent="0.2">
      <c r="A346"/>
    </row>
    <row r="347" spans="1:1" x14ac:dyDescent="0.2">
      <c r="A347"/>
    </row>
    <row r="348" spans="1:1" x14ac:dyDescent="0.2">
      <c r="A348"/>
    </row>
    <row r="349" spans="1:1" x14ac:dyDescent="0.2">
      <c r="A349"/>
    </row>
    <row r="350" spans="1:1" x14ac:dyDescent="0.2">
      <c r="A350"/>
    </row>
    <row r="351" spans="1:1" x14ac:dyDescent="0.2">
      <c r="A351"/>
    </row>
    <row r="352" spans="1:1" x14ac:dyDescent="0.2">
      <c r="A352"/>
    </row>
    <row r="353" spans="1:1" x14ac:dyDescent="0.2">
      <c r="A353"/>
    </row>
    <row r="354" spans="1:1" x14ac:dyDescent="0.2">
      <c r="A354"/>
    </row>
    <row r="355" spans="1:1" x14ac:dyDescent="0.2">
      <c r="A355"/>
    </row>
    <row r="356" spans="1:1" x14ac:dyDescent="0.2">
      <c r="A356"/>
    </row>
    <row r="357" spans="1:1" x14ac:dyDescent="0.2">
      <c r="A357"/>
    </row>
    <row r="358" spans="1:1" x14ac:dyDescent="0.2">
      <c r="A358"/>
    </row>
    <row r="359" spans="1:1" x14ac:dyDescent="0.2">
      <c r="A359"/>
    </row>
    <row r="360" spans="1:1" x14ac:dyDescent="0.2">
      <c r="A360"/>
    </row>
    <row r="361" spans="1:1" x14ac:dyDescent="0.2">
      <c r="A361"/>
    </row>
    <row r="362" spans="1:1" x14ac:dyDescent="0.2">
      <c r="A362"/>
    </row>
    <row r="363" spans="1:1" x14ac:dyDescent="0.2">
      <c r="A363"/>
    </row>
    <row r="364" spans="1:1" x14ac:dyDescent="0.2">
      <c r="A364"/>
    </row>
    <row r="365" spans="1:1" x14ac:dyDescent="0.2">
      <c r="A365"/>
    </row>
    <row r="366" spans="1:1" x14ac:dyDescent="0.2">
      <c r="A366"/>
    </row>
    <row r="367" spans="1:1" x14ac:dyDescent="0.2">
      <c r="A367"/>
    </row>
    <row r="368" spans="1:1" x14ac:dyDescent="0.2">
      <c r="A368"/>
    </row>
    <row r="369" spans="1:1" x14ac:dyDescent="0.2">
      <c r="A369"/>
    </row>
    <row r="370" spans="1:1" x14ac:dyDescent="0.2">
      <c r="A370"/>
    </row>
    <row r="371" spans="1:1" x14ac:dyDescent="0.2">
      <c r="A371"/>
    </row>
    <row r="372" spans="1:1" x14ac:dyDescent="0.2">
      <c r="A372"/>
    </row>
    <row r="373" spans="1:1" x14ac:dyDescent="0.2">
      <c r="A373"/>
    </row>
    <row r="374" spans="1:1" x14ac:dyDescent="0.2">
      <c r="A374"/>
    </row>
    <row r="375" spans="1:1" x14ac:dyDescent="0.2">
      <c r="A375"/>
    </row>
    <row r="376" spans="1:1" x14ac:dyDescent="0.2">
      <c r="A376"/>
    </row>
    <row r="377" spans="1:1" x14ac:dyDescent="0.2">
      <c r="A377"/>
    </row>
    <row r="378" spans="1:1" x14ac:dyDescent="0.2">
      <c r="A378"/>
    </row>
    <row r="379" spans="1:1" x14ac:dyDescent="0.2">
      <c r="A379"/>
    </row>
    <row r="380" spans="1:1" x14ac:dyDescent="0.2">
      <c r="A380"/>
    </row>
    <row r="381" spans="1:1" x14ac:dyDescent="0.2">
      <c r="A381"/>
    </row>
    <row r="382" spans="1:1" x14ac:dyDescent="0.2">
      <c r="A382"/>
    </row>
    <row r="383" spans="1:1" x14ac:dyDescent="0.2">
      <c r="A383"/>
    </row>
    <row r="384" spans="1:1" x14ac:dyDescent="0.2">
      <c r="A384"/>
    </row>
    <row r="385" spans="1:1" x14ac:dyDescent="0.2">
      <c r="A385"/>
    </row>
    <row r="386" spans="1:1" x14ac:dyDescent="0.2">
      <c r="A386"/>
    </row>
    <row r="387" spans="1:1" x14ac:dyDescent="0.2">
      <c r="A387"/>
    </row>
    <row r="388" spans="1:1" x14ac:dyDescent="0.2">
      <c r="A388"/>
    </row>
    <row r="389" spans="1:1" x14ac:dyDescent="0.2">
      <c r="A389"/>
    </row>
    <row r="390" spans="1:1" x14ac:dyDescent="0.2">
      <c r="A390"/>
    </row>
    <row r="391" spans="1:1" x14ac:dyDescent="0.2">
      <c r="A391"/>
    </row>
    <row r="392" spans="1:1" x14ac:dyDescent="0.2">
      <c r="A392"/>
    </row>
    <row r="393" spans="1:1" x14ac:dyDescent="0.2">
      <c r="A393"/>
    </row>
    <row r="394" spans="1:1" x14ac:dyDescent="0.2">
      <c r="A394"/>
    </row>
    <row r="395" spans="1:1" x14ac:dyDescent="0.2">
      <c r="A395"/>
    </row>
    <row r="396" spans="1:1" x14ac:dyDescent="0.2">
      <c r="A396"/>
    </row>
    <row r="397" spans="1:1" x14ac:dyDescent="0.2">
      <c r="A397"/>
    </row>
    <row r="398" spans="1:1" x14ac:dyDescent="0.2">
      <c r="A398"/>
    </row>
    <row r="399" spans="1:1" x14ac:dyDescent="0.2">
      <c r="A399"/>
    </row>
    <row r="400" spans="1:1" x14ac:dyDescent="0.2">
      <c r="A400"/>
    </row>
    <row r="401" spans="1:1" x14ac:dyDescent="0.2">
      <c r="A401"/>
    </row>
    <row r="402" spans="1:1" x14ac:dyDescent="0.2">
      <c r="A402"/>
    </row>
    <row r="403" spans="1:1" x14ac:dyDescent="0.2">
      <c r="A403"/>
    </row>
    <row r="404" spans="1:1" x14ac:dyDescent="0.2">
      <c r="A404"/>
    </row>
    <row r="405" spans="1:1" x14ac:dyDescent="0.2">
      <c r="A405"/>
    </row>
    <row r="406" spans="1:1" x14ac:dyDescent="0.2">
      <c r="A406"/>
    </row>
    <row r="407" spans="1:1" x14ac:dyDescent="0.2">
      <c r="A407"/>
    </row>
    <row r="408" spans="1:1" x14ac:dyDescent="0.2">
      <c r="A408"/>
    </row>
    <row r="409" spans="1:1" x14ac:dyDescent="0.2">
      <c r="A409"/>
    </row>
    <row r="410" spans="1:1" x14ac:dyDescent="0.2">
      <c r="A410"/>
    </row>
    <row r="411" spans="1:1" x14ac:dyDescent="0.2">
      <c r="A411"/>
    </row>
    <row r="412" spans="1:1" x14ac:dyDescent="0.2">
      <c r="A412"/>
    </row>
    <row r="413" spans="1:1" x14ac:dyDescent="0.2">
      <c r="A413"/>
    </row>
    <row r="414" spans="1:1" x14ac:dyDescent="0.2">
      <c r="A414"/>
    </row>
    <row r="415" spans="1:1" x14ac:dyDescent="0.2">
      <c r="A415"/>
    </row>
    <row r="416" spans="1:1" x14ac:dyDescent="0.2">
      <c r="A416"/>
    </row>
    <row r="417" spans="1:1" x14ac:dyDescent="0.2">
      <c r="A417"/>
    </row>
    <row r="418" spans="1:1" x14ac:dyDescent="0.2">
      <c r="A418"/>
    </row>
    <row r="419" spans="1:1" x14ac:dyDescent="0.2">
      <c r="A419"/>
    </row>
    <row r="420" spans="1:1" x14ac:dyDescent="0.2">
      <c r="A420"/>
    </row>
    <row r="421" spans="1:1" x14ac:dyDescent="0.2">
      <c r="A421"/>
    </row>
    <row r="422" spans="1:1" x14ac:dyDescent="0.2">
      <c r="A422"/>
    </row>
    <row r="423" spans="1:1" x14ac:dyDescent="0.2">
      <c r="A423"/>
    </row>
    <row r="424" spans="1:1" x14ac:dyDescent="0.2">
      <c r="A424"/>
    </row>
    <row r="425" spans="1:1" x14ac:dyDescent="0.2">
      <c r="A425"/>
    </row>
    <row r="426" spans="1:1" x14ac:dyDescent="0.2">
      <c r="A426"/>
    </row>
    <row r="427" spans="1:1" x14ac:dyDescent="0.2">
      <c r="A427"/>
    </row>
    <row r="428" spans="1:1" x14ac:dyDescent="0.2">
      <c r="A428"/>
    </row>
    <row r="429" spans="1:1" x14ac:dyDescent="0.2">
      <c r="A429"/>
    </row>
    <row r="430" spans="1:1" x14ac:dyDescent="0.2">
      <c r="A430"/>
    </row>
    <row r="431" spans="1:1" x14ac:dyDescent="0.2">
      <c r="A431"/>
    </row>
    <row r="432" spans="1:1" x14ac:dyDescent="0.2">
      <c r="A432"/>
    </row>
    <row r="433" spans="1:1" x14ac:dyDescent="0.2">
      <c r="A433"/>
    </row>
    <row r="434" spans="1:1" x14ac:dyDescent="0.2">
      <c r="A434"/>
    </row>
    <row r="435" spans="1:1" x14ac:dyDescent="0.2">
      <c r="A435"/>
    </row>
    <row r="436" spans="1:1" x14ac:dyDescent="0.2">
      <c r="A436"/>
    </row>
    <row r="437" spans="1:1" x14ac:dyDescent="0.2">
      <c r="A437"/>
    </row>
    <row r="438" spans="1:1" x14ac:dyDescent="0.2">
      <c r="A438"/>
    </row>
    <row r="439" spans="1:1" x14ac:dyDescent="0.2">
      <c r="A439"/>
    </row>
    <row r="440" spans="1:1" x14ac:dyDescent="0.2">
      <c r="A440"/>
    </row>
    <row r="441" spans="1:1" x14ac:dyDescent="0.2">
      <c r="A441"/>
    </row>
    <row r="442" spans="1:1" x14ac:dyDescent="0.2">
      <c r="A442"/>
    </row>
    <row r="443" spans="1:1" x14ac:dyDescent="0.2">
      <c r="A443"/>
    </row>
    <row r="444" spans="1:1" x14ac:dyDescent="0.2">
      <c r="A444"/>
    </row>
    <row r="445" spans="1:1" x14ac:dyDescent="0.2">
      <c r="A445"/>
    </row>
    <row r="446" spans="1:1" x14ac:dyDescent="0.2">
      <c r="A446"/>
    </row>
    <row r="447" spans="1:1" x14ac:dyDescent="0.2">
      <c r="A447"/>
    </row>
    <row r="448" spans="1:1" x14ac:dyDescent="0.2">
      <c r="A448"/>
    </row>
    <row r="449" spans="1:1" x14ac:dyDescent="0.2">
      <c r="A449"/>
    </row>
    <row r="450" spans="1:1" x14ac:dyDescent="0.2">
      <c r="A450"/>
    </row>
    <row r="451" spans="1:1" x14ac:dyDescent="0.2">
      <c r="A451"/>
    </row>
    <row r="452" spans="1:1" x14ac:dyDescent="0.2">
      <c r="A452"/>
    </row>
    <row r="453" spans="1:1" x14ac:dyDescent="0.2">
      <c r="A453"/>
    </row>
    <row r="454" spans="1:1" x14ac:dyDescent="0.2">
      <c r="A454"/>
    </row>
    <row r="455" spans="1:1" x14ac:dyDescent="0.2">
      <c r="A455"/>
    </row>
    <row r="456" spans="1:1" x14ac:dyDescent="0.2">
      <c r="A456"/>
    </row>
    <row r="457" spans="1:1" x14ac:dyDescent="0.2">
      <c r="A457"/>
    </row>
    <row r="458" spans="1:1" x14ac:dyDescent="0.2">
      <c r="A458"/>
    </row>
    <row r="459" spans="1:1" x14ac:dyDescent="0.2">
      <c r="A459"/>
    </row>
    <row r="460" spans="1:1" x14ac:dyDescent="0.2">
      <c r="A460"/>
    </row>
    <row r="461" spans="1:1" x14ac:dyDescent="0.2">
      <c r="A461"/>
    </row>
    <row r="462" spans="1:1" x14ac:dyDescent="0.2">
      <c r="A462"/>
    </row>
    <row r="463" spans="1:1" x14ac:dyDescent="0.2">
      <c r="A463"/>
    </row>
    <row r="464" spans="1:1" x14ac:dyDescent="0.2">
      <c r="A464"/>
    </row>
    <row r="465" spans="1:1" x14ac:dyDescent="0.2">
      <c r="A465"/>
    </row>
    <row r="466" spans="1:1" x14ac:dyDescent="0.2">
      <c r="A466"/>
    </row>
    <row r="467" spans="1:1" x14ac:dyDescent="0.2">
      <c r="A467"/>
    </row>
    <row r="468" spans="1:1" x14ac:dyDescent="0.2">
      <c r="A468"/>
    </row>
    <row r="469" spans="1:1" x14ac:dyDescent="0.2">
      <c r="A469"/>
    </row>
    <row r="470" spans="1:1" x14ac:dyDescent="0.2">
      <c r="A470"/>
    </row>
    <row r="471" spans="1:1" x14ac:dyDescent="0.2">
      <c r="A471"/>
    </row>
    <row r="472" spans="1:1" x14ac:dyDescent="0.2">
      <c r="A472"/>
    </row>
    <row r="473" spans="1:1" x14ac:dyDescent="0.2">
      <c r="A473"/>
    </row>
    <row r="474" spans="1:1" x14ac:dyDescent="0.2">
      <c r="A474"/>
    </row>
    <row r="475" spans="1:1" x14ac:dyDescent="0.2">
      <c r="A475"/>
    </row>
    <row r="476" spans="1:1" x14ac:dyDescent="0.2">
      <c r="A476"/>
    </row>
    <row r="477" spans="1:1" x14ac:dyDescent="0.2">
      <c r="A477"/>
    </row>
    <row r="478" spans="1:1" x14ac:dyDescent="0.2">
      <c r="A478"/>
    </row>
    <row r="479" spans="1:1" x14ac:dyDescent="0.2">
      <c r="A479"/>
    </row>
    <row r="480" spans="1:1" x14ac:dyDescent="0.2">
      <c r="A480"/>
    </row>
    <row r="481" spans="1:1" x14ac:dyDescent="0.2">
      <c r="A481"/>
    </row>
    <row r="482" spans="1:1" x14ac:dyDescent="0.2">
      <c r="A482"/>
    </row>
    <row r="483" spans="1:1" x14ac:dyDescent="0.2">
      <c r="A483"/>
    </row>
    <row r="484" spans="1:1" x14ac:dyDescent="0.2">
      <c r="A484"/>
    </row>
    <row r="485" spans="1:1" x14ac:dyDescent="0.2">
      <c r="A485"/>
    </row>
    <row r="486" spans="1:1" x14ac:dyDescent="0.2">
      <c r="A486"/>
    </row>
    <row r="487" spans="1:1" x14ac:dyDescent="0.2">
      <c r="A487"/>
    </row>
    <row r="488" spans="1:1" x14ac:dyDescent="0.2">
      <c r="A488"/>
    </row>
    <row r="489" spans="1:1" x14ac:dyDescent="0.2">
      <c r="A489"/>
    </row>
    <row r="490" spans="1:1" x14ac:dyDescent="0.2">
      <c r="A490"/>
    </row>
    <row r="491" spans="1:1" x14ac:dyDescent="0.2">
      <c r="A491"/>
    </row>
    <row r="492" spans="1:1" x14ac:dyDescent="0.2">
      <c r="A492"/>
    </row>
    <row r="493" spans="1:1" x14ac:dyDescent="0.2">
      <c r="A493"/>
    </row>
    <row r="494" spans="1:1" x14ac:dyDescent="0.2">
      <c r="A494"/>
    </row>
    <row r="495" spans="1:1" x14ac:dyDescent="0.2">
      <c r="A495"/>
    </row>
    <row r="496" spans="1:1" x14ac:dyDescent="0.2">
      <c r="A496"/>
    </row>
    <row r="497" spans="1:1" x14ac:dyDescent="0.2">
      <c r="A497"/>
    </row>
    <row r="498" spans="1:1" x14ac:dyDescent="0.2">
      <c r="A498"/>
    </row>
    <row r="499" spans="1:1" x14ac:dyDescent="0.2">
      <c r="A499"/>
    </row>
    <row r="500" spans="1:1" x14ac:dyDescent="0.2">
      <c r="A500"/>
    </row>
    <row r="501" spans="1:1" x14ac:dyDescent="0.2">
      <c r="A501"/>
    </row>
    <row r="502" spans="1:1" x14ac:dyDescent="0.2">
      <c r="A502"/>
    </row>
    <row r="503" spans="1:1" x14ac:dyDescent="0.2">
      <c r="A503"/>
    </row>
    <row r="504" spans="1:1" x14ac:dyDescent="0.2">
      <c r="A504"/>
    </row>
    <row r="505" spans="1:1" x14ac:dyDescent="0.2">
      <c r="A505"/>
    </row>
    <row r="506" spans="1:1" x14ac:dyDescent="0.2">
      <c r="A506"/>
    </row>
    <row r="507" spans="1:1" x14ac:dyDescent="0.2">
      <c r="A507"/>
    </row>
    <row r="508" spans="1:1" x14ac:dyDescent="0.2">
      <c r="A508"/>
    </row>
    <row r="509" spans="1:1" x14ac:dyDescent="0.2">
      <c r="A509"/>
    </row>
    <row r="510" spans="1:1" x14ac:dyDescent="0.2">
      <c r="A510"/>
    </row>
    <row r="511" spans="1:1" x14ac:dyDescent="0.2">
      <c r="A511"/>
    </row>
    <row r="512" spans="1:1" x14ac:dyDescent="0.2">
      <c r="A512"/>
    </row>
    <row r="513" spans="1:1" x14ac:dyDescent="0.2">
      <c r="A513"/>
    </row>
    <row r="514" spans="1:1" x14ac:dyDescent="0.2">
      <c r="A514"/>
    </row>
    <row r="515" spans="1:1" x14ac:dyDescent="0.2">
      <c r="A515"/>
    </row>
    <row r="516" spans="1:1" x14ac:dyDescent="0.2">
      <c r="A516"/>
    </row>
    <row r="517" spans="1:1" x14ac:dyDescent="0.2">
      <c r="A517"/>
    </row>
    <row r="518" spans="1:1" x14ac:dyDescent="0.2">
      <c r="A518"/>
    </row>
    <row r="519" spans="1:1" x14ac:dyDescent="0.2">
      <c r="A519"/>
    </row>
    <row r="520" spans="1:1" x14ac:dyDescent="0.2">
      <c r="A520"/>
    </row>
    <row r="521" spans="1:1" x14ac:dyDescent="0.2">
      <c r="A521"/>
    </row>
    <row r="522" spans="1:1" x14ac:dyDescent="0.2">
      <c r="A522"/>
    </row>
    <row r="523" spans="1:1" x14ac:dyDescent="0.2">
      <c r="A523"/>
    </row>
    <row r="524" spans="1:1" x14ac:dyDescent="0.2">
      <c r="A524"/>
    </row>
    <row r="525" spans="1:1" x14ac:dyDescent="0.2">
      <c r="A525"/>
    </row>
    <row r="526" spans="1:1" x14ac:dyDescent="0.2">
      <c r="A526"/>
    </row>
    <row r="527" spans="1:1" x14ac:dyDescent="0.2">
      <c r="A527"/>
    </row>
    <row r="528" spans="1:1" x14ac:dyDescent="0.2">
      <c r="A528"/>
    </row>
    <row r="529" spans="1:1" x14ac:dyDescent="0.2">
      <c r="A529"/>
    </row>
    <row r="530" spans="1:1" x14ac:dyDescent="0.2">
      <c r="A530"/>
    </row>
    <row r="531" spans="1:1" x14ac:dyDescent="0.2">
      <c r="A531"/>
    </row>
    <row r="532" spans="1:1" x14ac:dyDescent="0.2">
      <c r="A532"/>
    </row>
    <row r="533" spans="1:1" x14ac:dyDescent="0.2">
      <c r="A533"/>
    </row>
    <row r="534" spans="1:1" x14ac:dyDescent="0.2">
      <c r="A534"/>
    </row>
    <row r="535" spans="1:1" x14ac:dyDescent="0.2">
      <c r="A535"/>
    </row>
    <row r="536" spans="1:1" x14ac:dyDescent="0.2">
      <c r="A536"/>
    </row>
    <row r="537" spans="1:1" x14ac:dyDescent="0.2">
      <c r="A537"/>
    </row>
    <row r="538" spans="1:1" x14ac:dyDescent="0.2">
      <c r="A538"/>
    </row>
    <row r="539" spans="1:1" x14ac:dyDescent="0.2">
      <c r="A539"/>
    </row>
    <row r="540" spans="1:1" x14ac:dyDescent="0.2">
      <c r="A540"/>
    </row>
    <row r="541" spans="1:1" x14ac:dyDescent="0.2">
      <c r="A541"/>
    </row>
    <row r="542" spans="1:1" x14ac:dyDescent="0.2">
      <c r="A542"/>
    </row>
    <row r="543" spans="1:1" x14ac:dyDescent="0.2">
      <c r="A543"/>
    </row>
    <row r="544" spans="1:1" x14ac:dyDescent="0.2">
      <c r="A544"/>
    </row>
    <row r="545" spans="1:1" x14ac:dyDescent="0.2">
      <c r="A545"/>
    </row>
    <row r="546" spans="1:1" x14ac:dyDescent="0.2">
      <c r="A546"/>
    </row>
    <row r="547" spans="1:1" x14ac:dyDescent="0.2">
      <c r="A547"/>
    </row>
    <row r="548" spans="1:1" x14ac:dyDescent="0.2">
      <c r="A548"/>
    </row>
    <row r="549" spans="1:1" x14ac:dyDescent="0.2">
      <c r="A549"/>
    </row>
    <row r="550" spans="1:1" x14ac:dyDescent="0.2">
      <c r="A550"/>
    </row>
    <row r="551" spans="1:1" x14ac:dyDescent="0.2">
      <c r="A551"/>
    </row>
    <row r="552" spans="1:1" x14ac:dyDescent="0.2">
      <c r="A552"/>
    </row>
    <row r="553" spans="1:1" x14ac:dyDescent="0.2">
      <c r="A553"/>
    </row>
    <row r="554" spans="1:1" x14ac:dyDescent="0.2">
      <c r="A554"/>
    </row>
    <row r="555" spans="1:1" x14ac:dyDescent="0.2">
      <c r="A555"/>
    </row>
    <row r="556" spans="1:1" x14ac:dyDescent="0.2">
      <c r="A556"/>
    </row>
    <row r="557" spans="1:1" x14ac:dyDescent="0.2">
      <c r="A557"/>
    </row>
    <row r="558" spans="1:1" x14ac:dyDescent="0.2">
      <c r="A558"/>
    </row>
    <row r="559" spans="1:1" x14ac:dyDescent="0.2">
      <c r="A559"/>
    </row>
    <row r="560" spans="1:1" x14ac:dyDescent="0.2">
      <c r="A560"/>
    </row>
    <row r="561" spans="1:1" x14ac:dyDescent="0.2">
      <c r="A561"/>
    </row>
    <row r="562" spans="1:1" x14ac:dyDescent="0.2">
      <c r="A562"/>
    </row>
    <row r="563" spans="1:1" x14ac:dyDescent="0.2">
      <c r="A563"/>
    </row>
    <row r="564" spans="1:1" x14ac:dyDescent="0.2">
      <c r="A564"/>
    </row>
    <row r="565" spans="1:1" x14ac:dyDescent="0.2">
      <c r="A565"/>
    </row>
    <row r="566" spans="1:1" x14ac:dyDescent="0.2">
      <c r="A566"/>
    </row>
    <row r="567" spans="1:1" x14ac:dyDescent="0.2">
      <c r="A567"/>
    </row>
    <row r="568" spans="1:1" x14ac:dyDescent="0.2">
      <c r="A568"/>
    </row>
    <row r="569" spans="1:1" x14ac:dyDescent="0.2">
      <c r="A569"/>
    </row>
    <row r="570" spans="1:1" x14ac:dyDescent="0.2">
      <c r="A570"/>
    </row>
    <row r="571" spans="1:1" x14ac:dyDescent="0.2">
      <c r="A571"/>
    </row>
    <row r="572" spans="1:1" x14ac:dyDescent="0.2">
      <c r="A572"/>
    </row>
    <row r="573" spans="1:1" x14ac:dyDescent="0.2">
      <c r="A573"/>
    </row>
    <row r="574" spans="1:1" x14ac:dyDescent="0.2">
      <c r="A574"/>
    </row>
    <row r="575" spans="1:1" x14ac:dyDescent="0.2">
      <c r="A575"/>
    </row>
    <row r="576" spans="1:1" x14ac:dyDescent="0.2">
      <c r="A576"/>
    </row>
    <row r="577" spans="1:1" x14ac:dyDescent="0.2">
      <c r="A577"/>
    </row>
    <row r="578" spans="1:1" x14ac:dyDescent="0.2">
      <c r="A578"/>
    </row>
    <row r="579" spans="1:1" x14ac:dyDescent="0.2">
      <c r="A579"/>
    </row>
    <row r="580" spans="1:1" x14ac:dyDescent="0.2">
      <c r="A580"/>
    </row>
    <row r="581" spans="1:1" x14ac:dyDescent="0.2">
      <c r="A581"/>
    </row>
    <row r="582" spans="1:1" x14ac:dyDescent="0.2">
      <c r="A582"/>
    </row>
    <row r="583" spans="1:1" x14ac:dyDescent="0.2">
      <c r="A583"/>
    </row>
    <row r="584" spans="1:1" x14ac:dyDescent="0.2">
      <c r="A584"/>
    </row>
    <row r="585" spans="1:1" x14ac:dyDescent="0.2">
      <c r="A585"/>
    </row>
    <row r="586" spans="1:1" x14ac:dyDescent="0.2">
      <c r="A586"/>
    </row>
    <row r="587" spans="1:1" x14ac:dyDescent="0.2">
      <c r="A587"/>
    </row>
    <row r="588" spans="1:1" x14ac:dyDescent="0.2">
      <c r="A588"/>
    </row>
    <row r="589" spans="1:1" x14ac:dyDescent="0.2">
      <c r="A589"/>
    </row>
    <row r="590" spans="1:1" x14ac:dyDescent="0.2">
      <c r="A590"/>
    </row>
    <row r="591" spans="1:1" x14ac:dyDescent="0.2">
      <c r="A591"/>
    </row>
    <row r="592" spans="1:1" x14ac:dyDescent="0.2">
      <c r="A592"/>
    </row>
    <row r="593" spans="1:1" x14ac:dyDescent="0.2">
      <c r="A593"/>
    </row>
    <row r="594" spans="1:1" x14ac:dyDescent="0.2">
      <c r="A594"/>
    </row>
    <row r="595" spans="1:1" x14ac:dyDescent="0.2">
      <c r="A595"/>
    </row>
    <row r="596" spans="1:1" x14ac:dyDescent="0.2">
      <c r="A596"/>
    </row>
    <row r="597" spans="1:1" x14ac:dyDescent="0.2">
      <c r="A597"/>
    </row>
    <row r="598" spans="1:1" x14ac:dyDescent="0.2">
      <c r="A598"/>
    </row>
    <row r="599" spans="1:1" x14ac:dyDescent="0.2">
      <c r="A599"/>
    </row>
    <row r="600" spans="1:1" x14ac:dyDescent="0.2">
      <c r="A600"/>
    </row>
    <row r="601" spans="1:1" x14ac:dyDescent="0.2">
      <c r="A601"/>
    </row>
    <row r="602" spans="1:1" x14ac:dyDescent="0.2">
      <c r="A602"/>
    </row>
    <row r="603" spans="1:1" x14ac:dyDescent="0.2">
      <c r="A603"/>
    </row>
    <row r="604" spans="1:1" x14ac:dyDescent="0.2">
      <c r="A604"/>
    </row>
    <row r="605" spans="1:1" x14ac:dyDescent="0.2">
      <c r="A605"/>
    </row>
    <row r="606" spans="1:1" x14ac:dyDescent="0.2">
      <c r="A606"/>
    </row>
    <row r="607" spans="1:1" x14ac:dyDescent="0.2">
      <c r="A607"/>
    </row>
    <row r="608" spans="1:1" x14ac:dyDescent="0.2">
      <c r="A608"/>
    </row>
    <row r="609" spans="1:1" x14ac:dyDescent="0.2">
      <c r="A609"/>
    </row>
    <row r="610" spans="1:1" x14ac:dyDescent="0.2">
      <c r="A610"/>
    </row>
    <row r="611" spans="1:1" x14ac:dyDescent="0.2">
      <c r="A611"/>
    </row>
    <row r="612" spans="1:1" x14ac:dyDescent="0.2">
      <c r="A612"/>
    </row>
    <row r="613" spans="1:1" x14ac:dyDescent="0.2">
      <c r="A613"/>
    </row>
    <row r="614" spans="1:1" x14ac:dyDescent="0.2">
      <c r="A614"/>
    </row>
    <row r="615" spans="1:1" x14ac:dyDescent="0.2">
      <c r="A615"/>
    </row>
    <row r="616" spans="1:1" x14ac:dyDescent="0.2">
      <c r="A616"/>
    </row>
    <row r="617" spans="1:1" x14ac:dyDescent="0.2">
      <c r="A617"/>
    </row>
    <row r="618" spans="1:1" x14ac:dyDescent="0.2">
      <c r="A618"/>
    </row>
    <row r="619" spans="1:1" x14ac:dyDescent="0.2">
      <c r="A619"/>
    </row>
    <row r="620" spans="1:1" x14ac:dyDescent="0.2">
      <c r="A620"/>
    </row>
    <row r="621" spans="1:1" x14ac:dyDescent="0.2">
      <c r="A621"/>
    </row>
    <row r="622" spans="1:1" x14ac:dyDescent="0.2">
      <c r="A622"/>
    </row>
    <row r="623" spans="1:1" x14ac:dyDescent="0.2">
      <c r="A623"/>
    </row>
    <row r="624" spans="1:1" x14ac:dyDescent="0.2">
      <c r="A624"/>
    </row>
    <row r="625" spans="1:1" x14ac:dyDescent="0.2">
      <c r="A625"/>
    </row>
    <row r="626" spans="1:1" x14ac:dyDescent="0.2">
      <c r="A626"/>
    </row>
    <row r="627" spans="1:1" x14ac:dyDescent="0.2">
      <c r="A627"/>
    </row>
    <row r="628" spans="1:1" x14ac:dyDescent="0.2">
      <c r="A628"/>
    </row>
    <row r="629" spans="1:1" x14ac:dyDescent="0.2">
      <c r="A629"/>
    </row>
    <row r="630" spans="1:1" x14ac:dyDescent="0.2">
      <c r="A630"/>
    </row>
    <row r="631" spans="1:1" x14ac:dyDescent="0.2">
      <c r="A631"/>
    </row>
    <row r="632" spans="1:1" x14ac:dyDescent="0.2">
      <c r="A632"/>
    </row>
    <row r="633" spans="1:1" x14ac:dyDescent="0.2">
      <c r="A633"/>
    </row>
    <row r="634" spans="1:1" x14ac:dyDescent="0.2">
      <c r="A634"/>
    </row>
    <row r="635" spans="1:1" x14ac:dyDescent="0.2">
      <c r="A635"/>
    </row>
    <row r="636" spans="1:1" x14ac:dyDescent="0.2">
      <c r="A636"/>
    </row>
    <row r="637" spans="1:1" x14ac:dyDescent="0.2">
      <c r="A637"/>
    </row>
    <row r="638" spans="1:1" x14ac:dyDescent="0.2">
      <c r="A638"/>
    </row>
    <row r="639" spans="1:1" x14ac:dyDescent="0.2">
      <c r="A639"/>
    </row>
    <row r="640" spans="1:1" x14ac:dyDescent="0.2">
      <c r="A640"/>
    </row>
    <row r="641" spans="1:1" x14ac:dyDescent="0.2">
      <c r="A641"/>
    </row>
    <row r="642" spans="1:1" x14ac:dyDescent="0.2">
      <c r="A642"/>
    </row>
    <row r="643" spans="1:1" x14ac:dyDescent="0.2">
      <c r="A643"/>
    </row>
    <row r="644" spans="1:1" x14ac:dyDescent="0.2">
      <c r="A644"/>
    </row>
    <row r="645" spans="1:1" x14ac:dyDescent="0.2">
      <c r="A645"/>
    </row>
    <row r="646" spans="1:1" x14ac:dyDescent="0.2">
      <c r="A646"/>
    </row>
    <row r="647" spans="1:1" x14ac:dyDescent="0.2">
      <c r="A647"/>
    </row>
    <row r="648" spans="1:1" x14ac:dyDescent="0.2">
      <c r="A648"/>
    </row>
    <row r="649" spans="1:1" x14ac:dyDescent="0.2">
      <c r="A649"/>
    </row>
    <row r="650" spans="1:1" x14ac:dyDescent="0.2">
      <c r="A650"/>
    </row>
    <row r="651" spans="1:1" x14ac:dyDescent="0.2">
      <c r="A651"/>
    </row>
    <row r="652" spans="1:1" x14ac:dyDescent="0.2">
      <c r="A652"/>
    </row>
    <row r="653" spans="1:1" x14ac:dyDescent="0.2">
      <c r="A653"/>
    </row>
    <row r="654" spans="1:1" x14ac:dyDescent="0.2">
      <c r="A654"/>
    </row>
    <row r="655" spans="1:1" x14ac:dyDescent="0.2">
      <c r="A655"/>
    </row>
    <row r="656" spans="1:1" x14ac:dyDescent="0.2">
      <c r="A656"/>
    </row>
    <row r="657" spans="1:1" x14ac:dyDescent="0.2">
      <c r="A657"/>
    </row>
    <row r="658" spans="1:1" x14ac:dyDescent="0.2">
      <c r="A658"/>
    </row>
    <row r="659" spans="1:1" x14ac:dyDescent="0.2">
      <c r="A659"/>
    </row>
    <row r="660" spans="1:1" x14ac:dyDescent="0.2">
      <c r="A660"/>
    </row>
    <row r="661" spans="1:1" x14ac:dyDescent="0.2">
      <c r="A661"/>
    </row>
    <row r="662" spans="1:1" x14ac:dyDescent="0.2">
      <c r="A662"/>
    </row>
    <row r="663" spans="1:1" x14ac:dyDescent="0.2">
      <c r="A663"/>
    </row>
    <row r="664" spans="1:1" x14ac:dyDescent="0.2">
      <c r="A664"/>
    </row>
    <row r="665" spans="1:1" x14ac:dyDescent="0.2">
      <c r="A665"/>
    </row>
    <row r="666" spans="1:1" x14ac:dyDescent="0.2">
      <c r="A666"/>
    </row>
    <row r="667" spans="1:1" x14ac:dyDescent="0.2">
      <c r="A667"/>
    </row>
    <row r="668" spans="1:1" x14ac:dyDescent="0.2">
      <c r="A668"/>
    </row>
    <row r="669" spans="1:1" x14ac:dyDescent="0.2">
      <c r="A669"/>
    </row>
    <row r="670" spans="1:1" x14ac:dyDescent="0.2">
      <c r="A670"/>
    </row>
    <row r="671" spans="1:1" x14ac:dyDescent="0.2">
      <c r="A671"/>
    </row>
    <row r="672" spans="1:1" x14ac:dyDescent="0.2">
      <c r="A672"/>
    </row>
    <row r="673" spans="1:1" x14ac:dyDescent="0.2">
      <c r="A673"/>
    </row>
    <row r="674" spans="1:1" x14ac:dyDescent="0.2">
      <c r="A674"/>
    </row>
    <row r="675" spans="1:1" x14ac:dyDescent="0.2">
      <c r="A675"/>
    </row>
    <row r="676" spans="1:1" x14ac:dyDescent="0.2">
      <c r="A676"/>
    </row>
    <row r="677" spans="1:1" x14ac:dyDescent="0.2">
      <c r="A677"/>
    </row>
    <row r="678" spans="1:1" x14ac:dyDescent="0.2">
      <c r="A678"/>
    </row>
    <row r="679" spans="1:1" x14ac:dyDescent="0.2">
      <c r="A679"/>
    </row>
    <row r="680" spans="1:1" x14ac:dyDescent="0.2">
      <c r="A680"/>
    </row>
    <row r="681" spans="1:1" x14ac:dyDescent="0.2">
      <c r="A681"/>
    </row>
    <row r="682" spans="1:1" x14ac:dyDescent="0.2">
      <c r="A682"/>
    </row>
    <row r="683" spans="1:1" x14ac:dyDescent="0.2">
      <c r="A683"/>
    </row>
    <row r="684" spans="1:1" x14ac:dyDescent="0.2">
      <c r="A684"/>
    </row>
    <row r="685" spans="1:1" x14ac:dyDescent="0.2">
      <c r="A685"/>
    </row>
    <row r="686" spans="1:1" x14ac:dyDescent="0.2">
      <c r="A686"/>
    </row>
    <row r="687" spans="1:1" x14ac:dyDescent="0.2">
      <c r="A687"/>
    </row>
    <row r="688" spans="1:1" x14ac:dyDescent="0.2">
      <c r="A688"/>
    </row>
    <row r="689" spans="1:1" x14ac:dyDescent="0.2">
      <c r="A689"/>
    </row>
    <row r="690" spans="1:1" x14ac:dyDescent="0.2">
      <c r="A690"/>
    </row>
    <row r="691" spans="1:1" x14ac:dyDescent="0.2">
      <c r="A691"/>
    </row>
    <row r="692" spans="1:1" x14ac:dyDescent="0.2">
      <c r="A692"/>
    </row>
    <row r="693" spans="1:1" x14ac:dyDescent="0.2">
      <c r="A693"/>
    </row>
    <row r="694" spans="1:1" x14ac:dyDescent="0.2">
      <c r="A694"/>
    </row>
    <row r="695" spans="1:1" x14ac:dyDescent="0.2">
      <c r="A695"/>
    </row>
    <row r="696" spans="1:1" x14ac:dyDescent="0.2">
      <c r="A696"/>
    </row>
    <row r="697" spans="1:1" x14ac:dyDescent="0.2">
      <c r="A697"/>
    </row>
    <row r="698" spans="1:1" x14ac:dyDescent="0.2">
      <c r="A698"/>
    </row>
    <row r="699" spans="1:1" x14ac:dyDescent="0.2">
      <c r="A699"/>
    </row>
    <row r="700" spans="1:1" x14ac:dyDescent="0.2">
      <c r="A700"/>
    </row>
    <row r="701" spans="1:1" x14ac:dyDescent="0.2">
      <c r="A701"/>
    </row>
    <row r="702" spans="1:1" x14ac:dyDescent="0.2">
      <c r="A702"/>
    </row>
    <row r="703" spans="1:1" x14ac:dyDescent="0.2">
      <c r="A703"/>
    </row>
    <row r="704" spans="1:1" x14ac:dyDescent="0.2">
      <c r="A704"/>
    </row>
    <row r="705" spans="1:1" x14ac:dyDescent="0.2">
      <c r="A705"/>
    </row>
    <row r="706" spans="1:1" x14ac:dyDescent="0.2">
      <c r="A706"/>
    </row>
    <row r="707" spans="1:1" x14ac:dyDescent="0.2">
      <c r="A707"/>
    </row>
    <row r="708" spans="1:1" x14ac:dyDescent="0.2">
      <c r="A708"/>
    </row>
    <row r="709" spans="1:1" x14ac:dyDescent="0.2">
      <c r="A709"/>
    </row>
    <row r="710" spans="1:1" x14ac:dyDescent="0.2">
      <c r="A710"/>
    </row>
    <row r="711" spans="1:1" x14ac:dyDescent="0.2">
      <c r="A711"/>
    </row>
    <row r="712" spans="1:1" x14ac:dyDescent="0.2">
      <c r="A712"/>
    </row>
    <row r="713" spans="1:1" x14ac:dyDescent="0.2">
      <c r="A713"/>
    </row>
    <row r="714" spans="1:1" x14ac:dyDescent="0.2">
      <c r="A714"/>
    </row>
    <row r="715" spans="1:1" x14ac:dyDescent="0.2">
      <c r="A715"/>
    </row>
    <row r="716" spans="1:1" x14ac:dyDescent="0.2">
      <c r="A716"/>
    </row>
    <row r="717" spans="1:1" x14ac:dyDescent="0.2">
      <c r="A717"/>
    </row>
    <row r="718" spans="1:1" x14ac:dyDescent="0.2">
      <c r="A718"/>
    </row>
    <row r="719" spans="1:1" x14ac:dyDescent="0.2">
      <c r="A719"/>
    </row>
    <row r="720" spans="1:1" x14ac:dyDescent="0.2">
      <c r="A720"/>
    </row>
    <row r="721" spans="1:1" x14ac:dyDescent="0.2">
      <c r="A721"/>
    </row>
    <row r="722" spans="1:1" x14ac:dyDescent="0.2">
      <c r="A722"/>
    </row>
    <row r="723" spans="1:1" x14ac:dyDescent="0.2">
      <c r="A723"/>
    </row>
    <row r="724" spans="1:1" x14ac:dyDescent="0.2">
      <c r="A724"/>
    </row>
    <row r="725" spans="1:1" x14ac:dyDescent="0.2">
      <c r="A725"/>
    </row>
    <row r="726" spans="1:1" x14ac:dyDescent="0.2">
      <c r="A726"/>
    </row>
    <row r="727" spans="1:1" x14ac:dyDescent="0.2">
      <c r="A727"/>
    </row>
    <row r="728" spans="1:1" x14ac:dyDescent="0.2">
      <c r="A728"/>
    </row>
    <row r="729" spans="1:1" x14ac:dyDescent="0.2">
      <c r="A729"/>
    </row>
    <row r="730" spans="1:1" x14ac:dyDescent="0.2">
      <c r="A730"/>
    </row>
    <row r="731" spans="1:1" x14ac:dyDescent="0.2">
      <c r="A731"/>
    </row>
    <row r="732" spans="1:1" x14ac:dyDescent="0.2">
      <c r="A732"/>
    </row>
    <row r="733" spans="1:1" x14ac:dyDescent="0.2">
      <c r="A733"/>
    </row>
    <row r="734" spans="1:1" x14ac:dyDescent="0.2">
      <c r="A734"/>
    </row>
    <row r="735" spans="1:1" x14ac:dyDescent="0.2">
      <c r="A735"/>
    </row>
    <row r="736" spans="1:1" x14ac:dyDescent="0.2">
      <c r="A736"/>
    </row>
    <row r="737" spans="1:1" x14ac:dyDescent="0.2">
      <c r="A737"/>
    </row>
    <row r="738" spans="1:1" x14ac:dyDescent="0.2">
      <c r="A738"/>
    </row>
    <row r="739" spans="1:1" x14ac:dyDescent="0.2">
      <c r="A739"/>
    </row>
    <row r="740" spans="1:1" x14ac:dyDescent="0.2">
      <c r="A740"/>
    </row>
    <row r="741" spans="1:1" x14ac:dyDescent="0.2">
      <c r="A741"/>
    </row>
    <row r="742" spans="1:1" x14ac:dyDescent="0.2">
      <c r="A742"/>
    </row>
    <row r="743" spans="1:1" x14ac:dyDescent="0.2">
      <c r="A743"/>
    </row>
    <row r="744" spans="1:1" x14ac:dyDescent="0.2">
      <c r="A744"/>
    </row>
    <row r="745" spans="1:1" x14ac:dyDescent="0.2">
      <c r="A745"/>
    </row>
    <row r="746" spans="1:1" x14ac:dyDescent="0.2">
      <c r="A746"/>
    </row>
    <row r="747" spans="1:1" x14ac:dyDescent="0.2">
      <c r="A747"/>
    </row>
    <row r="748" spans="1:1" x14ac:dyDescent="0.2">
      <c r="A748"/>
    </row>
    <row r="749" spans="1:1" x14ac:dyDescent="0.2">
      <c r="A749"/>
    </row>
    <row r="750" spans="1:1" x14ac:dyDescent="0.2">
      <c r="A750"/>
    </row>
    <row r="751" spans="1:1" x14ac:dyDescent="0.2">
      <c r="A751"/>
    </row>
    <row r="752" spans="1:1" x14ac:dyDescent="0.2">
      <c r="A752"/>
    </row>
    <row r="753" spans="1:1" x14ac:dyDescent="0.2">
      <c r="A753"/>
    </row>
    <row r="754" spans="1:1" x14ac:dyDescent="0.2">
      <c r="A754"/>
    </row>
    <row r="755" spans="1:1" x14ac:dyDescent="0.2">
      <c r="A755"/>
    </row>
    <row r="756" spans="1:1" x14ac:dyDescent="0.2">
      <c r="A756"/>
    </row>
    <row r="757" spans="1:1" x14ac:dyDescent="0.2">
      <c r="A757"/>
    </row>
    <row r="758" spans="1:1" x14ac:dyDescent="0.2">
      <c r="A758"/>
    </row>
    <row r="759" spans="1:1" x14ac:dyDescent="0.2">
      <c r="A759"/>
    </row>
    <row r="760" spans="1:1" x14ac:dyDescent="0.2">
      <c r="A760"/>
    </row>
    <row r="761" spans="1:1" x14ac:dyDescent="0.2">
      <c r="A761"/>
    </row>
    <row r="762" spans="1:1" x14ac:dyDescent="0.2">
      <c r="A762"/>
    </row>
    <row r="763" spans="1:1" x14ac:dyDescent="0.2">
      <c r="A763"/>
    </row>
    <row r="764" spans="1:1" x14ac:dyDescent="0.2">
      <c r="A764"/>
    </row>
    <row r="765" spans="1:1" x14ac:dyDescent="0.2">
      <c r="A765"/>
    </row>
    <row r="766" spans="1:1" x14ac:dyDescent="0.2">
      <c r="A766"/>
    </row>
    <row r="767" spans="1:1" x14ac:dyDescent="0.2">
      <c r="A767"/>
    </row>
    <row r="768" spans="1:1" x14ac:dyDescent="0.2">
      <c r="A768"/>
    </row>
    <row r="769" spans="1:1" x14ac:dyDescent="0.2">
      <c r="A769"/>
    </row>
    <row r="770" spans="1:1" x14ac:dyDescent="0.2">
      <c r="A770"/>
    </row>
    <row r="771" spans="1:1" x14ac:dyDescent="0.2">
      <c r="A771"/>
    </row>
    <row r="772" spans="1:1" x14ac:dyDescent="0.2">
      <c r="A772"/>
    </row>
    <row r="773" spans="1:1" x14ac:dyDescent="0.2">
      <c r="A773"/>
    </row>
    <row r="774" spans="1:1" x14ac:dyDescent="0.2">
      <c r="A774"/>
    </row>
    <row r="775" spans="1:1" x14ac:dyDescent="0.2">
      <c r="A775"/>
    </row>
    <row r="776" spans="1:1" x14ac:dyDescent="0.2">
      <c r="A776"/>
    </row>
    <row r="777" spans="1:1" x14ac:dyDescent="0.2">
      <c r="A777"/>
    </row>
    <row r="778" spans="1:1" x14ac:dyDescent="0.2">
      <c r="A778"/>
    </row>
    <row r="779" spans="1:1" x14ac:dyDescent="0.2">
      <c r="A779"/>
    </row>
    <row r="780" spans="1:1" x14ac:dyDescent="0.2">
      <c r="A780"/>
    </row>
    <row r="781" spans="1:1" x14ac:dyDescent="0.2">
      <c r="A781"/>
    </row>
    <row r="782" spans="1:1" x14ac:dyDescent="0.2">
      <c r="A782"/>
    </row>
    <row r="783" spans="1:1" x14ac:dyDescent="0.2">
      <c r="A783"/>
    </row>
    <row r="784" spans="1:1" x14ac:dyDescent="0.2">
      <c r="A784"/>
    </row>
    <row r="785" spans="1:1" x14ac:dyDescent="0.2">
      <c r="A785"/>
    </row>
    <row r="786" spans="1:1" x14ac:dyDescent="0.2">
      <c r="A786"/>
    </row>
    <row r="787" spans="1:1" x14ac:dyDescent="0.2">
      <c r="A787"/>
    </row>
    <row r="788" spans="1:1" x14ac:dyDescent="0.2">
      <c r="A788"/>
    </row>
    <row r="789" spans="1:1" x14ac:dyDescent="0.2">
      <c r="A789"/>
    </row>
    <row r="790" spans="1:1" x14ac:dyDescent="0.2">
      <c r="A790"/>
    </row>
    <row r="791" spans="1:1" x14ac:dyDescent="0.2">
      <c r="A791"/>
    </row>
    <row r="792" spans="1:1" x14ac:dyDescent="0.2">
      <c r="A792"/>
    </row>
    <row r="793" spans="1:1" x14ac:dyDescent="0.2">
      <c r="A793"/>
    </row>
    <row r="794" spans="1:1" x14ac:dyDescent="0.2">
      <c r="A794"/>
    </row>
    <row r="795" spans="1:1" x14ac:dyDescent="0.2">
      <c r="A795"/>
    </row>
    <row r="796" spans="1:1" x14ac:dyDescent="0.2">
      <c r="A796"/>
    </row>
    <row r="797" spans="1:1" x14ac:dyDescent="0.2">
      <c r="A797"/>
    </row>
    <row r="798" spans="1:1" x14ac:dyDescent="0.2">
      <c r="A798"/>
    </row>
    <row r="799" spans="1:1" x14ac:dyDescent="0.2">
      <c r="A799"/>
    </row>
    <row r="800" spans="1:1" x14ac:dyDescent="0.2">
      <c r="A800"/>
    </row>
    <row r="801" spans="1:1" x14ac:dyDescent="0.2">
      <c r="A801"/>
    </row>
    <row r="802" spans="1:1" x14ac:dyDescent="0.2">
      <c r="A802"/>
    </row>
    <row r="803" spans="1:1" x14ac:dyDescent="0.2">
      <c r="A803"/>
    </row>
    <row r="804" spans="1:1" x14ac:dyDescent="0.2">
      <c r="A804"/>
    </row>
    <row r="805" spans="1:1" x14ac:dyDescent="0.2">
      <c r="A805"/>
    </row>
    <row r="806" spans="1:1" x14ac:dyDescent="0.2">
      <c r="A806"/>
    </row>
    <row r="807" spans="1:1" x14ac:dyDescent="0.2">
      <c r="A807"/>
    </row>
    <row r="808" spans="1:1" x14ac:dyDescent="0.2">
      <c r="A808"/>
    </row>
    <row r="809" spans="1:1" x14ac:dyDescent="0.2">
      <c r="A809"/>
    </row>
    <row r="810" spans="1:1" x14ac:dyDescent="0.2">
      <c r="A810"/>
    </row>
    <row r="811" spans="1:1" x14ac:dyDescent="0.2">
      <c r="A811"/>
    </row>
    <row r="812" spans="1:1" x14ac:dyDescent="0.2">
      <c r="A812"/>
    </row>
    <row r="813" spans="1:1" x14ac:dyDescent="0.2">
      <c r="A813"/>
    </row>
    <row r="814" spans="1:1" x14ac:dyDescent="0.2">
      <c r="A814"/>
    </row>
    <row r="815" spans="1:1" x14ac:dyDescent="0.2">
      <c r="A815"/>
    </row>
    <row r="816" spans="1:1" x14ac:dyDescent="0.2">
      <c r="A816"/>
    </row>
    <row r="817" spans="1:1" x14ac:dyDescent="0.2">
      <c r="A817"/>
    </row>
    <row r="818" spans="1:1" x14ac:dyDescent="0.2">
      <c r="A818"/>
    </row>
    <row r="819" spans="1:1" x14ac:dyDescent="0.2">
      <c r="A819"/>
    </row>
    <row r="820" spans="1:1" x14ac:dyDescent="0.2">
      <c r="A820"/>
    </row>
    <row r="821" spans="1:1" x14ac:dyDescent="0.2">
      <c r="A821"/>
    </row>
    <row r="822" spans="1:1" x14ac:dyDescent="0.2">
      <c r="A822"/>
    </row>
    <row r="823" spans="1:1" x14ac:dyDescent="0.2">
      <c r="A823"/>
    </row>
    <row r="824" spans="1:1" x14ac:dyDescent="0.2">
      <c r="A824"/>
    </row>
    <row r="825" spans="1:1" x14ac:dyDescent="0.2">
      <c r="A825"/>
    </row>
    <row r="826" spans="1:1" x14ac:dyDescent="0.2">
      <c r="A826"/>
    </row>
    <row r="827" spans="1:1" x14ac:dyDescent="0.2">
      <c r="A827"/>
    </row>
    <row r="828" spans="1:1" x14ac:dyDescent="0.2">
      <c r="A828"/>
    </row>
    <row r="829" spans="1:1" x14ac:dyDescent="0.2">
      <c r="A829"/>
    </row>
    <row r="830" spans="1:1" x14ac:dyDescent="0.2">
      <c r="A830"/>
    </row>
    <row r="831" spans="1:1" x14ac:dyDescent="0.2">
      <c r="A831"/>
    </row>
    <row r="832" spans="1:1" x14ac:dyDescent="0.2">
      <c r="A832"/>
    </row>
    <row r="833" spans="1:1" x14ac:dyDescent="0.2">
      <c r="A833"/>
    </row>
    <row r="834" spans="1:1" x14ac:dyDescent="0.2">
      <c r="A834"/>
    </row>
    <row r="835" spans="1:1" x14ac:dyDescent="0.2">
      <c r="A835"/>
    </row>
    <row r="836" spans="1:1" x14ac:dyDescent="0.2">
      <c r="A836"/>
    </row>
    <row r="837" spans="1:1" x14ac:dyDescent="0.2">
      <c r="A837"/>
    </row>
    <row r="838" spans="1:1" x14ac:dyDescent="0.2">
      <c r="A838"/>
    </row>
    <row r="839" spans="1:1" x14ac:dyDescent="0.2">
      <c r="A839"/>
    </row>
    <row r="840" spans="1:1" x14ac:dyDescent="0.2">
      <c r="A840"/>
    </row>
    <row r="841" spans="1:1" x14ac:dyDescent="0.2">
      <c r="A841"/>
    </row>
    <row r="842" spans="1:1" x14ac:dyDescent="0.2">
      <c r="A842"/>
    </row>
    <row r="843" spans="1:1" x14ac:dyDescent="0.2">
      <c r="A843"/>
    </row>
    <row r="844" spans="1:1" x14ac:dyDescent="0.2">
      <c r="A844"/>
    </row>
    <row r="845" spans="1:1" x14ac:dyDescent="0.2">
      <c r="A845"/>
    </row>
    <row r="846" spans="1:1" x14ac:dyDescent="0.2">
      <c r="A846"/>
    </row>
    <row r="847" spans="1:1" x14ac:dyDescent="0.2">
      <c r="A847"/>
    </row>
    <row r="848" spans="1:1" x14ac:dyDescent="0.2">
      <c r="A848"/>
    </row>
    <row r="849" spans="1:1" x14ac:dyDescent="0.2">
      <c r="A849"/>
    </row>
    <row r="850" spans="1:1" x14ac:dyDescent="0.2">
      <c r="A850"/>
    </row>
    <row r="851" spans="1:1" x14ac:dyDescent="0.2">
      <c r="A851"/>
    </row>
    <row r="852" spans="1:1" x14ac:dyDescent="0.2">
      <c r="A852"/>
    </row>
    <row r="853" spans="1:1" x14ac:dyDescent="0.2">
      <c r="A853"/>
    </row>
    <row r="854" spans="1:1" x14ac:dyDescent="0.2">
      <c r="A854"/>
    </row>
    <row r="855" spans="1:1" x14ac:dyDescent="0.2">
      <c r="A855"/>
    </row>
    <row r="856" spans="1:1" x14ac:dyDescent="0.2">
      <c r="A856"/>
    </row>
    <row r="857" spans="1:1" x14ac:dyDescent="0.2">
      <c r="A857"/>
    </row>
    <row r="858" spans="1:1" x14ac:dyDescent="0.2">
      <c r="A858"/>
    </row>
    <row r="859" spans="1:1" x14ac:dyDescent="0.2">
      <c r="A859"/>
    </row>
    <row r="860" spans="1:1" x14ac:dyDescent="0.2">
      <c r="A860"/>
    </row>
    <row r="861" spans="1:1" x14ac:dyDescent="0.2">
      <c r="A861"/>
    </row>
    <row r="862" spans="1:1" x14ac:dyDescent="0.2">
      <c r="A862"/>
    </row>
    <row r="863" spans="1:1" x14ac:dyDescent="0.2">
      <c r="A863"/>
    </row>
    <row r="864" spans="1:1" x14ac:dyDescent="0.2">
      <c r="A864"/>
    </row>
    <row r="865" spans="1:1" x14ac:dyDescent="0.2">
      <c r="A865"/>
    </row>
    <row r="866" spans="1:1" x14ac:dyDescent="0.2">
      <c r="A866"/>
    </row>
    <row r="867" spans="1:1" x14ac:dyDescent="0.2">
      <c r="A867"/>
    </row>
    <row r="868" spans="1:1" x14ac:dyDescent="0.2">
      <c r="A868"/>
    </row>
    <row r="869" spans="1:1" x14ac:dyDescent="0.2">
      <c r="A869"/>
    </row>
    <row r="870" spans="1:1" x14ac:dyDescent="0.2">
      <c r="A870"/>
    </row>
    <row r="871" spans="1:1" x14ac:dyDescent="0.2">
      <c r="A871"/>
    </row>
    <row r="872" spans="1:1" x14ac:dyDescent="0.2">
      <c r="A872"/>
    </row>
    <row r="873" spans="1:1" x14ac:dyDescent="0.2">
      <c r="A873"/>
    </row>
    <row r="874" spans="1:1" x14ac:dyDescent="0.2">
      <c r="A874"/>
    </row>
    <row r="875" spans="1:1" x14ac:dyDescent="0.2">
      <c r="A875"/>
    </row>
    <row r="876" spans="1:1" x14ac:dyDescent="0.2">
      <c r="A876"/>
    </row>
    <row r="877" spans="1:1" x14ac:dyDescent="0.2">
      <c r="A877"/>
    </row>
    <row r="878" spans="1:1" x14ac:dyDescent="0.2">
      <c r="A878"/>
    </row>
    <row r="879" spans="1:1" x14ac:dyDescent="0.2">
      <c r="A879"/>
    </row>
    <row r="880" spans="1:1" x14ac:dyDescent="0.2">
      <c r="A880"/>
    </row>
    <row r="881" spans="1:1" x14ac:dyDescent="0.2">
      <c r="A881"/>
    </row>
    <row r="882" spans="1:1" x14ac:dyDescent="0.2">
      <c r="A882"/>
    </row>
    <row r="883" spans="1:1" x14ac:dyDescent="0.2">
      <c r="A883"/>
    </row>
    <row r="884" spans="1:1" x14ac:dyDescent="0.2">
      <c r="A884"/>
    </row>
    <row r="885" spans="1:1" x14ac:dyDescent="0.2">
      <c r="A885"/>
    </row>
    <row r="886" spans="1:1" x14ac:dyDescent="0.2">
      <c r="A886"/>
    </row>
    <row r="887" spans="1:1" x14ac:dyDescent="0.2">
      <c r="A887"/>
    </row>
    <row r="888" spans="1:1" x14ac:dyDescent="0.2">
      <c r="A888"/>
    </row>
    <row r="889" spans="1:1" x14ac:dyDescent="0.2">
      <c r="A889"/>
    </row>
    <row r="890" spans="1:1" x14ac:dyDescent="0.2">
      <c r="A890"/>
    </row>
    <row r="891" spans="1:1" x14ac:dyDescent="0.2">
      <c r="A891"/>
    </row>
    <row r="892" spans="1:1" x14ac:dyDescent="0.2">
      <c r="A892"/>
    </row>
    <row r="893" spans="1:1" x14ac:dyDescent="0.2">
      <c r="A893"/>
    </row>
    <row r="894" spans="1:1" x14ac:dyDescent="0.2">
      <c r="A894"/>
    </row>
    <row r="895" spans="1:1" x14ac:dyDescent="0.2">
      <c r="A895"/>
    </row>
    <row r="896" spans="1:1" x14ac:dyDescent="0.2">
      <c r="A896"/>
    </row>
    <row r="897" spans="1:1" x14ac:dyDescent="0.2">
      <c r="A897"/>
    </row>
    <row r="898" spans="1:1" x14ac:dyDescent="0.2">
      <c r="A898"/>
    </row>
    <row r="899" spans="1:1" x14ac:dyDescent="0.2">
      <c r="A899"/>
    </row>
    <row r="900" spans="1:1" x14ac:dyDescent="0.2">
      <c r="A900"/>
    </row>
    <row r="901" spans="1:1" x14ac:dyDescent="0.2">
      <c r="A901"/>
    </row>
    <row r="902" spans="1:1" x14ac:dyDescent="0.2">
      <c r="A902"/>
    </row>
    <row r="903" spans="1:1" x14ac:dyDescent="0.2">
      <c r="A903"/>
    </row>
    <row r="904" spans="1:1" x14ac:dyDescent="0.2">
      <c r="A904"/>
    </row>
    <row r="905" spans="1:1" x14ac:dyDescent="0.2">
      <c r="A905"/>
    </row>
    <row r="906" spans="1:1" x14ac:dyDescent="0.2">
      <c r="A906"/>
    </row>
    <row r="907" spans="1:1" x14ac:dyDescent="0.2">
      <c r="A907"/>
    </row>
    <row r="908" spans="1:1" x14ac:dyDescent="0.2">
      <c r="A908"/>
    </row>
    <row r="909" spans="1:1" x14ac:dyDescent="0.2">
      <c r="A909"/>
    </row>
    <row r="910" spans="1:1" x14ac:dyDescent="0.2">
      <c r="A910"/>
    </row>
    <row r="911" spans="1:1" x14ac:dyDescent="0.2">
      <c r="A911"/>
    </row>
    <row r="912" spans="1:1" x14ac:dyDescent="0.2">
      <c r="A912"/>
    </row>
    <row r="913" spans="1:1" x14ac:dyDescent="0.2">
      <c r="A913"/>
    </row>
    <row r="914" spans="1:1" x14ac:dyDescent="0.2">
      <c r="A914"/>
    </row>
    <row r="915" spans="1:1" x14ac:dyDescent="0.2">
      <c r="A915"/>
    </row>
    <row r="916" spans="1:1" x14ac:dyDescent="0.2">
      <c r="A916"/>
    </row>
    <row r="917" spans="1:1" x14ac:dyDescent="0.2">
      <c r="A917"/>
    </row>
    <row r="918" spans="1:1" x14ac:dyDescent="0.2">
      <c r="A918"/>
    </row>
    <row r="919" spans="1:1" x14ac:dyDescent="0.2">
      <c r="A919"/>
    </row>
    <row r="920" spans="1:1" x14ac:dyDescent="0.2">
      <c r="A920"/>
    </row>
    <row r="921" spans="1:1" x14ac:dyDescent="0.2">
      <c r="A921"/>
    </row>
    <row r="922" spans="1:1" x14ac:dyDescent="0.2">
      <c r="A922"/>
    </row>
    <row r="923" spans="1:1" x14ac:dyDescent="0.2">
      <c r="A923"/>
    </row>
    <row r="924" spans="1:1" x14ac:dyDescent="0.2">
      <c r="A924"/>
    </row>
    <row r="925" spans="1:1" x14ac:dyDescent="0.2">
      <c r="A925"/>
    </row>
    <row r="926" spans="1:1" x14ac:dyDescent="0.2">
      <c r="A926"/>
    </row>
    <row r="927" spans="1:1" x14ac:dyDescent="0.2">
      <c r="A927"/>
    </row>
    <row r="928" spans="1:1" x14ac:dyDescent="0.2">
      <c r="A928"/>
    </row>
    <row r="929" spans="1:1" x14ac:dyDescent="0.2">
      <c r="A929"/>
    </row>
    <row r="930" spans="1:1" x14ac:dyDescent="0.2">
      <c r="A930"/>
    </row>
    <row r="931" spans="1:1" x14ac:dyDescent="0.2">
      <c r="A931"/>
    </row>
    <row r="932" spans="1:1" x14ac:dyDescent="0.2">
      <c r="A932"/>
    </row>
    <row r="933" spans="1:1" x14ac:dyDescent="0.2">
      <c r="A933"/>
    </row>
    <row r="934" spans="1:1" x14ac:dyDescent="0.2">
      <c r="A934"/>
    </row>
    <row r="935" spans="1:1" x14ac:dyDescent="0.2">
      <c r="A935"/>
    </row>
    <row r="936" spans="1:1" x14ac:dyDescent="0.2">
      <c r="A936"/>
    </row>
    <row r="937" spans="1:1" x14ac:dyDescent="0.2">
      <c r="A937"/>
    </row>
    <row r="938" spans="1:1" x14ac:dyDescent="0.2">
      <c r="A938"/>
    </row>
    <row r="939" spans="1:1" x14ac:dyDescent="0.2">
      <c r="A939"/>
    </row>
    <row r="940" spans="1:1" x14ac:dyDescent="0.2">
      <c r="A940"/>
    </row>
    <row r="941" spans="1:1" x14ac:dyDescent="0.2">
      <c r="A941"/>
    </row>
    <row r="942" spans="1:1" x14ac:dyDescent="0.2">
      <c r="A942"/>
    </row>
    <row r="943" spans="1:1" x14ac:dyDescent="0.2">
      <c r="A943"/>
    </row>
    <row r="944" spans="1:1" x14ac:dyDescent="0.2">
      <c r="A944"/>
    </row>
    <row r="945" spans="1:1" x14ac:dyDescent="0.2">
      <c r="A945"/>
    </row>
    <row r="946" spans="1:1" x14ac:dyDescent="0.2">
      <c r="A946"/>
    </row>
    <row r="947" spans="1:1" x14ac:dyDescent="0.2">
      <c r="A947"/>
    </row>
    <row r="948" spans="1:1" x14ac:dyDescent="0.2">
      <c r="A948"/>
    </row>
    <row r="949" spans="1:1" x14ac:dyDescent="0.2">
      <c r="A949"/>
    </row>
    <row r="950" spans="1:1" x14ac:dyDescent="0.2">
      <c r="A950"/>
    </row>
    <row r="951" spans="1:1" x14ac:dyDescent="0.2">
      <c r="A951"/>
    </row>
    <row r="952" spans="1:1" x14ac:dyDescent="0.2">
      <c r="A952"/>
    </row>
    <row r="953" spans="1:1" x14ac:dyDescent="0.2">
      <c r="A953"/>
    </row>
    <row r="954" spans="1:1" x14ac:dyDescent="0.2">
      <c r="A954"/>
    </row>
    <row r="955" spans="1:1" x14ac:dyDescent="0.2">
      <c r="A955"/>
    </row>
    <row r="956" spans="1:1" x14ac:dyDescent="0.2">
      <c r="A956"/>
    </row>
    <row r="957" spans="1:1" x14ac:dyDescent="0.2">
      <c r="A957"/>
    </row>
    <row r="958" spans="1:1" x14ac:dyDescent="0.2">
      <c r="A958"/>
    </row>
    <row r="959" spans="1:1" x14ac:dyDescent="0.2">
      <c r="A959"/>
    </row>
    <row r="960" spans="1:1" x14ac:dyDescent="0.2">
      <c r="A960"/>
    </row>
    <row r="961" spans="1:1" x14ac:dyDescent="0.2">
      <c r="A961"/>
    </row>
    <row r="962" spans="1:1" x14ac:dyDescent="0.2">
      <c r="A962"/>
    </row>
    <row r="963" spans="1:1" x14ac:dyDescent="0.2">
      <c r="A963"/>
    </row>
    <row r="964" spans="1:1" x14ac:dyDescent="0.2">
      <c r="A964"/>
    </row>
    <row r="965" spans="1:1" x14ac:dyDescent="0.2">
      <c r="A965"/>
    </row>
    <row r="966" spans="1:1" x14ac:dyDescent="0.2">
      <c r="A966"/>
    </row>
    <row r="967" spans="1:1" x14ac:dyDescent="0.2">
      <c r="A967"/>
    </row>
    <row r="968" spans="1:1" x14ac:dyDescent="0.2">
      <c r="A968"/>
    </row>
    <row r="969" spans="1:1" x14ac:dyDescent="0.2">
      <c r="A969"/>
    </row>
    <row r="970" spans="1:1" x14ac:dyDescent="0.2">
      <c r="A970"/>
    </row>
    <row r="971" spans="1:1" x14ac:dyDescent="0.2">
      <c r="A971"/>
    </row>
    <row r="972" spans="1:1" x14ac:dyDescent="0.2">
      <c r="A972"/>
    </row>
    <row r="973" spans="1:1" x14ac:dyDescent="0.2">
      <c r="A973"/>
    </row>
    <row r="974" spans="1:1" x14ac:dyDescent="0.2">
      <c r="A974"/>
    </row>
    <row r="975" spans="1:1" x14ac:dyDescent="0.2">
      <c r="A975"/>
    </row>
    <row r="976" spans="1:1" x14ac:dyDescent="0.2">
      <c r="A976"/>
    </row>
    <row r="977" spans="1:1" x14ac:dyDescent="0.2">
      <c r="A977"/>
    </row>
    <row r="978" spans="1:1" x14ac:dyDescent="0.2">
      <c r="A978"/>
    </row>
    <row r="979" spans="1:1" x14ac:dyDescent="0.2">
      <c r="A979"/>
    </row>
    <row r="980" spans="1:1" x14ac:dyDescent="0.2">
      <c r="A980"/>
    </row>
    <row r="981" spans="1:1" x14ac:dyDescent="0.2">
      <c r="A981"/>
    </row>
    <row r="982" spans="1:1" x14ac:dyDescent="0.2">
      <c r="A982"/>
    </row>
    <row r="983" spans="1:1" x14ac:dyDescent="0.2">
      <c r="A983"/>
    </row>
    <row r="984" spans="1:1" x14ac:dyDescent="0.2">
      <c r="A984"/>
    </row>
    <row r="985" spans="1:1" x14ac:dyDescent="0.2">
      <c r="A985"/>
    </row>
    <row r="986" spans="1:1" x14ac:dyDescent="0.2">
      <c r="A986"/>
    </row>
    <row r="987" spans="1:1" x14ac:dyDescent="0.2">
      <c r="A987"/>
    </row>
    <row r="988" spans="1:1" x14ac:dyDescent="0.2">
      <c r="A988"/>
    </row>
    <row r="989" spans="1:1" x14ac:dyDescent="0.2">
      <c r="A989"/>
    </row>
    <row r="990" spans="1:1" x14ac:dyDescent="0.2">
      <c r="A990"/>
    </row>
    <row r="991" spans="1:1" x14ac:dyDescent="0.2">
      <c r="A991"/>
    </row>
    <row r="992" spans="1:1" x14ac:dyDescent="0.2">
      <c r="A992"/>
    </row>
    <row r="993" spans="1:1" x14ac:dyDescent="0.2">
      <c r="A993"/>
    </row>
    <row r="994" spans="1:1" x14ac:dyDescent="0.2">
      <c r="A994"/>
    </row>
    <row r="995" spans="1:1" x14ac:dyDescent="0.2">
      <c r="A995"/>
    </row>
    <row r="996" spans="1:1" x14ac:dyDescent="0.2">
      <c r="A996"/>
    </row>
    <row r="997" spans="1:1" x14ac:dyDescent="0.2">
      <c r="A997"/>
    </row>
    <row r="998" spans="1:1" x14ac:dyDescent="0.2">
      <c r="A998"/>
    </row>
    <row r="999" spans="1:1" x14ac:dyDescent="0.2">
      <c r="A999"/>
    </row>
    <row r="1000" spans="1:1" x14ac:dyDescent="0.2">
      <c r="A1000"/>
    </row>
    <row r="1001" spans="1:1" x14ac:dyDescent="0.2">
      <c r="A1001"/>
    </row>
    <row r="1002" spans="1:1" x14ac:dyDescent="0.2">
      <c r="A1002"/>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EB02E-BE74-A144-AA16-27B8A3391F22}">
  <dimension ref="A3:D8"/>
  <sheetViews>
    <sheetView workbookViewId="0">
      <selection activeCell="B6" sqref="B6"/>
    </sheetView>
  </sheetViews>
  <sheetFormatPr baseColWidth="10" defaultRowHeight="15" x14ac:dyDescent="0.2"/>
  <cols>
    <col min="1" max="1" width="26.6640625" bestFit="1" customWidth="1"/>
    <col min="2" max="2" width="14.83203125" bestFit="1" customWidth="1"/>
    <col min="3" max="3" width="10.1640625" bestFit="1" customWidth="1"/>
    <col min="4" max="4" width="19.6640625" style="3" bestFit="1" customWidth="1"/>
    <col min="5" max="5" width="17" bestFit="1" customWidth="1"/>
  </cols>
  <sheetData>
    <row r="3" spans="1:4" x14ac:dyDescent="0.2">
      <c r="A3" s="7" t="s">
        <v>1245</v>
      </c>
      <c r="B3" s="7" t="s">
        <v>1240</v>
      </c>
      <c r="C3" s="3"/>
      <c r="D3"/>
    </row>
    <row r="4" spans="1:4" x14ac:dyDescent="0.2">
      <c r="A4" s="7" t="s">
        <v>1235</v>
      </c>
      <c r="B4" t="s">
        <v>1233</v>
      </c>
      <c r="C4" s="3" t="s">
        <v>1234</v>
      </c>
      <c r="D4"/>
    </row>
    <row r="5" spans="1:4" x14ac:dyDescent="0.2">
      <c r="A5" s="8" t="s">
        <v>1257</v>
      </c>
      <c r="B5" s="6">
        <v>31717.442346470587</v>
      </c>
      <c r="C5" s="6">
        <v>30023.789798823527</v>
      </c>
      <c r="D5"/>
    </row>
    <row r="6" spans="1:4" x14ac:dyDescent="0.2">
      <c r="A6" s="8" t="s">
        <v>1256</v>
      </c>
      <c r="B6" s="6">
        <v>53410.609884489786</v>
      </c>
      <c r="C6" s="6">
        <v>55898.148517499991</v>
      </c>
      <c r="D6"/>
    </row>
    <row r="7" spans="1:4" x14ac:dyDescent="0.2">
      <c r="A7" s="8" t="s">
        <v>1255</v>
      </c>
      <c r="B7" s="6">
        <v>43879.376696022133</v>
      </c>
      <c r="C7" s="6">
        <v>42143.29416183674</v>
      </c>
      <c r="D7"/>
    </row>
    <row r="8" spans="1:4" x14ac:dyDescent="0.2">
      <c r="D8"/>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18EF0-0D72-B54E-899C-860DE2152015}">
  <dimension ref="A1:P10"/>
  <sheetViews>
    <sheetView tabSelected="1" workbookViewId="0">
      <selection activeCell="P77" sqref="P77"/>
    </sheetView>
  </sheetViews>
  <sheetFormatPr baseColWidth="10" defaultRowHeight="15" x14ac:dyDescent="0.2"/>
  <cols>
    <col min="1" max="16384" width="10.83203125" style="13"/>
  </cols>
  <sheetData>
    <row r="1" spans="1:16" x14ac:dyDescent="0.2">
      <c r="A1" s="14"/>
      <c r="B1" s="14"/>
      <c r="C1" s="14"/>
      <c r="D1" s="14"/>
      <c r="E1" s="14"/>
      <c r="F1" s="14"/>
      <c r="G1" s="14"/>
      <c r="H1" s="14"/>
      <c r="I1" s="14"/>
      <c r="J1" s="14"/>
      <c r="K1" s="14"/>
      <c r="L1" s="14"/>
      <c r="M1" s="14"/>
      <c r="N1" s="14"/>
      <c r="O1" s="14"/>
      <c r="P1" s="14"/>
    </row>
    <row r="2" spans="1:16" x14ac:dyDescent="0.2">
      <c r="A2" s="14"/>
      <c r="B2" s="14"/>
      <c r="C2" s="14"/>
      <c r="D2" s="14"/>
      <c r="E2" s="14"/>
      <c r="F2" s="14"/>
      <c r="G2" s="14"/>
      <c r="H2" s="14"/>
      <c r="I2" s="14"/>
      <c r="J2" s="14"/>
      <c r="K2" s="14"/>
      <c r="L2" s="14"/>
      <c r="M2" s="14"/>
      <c r="N2" s="14"/>
      <c r="O2" s="14"/>
      <c r="P2" s="14"/>
    </row>
    <row r="3" spans="1:16" x14ac:dyDescent="0.2">
      <c r="A3" s="14"/>
      <c r="B3" s="14"/>
      <c r="C3" s="14"/>
      <c r="D3" s="14"/>
      <c r="E3" s="14"/>
      <c r="F3" s="14"/>
      <c r="G3" s="14"/>
      <c r="H3" s="14"/>
      <c r="I3" s="14"/>
      <c r="J3" s="14"/>
      <c r="K3" s="14"/>
      <c r="L3" s="14"/>
      <c r="M3" s="14"/>
      <c r="N3" s="14"/>
      <c r="O3" s="14"/>
      <c r="P3" s="14"/>
    </row>
    <row r="4" spans="1:16" ht="16" customHeight="1" x14ac:dyDescent="0.2">
      <c r="A4" s="14"/>
      <c r="B4" s="14"/>
      <c r="C4" s="14"/>
      <c r="D4" s="14"/>
      <c r="E4" s="15" t="s">
        <v>1267</v>
      </c>
      <c r="F4" s="15"/>
      <c r="G4" s="15"/>
      <c r="H4" s="15"/>
      <c r="I4" s="15"/>
      <c r="J4" s="15"/>
      <c r="K4" s="15"/>
      <c r="L4" s="15"/>
      <c r="M4" s="14"/>
      <c r="N4" s="14"/>
      <c r="O4" s="14"/>
      <c r="P4" s="14"/>
    </row>
    <row r="5" spans="1:16" ht="16" customHeight="1" x14ac:dyDescent="0.2">
      <c r="A5" s="14"/>
      <c r="B5" s="14"/>
      <c r="C5" s="14"/>
      <c r="D5" s="14"/>
      <c r="E5" s="15"/>
      <c r="F5" s="15"/>
      <c r="G5" s="15"/>
      <c r="H5" s="15"/>
      <c r="I5" s="15"/>
      <c r="J5" s="15"/>
      <c r="K5" s="15"/>
      <c r="L5" s="15"/>
      <c r="M5" s="14"/>
      <c r="N5" s="14"/>
      <c r="O5" s="14"/>
      <c r="P5" s="14"/>
    </row>
    <row r="6" spans="1:16" ht="16" customHeight="1" x14ac:dyDescent="0.2">
      <c r="A6" s="14"/>
      <c r="B6" s="14"/>
      <c r="C6" s="14"/>
      <c r="D6" s="14"/>
      <c r="E6" s="15"/>
      <c r="F6" s="15"/>
      <c r="G6" s="15"/>
      <c r="H6" s="15"/>
      <c r="I6" s="15"/>
      <c r="J6" s="15"/>
      <c r="K6" s="15"/>
      <c r="L6" s="15"/>
      <c r="M6" s="14"/>
      <c r="N6" s="14"/>
      <c r="O6" s="14"/>
      <c r="P6" s="14"/>
    </row>
    <row r="7" spans="1:16" ht="16" customHeight="1" x14ac:dyDescent="0.2">
      <c r="A7" s="14"/>
      <c r="B7" s="14"/>
      <c r="C7" s="14"/>
      <c r="D7" s="14"/>
      <c r="E7" s="15"/>
      <c r="F7" s="15"/>
      <c r="G7" s="15"/>
      <c r="H7" s="15"/>
      <c r="I7" s="15"/>
      <c r="J7" s="15"/>
      <c r="K7" s="15"/>
      <c r="L7" s="15"/>
      <c r="M7" s="14"/>
      <c r="N7" s="14"/>
      <c r="O7" s="14"/>
      <c r="P7" s="14"/>
    </row>
    <row r="8" spans="1:16" x14ac:dyDescent="0.2">
      <c r="A8" s="14"/>
      <c r="B8" s="14"/>
      <c r="C8" s="14"/>
      <c r="D8" s="14"/>
      <c r="E8" s="14"/>
      <c r="F8" s="14"/>
      <c r="G8" s="14"/>
      <c r="H8" s="14"/>
      <c r="I8" s="14"/>
      <c r="J8" s="14"/>
      <c r="K8" s="14"/>
      <c r="L8" s="14"/>
      <c r="M8" s="14"/>
      <c r="N8" s="14"/>
      <c r="O8" s="14"/>
      <c r="P8" s="14"/>
    </row>
    <row r="9" spans="1:16" x14ac:dyDescent="0.2">
      <c r="A9" s="14"/>
      <c r="B9" s="14"/>
      <c r="C9" s="14"/>
      <c r="D9" s="14"/>
      <c r="E9" s="14"/>
      <c r="F9" s="14"/>
      <c r="G9" s="14"/>
      <c r="H9" s="14"/>
      <c r="I9" s="14"/>
      <c r="J9" s="14"/>
      <c r="K9" s="14"/>
      <c r="L9" s="14"/>
      <c r="M9" s="14"/>
      <c r="N9" s="14"/>
      <c r="O9" s="14"/>
      <c r="P9" s="14"/>
    </row>
    <row r="10" spans="1:16" x14ac:dyDescent="0.2">
      <c r="A10" s="14"/>
      <c r="B10" s="14"/>
      <c r="C10" s="14"/>
      <c r="D10" s="14"/>
      <c r="E10" s="14"/>
      <c r="F10" s="14"/>
      <c r="G10" s="14"/>
      <c r="H10" s="14"/>
      <c r="I10" s="14"/>
      <c r="J10" s="14"/>
      <c r="K10" s="14"/>
      <c r="L10" s="14"/>
      <c r="M10" s="14"/>
      <c r="N10" s="14"/>
      <c r="O10" s="14"/>
      <c r="P10" s="14"/>
    </row>
  </sheetData>
  <mergeCells count="1">
    <mergeCell ref="E4:L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5FDD3-CF1F-E34A-80F8-DB353DD64D21}">
  <dimension ref="A3:B523"/>
  <sheetViews>
    <sheetView workbookViewId="0">
      <selection activeCell="B8" sqref="B8"/>
    </sheetView>
  </sheetViews>
  <sheetFormatPr baseColWidth="10" defaultRowHeight="15" x14ac:dyDescent="0.2"/>
  <cols>
    <col min="1" max="1" width="25.5" bestFit="1" customWidth="1"/>
    <col min="2" max="2" width="26.6640625" style="6" bestFit="1" customWidth="1"/>
    <col min="3" max="4" width="10.1640625" bestFit="1" customWidth="1"/>
  </cols>
  <sheetData>
    <row r="3" spans="1:2" x14ac:dyDescent="0.2">
      <c r="A3" s="7" t="s">
        <v>1235</v>
      </c>
      <c r="B3" s="6" t="s">
        <v>1245</v>
      </c>
    </row>
    <row r="4" spans="1:2" x14ac:dyDescent="0.2">
      <c r="A4" s="8" t="s">
        <v>95</v>
      </c>
      <c r="B4" s="6">
        <v>58350.318090000001</v>
      </c>
    </row>
    <row r="5" spans="1:2" x14ac:dyDescent="0.2">
      <c r="A5" s="8" t="s">
        <v>325</v>
      </c>
      <c r="B5" s="6">
        <v>58918.727530000004</v>
      </c>
    </row>
    <row r="6" spans="1:2" x14ac:dyDescent="0.2">
      <c r="A6" s="8" t="s">
        <v>821</v>
      </c>
      <c r="B6" s="6">
        <v>59758.732470000003</v>
      </c>
    </row>
    <row r="7" spans="1:2" x14ac:dyDescent="0.2">
      <c r="A7" s="8" t="s">
        <v>26</v>
      </c>
      <c r="B7" s="6">
        <v>60501.84345</v>
      </c>
    </row>
    <row r="8" spans="1:2" x14ac:dyDescent="0.2">
      <c r="A8" s="8" t="s">
        <v>1229</v>
      </c>
      <c r="B8" s="6">
        <v>60526.977879999999</v>
      </c>
    </row>
    <row r="9" spans="1:2" x14ac:dyDescent="0.2">
      <c r="A9" s="8" t="s">
        <v>1146</v>
      </c>
      <c r="B9" s="6">
        <v>61404.225780000001</v>
      </c>
    </row>
    <row r="10" spans="1:2" x14ac:dyDescent="0.2">
      <c r="A10" s="8" t="s">
        <v>968</v>
      </c>
      <c r="B10" s="6">
        <v>65583.078024999995</v>
      </c>
    </row>
    <row r="11" spans="1:2" x14ac:dyDescent="0.2">
      <c r="A11" s="8" t="s">
        <v>20</v>
      </c>
      <c r="B11" s="6">
        <v>67422.363129999998</v>
      </c>
    </row>
    <row r="12" spans="1:2" x14ac:dyDescent="0.2">
      <c r="A12" s="8" t="s">
        <v>142</v>
      </c>
      <c r="B12" s="6">
        <v>68678.435200000007</v>
      </c>
    </row>
    <row r="13" spans="1:2" x14ac:dyDescent="0.2">
      <c r="A13" s="8" t="s">
        <v>1226</v>
      </c>
      <c r="B13" s="6">
        <v>70878.29664</v>
      </c>
    </row>
    <row r="14" spans="1:2" x14ac:dyDescent="0.2">
      <c r="B14"/>
    </row>
    <row r="15" spans="1:2" x14ac:dyDescent="0.2">
      <c r="B15"/>
    </row>
    <row r="16" spans="1:2" x14ac:dyDescent="0.2">
      <c r="B16"/>
    </row>
    <row r="17" spans="2:2" x14ac:dyDescent="0.2">
      <c r="B17"/>
    </row>
    <row r="18" spans="2:2" x14ac:dyDescent="0.2">
      <c r="B18"/>
    </row>
    <row r="19" spans="2:2" x14ac:dyDescent="0.2">
      <c r="B19"/>
    </row>
    <row r="20" spans="2:2" x14ac:dyDescent="0.2">
      <c r="B20"/>
    </row>
    <row r="21" spans="2:2" x14ac:dyDescent="0.2">
      <c r="B21"/>
    </row>
    <row r="22" spans="2:2" x14ac:dyDescent="0.2">
      <c r="B22"/>
    </row>
    <row r="23" spans="2:2" x14ac:dyDescent="0.2">
      <c r="B23"/>
    </row>
    <row r="24" spans="2:2" x14ac:dyDescent="0.2">
      <c r="B24"/>
    </row>
    <row r="25" spans="2:2" x14ac:dyDescent="0.2">
      <c r="B25"/>
    </row>
    <row r="26" spans="2:2" x14ac:dyDescent="0.2">
      <c r="B26"/>
    </row>
    <row r="27" spans="2:2" x14ac:dyDescent="0.2">
      <c r="B27"/>
    </row>
    <row r="28" spans="2:2" x14ac:dyDescent="0.2">
      <c r="B28"/>
    </row>
    <row r="29" spans="2:2" x14ac:dyDescent="0.2">
      <c r="B29"/>
    </row>
    <row r="30" spans="2:2" x14ac:dyDescent="0.2">
      <c r="B30"/>
    </row>
    <row r="31" spans="2:2" x14ac:dyDescent="0.2">
      <c r="B31"/>
    </row>
    <row r="32" spans="2:2" x14ac:dyDescent="0.2">
      <c r="B32"/>
    </row>
    <row r="33" spans="2:2" x14ac:dyDescent="0.2">
      <c r="B33"/>
    </row>
    <row r="34" spans="2:2" x14ac:dyDescent="0.2">
      <c r="B34"/>
    </row>
    <row r="35" spans="2:2" x14ac:dyDescent="0.2">
      <c r="B35"/>
    </row>
    <row r="36" spans="2:2" x14ac:dyDescent="0.2">
      <c r="B36"/>
    </row>
    <row r="37" spans="2:2" x14ac:dyDescent="0.2">
      <c r="B37"/>
    </row>
    <row r="38" spans="2:2" x14ac:dyDescent="0.2">
      <c r="B38"/>
    </row>
    <row r="39" spans="2:2" x14ac:dyDescent="0.2">
      <c r="B39"/>
    </row>
    <row r="40" spans="2:2" x14ac:dyDescent="0.2">
      <c r="B40"/>
    </row>
    <row r="41" spans="2:2" x14ac:dyDescent="0.2">
      <c r="B41"/>
    </row>
    <row r="42" spans="2:2" x14ac:dyDescent="0.2">
      <c r="B42"/>
    </row>
    <row r="43" spans="2:2" x14ac:dyDescent="0.2">
      <c r="B43"/>
    </row>
    <row r="44" spans="2:2" x14ac:dyDescent="0.2">
      <c r="B44"/>
    </row>
    <row r="45" spans="2:2" x14ac:dyDescent="0.2">
      <c r="B45"/>
    </row>
    <row r="46" spans="2:2" x14ac:dyDescent="0.2">
      <c r="B46"/>
    </row>
    <row r="47" spans="2:2" x14ac:dyDescent="0.2">
      <c r="B47"/>
    </row>
    <row r="48" spans="2:2" x14ac:dyDescent="0.2">
      <c r="B48"/>
    </row>
    <row r="49" spans="2:2" x14ac:dyDescent="0.2">
      <c r="B49"/>
    </row>
    <row r="50" spans="2:2" x14ac:dyDescent="0.2">
      <c r="B50"/>
    </row>
    <row r="51" spans="2:2" x14ac:dyDescent="0.2">
      <c r="B51"/>
    </row>
    <row r="52" spans="2:2" x14ac:dyDescent="0.2">
      <c r="B52"/>
    </row>
    <row r="53" spans="2:2" x14ac:dyDescent="0.2">
      <c r="B53"/>
    </row>
    <row r="54" spans="2:2" x14ac:dyDescent="0.2">
      <c r="B54"/>
    </row>
    <row r="55" spans="2:2" x14ac:dyDescent="0.2">
      <c r="B55"/>
    </row>
    <row r="56" spans="2:2" x14ac:dyDescent="0.2">
      <c r="B56"/>
    </row>
    <row r="57" spans="2:2" x14ac:dyDescent="0.2">
      <c r="B57"/>
    </row>
    <row r="58" spans="2:2" x14ac:dyDescent="0.2">
      <c r="B58"/>
    </row>
    <row r="59" spans="2:2" x14ac:dyDescent="0.2">
      <c r="B59"/>
    </row>
    <row r="60" spans="2:2" x14ac:dyDescent="0.2">
      <c r="B60"/>
    </row>
    <row r="61" spans="2:2" x14ac:dyDescent="0.2">
      <c r="B61"/>
    </row>
    <row r="62" spans="2:2" x14ac:dyDescent="0.2">
      <c r="B62"/>
    </row>
    <row r="63" spans="2:2" x14ac:dyDescent="0.2">
      <c r="B63"/>
    </row>
    <row r="64" spans="2:2" x14ac:dyDescent="0.2">
      <c r="B64"/>
    </row>
    <row r="65" spans="2:2" x14ac:dyDescent="0.2">
      <c r="B65"/>
    </row>
    <row r="66" spans="2:2" x14ac:dyDescent="0.2">
      <c r="B66"/>
    </row>
    <row r="67" spans="2:2" x14ac:dyDescent="0.2">
      <c r="B67"/>
    </row>
    <row r="68" spans="2:2" x14ac:dyDescent="0.2">
      <c r="B68"/>
    </row>
    <row r="69" spans="2:2" x14ac:dyDescent="0.2">
      <c r="B69"/>
    </row>
    <row r="70" spans="2:2" x14ac:dyDescent="0.2">
      <c r="B70"/>
    </row>
    <row r="71" spans="2:2" x14ac:dyDescent="0.2">
      <c r="B71"/>
    </row>
    <row r="72" spans="2:2" x14ac:dyDescent="0.2">
      <c r="B72"/>
    </row>
    <row r="73" spans="2:2" x14ac:dyDescent="0.2">
      <c r="B73"/>
    </row>
    <row r="74" spans="2:2" x14ac:dyDescent="0.2">
      <c r="B74"/>
    </row>
    <row r="75" spans="2:2" x14ac:dyDescent="0.2">
      <c r="B75"/>
    </row>
    <row r="76" spans="2:2" x14ac:dyDescent="0.2">
      <c r="B76"/>
    </row>
    <row r="77" spans="2:2" x14ac:dyDescent="0.2">
      <c r="B77"/>
    </row>
    <row r="78" spans="2:2" x14ac:dyDescent="0.2">
      <c r="B78"/>
    </row>
    <row r="79" spans="2:2" x14ac:dyDescent="0.2">
      <c r="B79"/>
    </row>
    <row r="80" spans="2:2" x14ac:dyDescent="0.2">
      <c r="B80"/>
    </row>
    <row r="81" spans="2:2" x14ac:dyDescent="0.2">
      <c r="B81"/>
    </row>
    <row r="82" spans="2:2" x14ac:dyDescent="0.2">
      <c r="B82"/>
    </row>
    <row r="83" spans="2:2" x14ac:dyDescent="0.2">
      <c r="B83"/>
    </row>
    <row r="84" spans="2:2" x14ac:dyDescent="0.2">
      <c r="B84"/>
    </row>
    <row r="85" spans="2:2" x14ac:dyDescent="0.2">
      <c r="B85"/>
    </row>
    <row r="86" spans="2:2" x14ac:dyDescent="0.2">
      <c r="B86"/>
    </row>
    <row r="87" spans="2:2" x14ac:dyDescent="0.2">
      <c r="B87"/>
    </row>
    <row r="88" spans="2:2" x14ac:dyDescent="0.2">
      <c r="B88"/>
    </row>
    <row r="89" spans="2:2" x14ac:dyDescent="0.2">
      <c r="B89"/>
    </row>
    <row r="90" spans="2:2" x14ac:dyDescent="0.2">
      <c r="B90"/>
    </row>
    <row r="91" spans="2:2" x14ac:dyDescent="0.2">
      <c r="B91"/>
    </row>
    <row r="92" spans="2:2" x14ac:dyDescent="0.2">
      <c r="B92"/>
    </row>
    <row r="93" spans="2:2" x14ac:dyDescent="0.2">
      <c r="B93"/>
    </row>
    <row r="94" spans="2:2" x14ac:dyDescent="0.2">
      <c r="B94"/>
    </row>
    <row r="95" spans="2:2" x14ac:dyDescent="0.2">
      <c r="B95"/>
    </row>
    <row r="96" spans="2:2" x14ac:dyDescent="0.2">
      <c r="B96"/>
    </row>
    <row r="97" spans="2:2" x14ac:dyDescent="0.2">
      <c r="B97"/>
    </row>
    <row r="98" spans="2:2" x14ac:dyDescent="0.2">
      <c r="B98"/>
    </row>
    <row r="99" spans="2:2" x14ac:dyDescent="0.2">
      <c r="B99"/>
    </row>
    <row r="100" spans="2:2" x14ac:dyDescent="0.2">
      <c r="B100"/>
    </row>
    <row r="101" spans="2:2" x14ac:dyDescent="0.2">
      <c r="B101"/>
    </row>
    <row r="102" spans="2:2" x14ac:dyDescent="0.2">
      <c r="B102"/>
    </row>
    <row r="103" spans="2:2" x14ac:dyDescent="0.2">
      <c r="B103"/>
    </row>
    <row r="104" spans="2:2" x14ac:dyDescent="0.2">
      <c r="B104"/>
    </row>
    <row r="105" spans="2:2" x14ac:dyDescent="0.2">
      <c r="B105"/>
    </row>
    <row r="106" spans="2:2" x14ac:dyDescent="0.2">
      <c r="B106"/>
    </row>
    <row r="107" spans="2:2" x14ac:dyDescent="0.2">
      <c r="B107"/>
    </row>
    <row r="108" spans="2:2" x14ac:dyDescent="0.2">
      <c r="B108"/>
    </row>
    <row r="109" spans="2:2" x14ac:dyDescent="0.2">
      <c r="B109"/>
    </row>
    <row r="110" spans="2:2" x14ac:dyDescent="0.2">
      <c r="B110"/>
    </row>
    <row r="111" spans="2:2" x14ac:dyDescent="0.2">
      <c r="B111"/>
    </row>
    <row r="112" spans="2:2" x14ac:dyDescent="0.2">
      <c r="B112"/>
    </row>
    <row r="113" spans="2:2" x14ac:dyDescent="0.2">
      <c r="B113"/>
    </row>
    <row r="114" spans="2:2" x14ac:dyDescent="0.2">
      <c r="B114"/>
    </row>
    <row r="115" spans="2:2" x14ac:dyDescent="0.2">
      <c r="B115"/>
    </row>
    <row r="116" spans="2:2" x14ac:dyDescent="0.2">
      <c r="B116"/>
    </row>
    <row r="117" spans="2:2" x14ac:dyDescent="0.2">
      <c r="B117"/>
    </row>
    <row r="118" spans="2:2" x14ac:dyDescent="0.2">
      <c r="B118"/>
    </row>
    <row r="119" spans="2:2" x14ac:dyDescent="0.2">
      <c r="B119"/>
    </row>
    <row r="120" spans="2:2" x14ac:dyDescent="0.2">
      <c r="B120"/>
    </row>
    <row r="121" spans="2:2" x14ac:dyDescent="0.2">
      <c r="B121"/>
    </row>
    <row r="122" spans="2:2" x14ac:dyDescent="0.2">
      <c r="B122"/>
    </row>
    <row r="123" spans="2:2" x14ac:dyDescent="0.2">
      <c r="B123"/>
    </row>
    <row r="124" spans="2:2" x14ac:dyDescent="0.2">
      <c r="B124"/>
    </row>
    <row r="125" spans="2:2" x14ac:dyDescent="0.2">
      <c r="B125"/>
    </row>
    <row r="126" spans="2:2" x14ac:dyDescent="0.2">
      <c r="B126"/>
    </row>
    <row r="127" spans="2:2" x14ac:dyDescent="0.2">
      <c r="B127"/>
    </row>
    <row r="128" spans="2:2" x14ac:dyDescent="0.2">
      <c r="B128"/>
    </row>
    <row r="129" spans="2:2" x14ac:dyDescent="0.2">
      <c r="B129"/>
    </row>
    <row r="130" spans="2:2" x14ac:dyDescent="0.2">
      <c r="B130"/>
    </row>
    <row r="131" spans="2:2" x14ac:dyDescent="0.2">
      <c r="B131"/>
    </row>
    <row r="132" spans="2:2" x14ac:dyDescent="0.2">
      <c r="B132"/>
    </row>
    <row r="133" spans="2:2" x14ac:dyDescent="0.2">
      <c r="B133"/>
    </row>
    <row r="134" spans="2:2" x14ac:dyDescent="0.2">
      <c r="B134"/>
    </row>
    <row r="135" spans="2:2" x14ac:dyDescent="0.2">
      <c r="B135"/>
    </row>
    <row r="136" spans="2:2" x14ac:dyDescent="0.2">
      <c r="B136"/>
    </row>
    <row r="137" spans="2:2" x14ac:dyDescent="0.2">
      <c r="B137"/>
    </row>
    <row r="138" spans="2:2" x14ac:dyDescent="0.2">
      <c r="B138"/>
    </row>
    <row r="139" spans="2:2" x14ac:dyDescent="0.2">
      <c r="B139"/>
    </row>
    <row r="140" spans="2:2" x14ac:dyDescent="0.2">
      <c r="B140"/>
    </row>
    <row r="141" spans="2:2" x14ac:dyDescent="0.2">
      <c r="B141"/>
    </row>
    <row r="142" spans="2:2" x14ac:dyDescent="0.2">
      <c r="B142"/>
    </row>
    <row r="143" spans="2:2" x14ac:dyDescent="0.2">
      <c r="B143"/>
    </row>
    <row r="144" spans="2:2" x14ac:dyDescent="0.2">
      <c r="B144"/>
    </row>
    <row r="145" spans="2:2" x14ac:dyDescent="0.2">
      <c r="B145"/>
    </row>
    <row r="146" spans="2:2" x14ac:dyDescent="0.2">
      <c r="B146"/>
    </row>
    <row r="147" spans="2:2" x14ac:dyDescent="0.2">
      <c r="B147"/>
    </row>
    <row r="148" spans="2:2" x14ac:dyDescent="0.2">
      <c r="B148"/>
    </row>
    <row r="149" spans="2:2" x14ac:dyDescent="0.2">
      <c r="B149"/>
    </row>
    <row r="150" spans="2:2" x14ac:dyDescent="0.2">
      <c r="B150"/>
    </row>
    <row r="151" spans="2:2" x14ac:dyDescent="0.2">
      <c r="B151"/>
    </row>
    <row r="152" spans="2:2" x14ac:dyDescent="0.2">
      <c r="B152"/>
    </row>
    <row r="153" spans="2:2" x14ac:dyDescent="0.2">
      <c r="B153"/>
    </row>
    <row r="154" spans="2:2" x14ac:dyDescent="0.2">
      <c r="B154"/>
    </row>
    <row r="155" spans="2:2" x14ac:dyDescent="0.2">
      <c r="B155"/>
    </row>
    <row r="156" spans="2:2" x14ac:dyDescent="0.2">
      <c r="B156"/>
    </row>
    <row r="157" spans="2:2" x14ac:dyDescent="0.2">
      <c r="B157"/>
    </row>
    <row r="158" spans="2:2" x14ac:dyDescent="0.2">
      <c r="B158"/>
    </row>
    <row r="159" spans="2:2" x14ac:dyDescent="0.2">
      <c r="B159"/>
    </row>
    <row r="160" spans="2:2" x14ac:dyDescent="0.2">
      <c r="B160"/>
    </row>
    <row r="161" spans="2:2" x14ac:dyDescent="0.2">
      <c r="B161"/>
    </row>
    <row r="162" spans="2:2" x14ac:dyDescent="0.2">
      <c r="B162"/>
    </row>
    <row r="163" spans="2:2" x14ac:dyDescent="0.2">
      <c r="B163"/>
    </row>
    <row r="164" spans="2:2" x14ac:dyDescent="0.2">
      <c r="B164"/>
    </row>
    <row r="165" spans="2:2" x14ac:dyDescent="0.2">
      <c r="B165"/>
    </row>
    <row r="166" spans="2:2" x14ac:dyDescent="0.2">
      <c r="B166"/>
    </row>
    <row r="167" spans="2:2" x14ac:dyDescent="0.2">
      <c r="B167"/>
    </row>
    <row r="168" spans="2:2" x14ac:dyDescent="0.2">
      <c r="B168"/>
    </row>
    <row r="169" spans="2:2" x14ac:dyDescent="0.2">
      <c r="B169"/>
    </row>
    <row r="170" spans="2:2" x14ac:dyDescent="0.2">
      <c r="B170"/>
    </row>
    <row r="171" spans="2:2" x14ac:dyDescent="0.2">
      <c r="B171"/>
    </row>
    <row r="172" spans="2:2" x14ac:dyDescent="0.2">
      <c r="B172"/>
    </row>
    <row r="173" spans="2:2" x14ac:dyDescent="0.2">
      <c r="B173"/>
    </row>
    <row r="174" spans="2:2" x14ac:dyDescent="0.2">
      <c r="B174"/>
    </row>
    <row r="175" spans="2:2" x14ac:dyDescent="0.2">
      <c r="B175"/>
    </row>
    <row r="176" spans="2:2" x14ac:dyDescent="0.2">
      <c r="B176"/>
    </row>
    <row r="177" spans="2:2" x14ac:dyDescent="0.2">
      <c r="B177"/>
    </row>
    <row r="178" spans="2:2" x14ac:dyDescent="0.2">
      <c r="B178"/>
    </row>
    <row r="179" spans="2:2" x14ac:dyDescent="0.2">
      <c r="B179"/>
    </row>
    <row r="180" spans="2:2" x14ac:dyDescent="0.2">
      <c r="B180"/>
    </row>
    <row r="181" spans="2:2" x14ac:dyDescent="0.2">
      <c r="B181"/>
    </row>
    <row r="182" spans="2:2" x14ac:dyDescent="0.2">
      <c r="B182"/>
    </row>
    <row r="183" spans="2:2" x14ac:dyDescent="0.2">
      <c r="B183"/>
    </row>
    <row r="184" spans="2:2" x14ac:dyDescent="0.2">
      <c r="B184"/>
    </row>
    <row r="185" spans="2:2" x14ac:dyDescent="0.2">
      <c r="B185"/>
    </row>
    <row r="186" spans="2:2" x14ac:dyDescent="0.2">
      <c r="B186"/>
    </row>
    <row r="187" spans="2:2" x14ac:dyDescent="0.2">
      <c r="B187"/>
    </row>
    <row r="188" spans="2:2" x14ac:dyDescent="0.2">
      <c r="B188"/>
    </row>
    <row r="189" spans="2:2" x14ac:dyDescent="0.2">
      <c r="B189"/>
    </row>
    <row r="190" spans="2:2" x14ac:dyDescent="0.2">
      <c r="B190"/>
    </row>
    <row r="191" spans="2:2" x14ac:dyDescent="0.2">
      <c r="B191"/>
    </row>
    <row r="192" spans="2:2" x14ac:dyDescent="0.2">
      <c r="B192"/>
    </row>
    <row r="193" spans="2:2" x14ac:dyDescent="0.2">
      <c r="B193"/>
    </row>
    <row r="194" spans="2:2" x14ac:dyDescent="0.2">
      <c r="B194"/>
    </row>
    <row r="195" spans="2:2" x14ac:dyDescent="0.2">
      <c r="B195"/>
    </row>
    <row r="196" spans="2:2" x14ac:dyDescent="0.2">
      <c r="B196"/>
    </row>
    <row r="197" spans="2:2" x14ac:dyDescent="0.2">
      <c r="B197"/>
    </row>
    <row r="198" spans="2:2" x14ac:dyDescent="0.2">
      <c r="B198"/>
    </row>
    <row r="199" spans="2:2" x14ac:dyDescent="0.2">
      <c r="B199"/>
    </row>
    <row r="200" spans="2:2" x14ac:dyDescent="0.2">
      <c r="B200"/>
    </row>
    <row r="201" spans="2:2" x14ac:dyDescent="0.2">
      <c r="B201"/>
    </row>
    <row r="202" spans="2:2" x14ac:dyDescent="0.2">
      <c r="B202"/>
    </row>
    <row r="203" spans="2:2" x14ac:dyDescent="0.2">
      <c r="B203"/>
    </row>
    <row r="204" spans="2:2" x14ac:dyDescent="0.2">
      <c r="B204"/>
    </row>
    <row r="205" spans="2:2" x14ac:dyDescent="0.2">
      <c r="B205"/>
    </row>
    <row r="206" spans="2:2" x14ac:dyDescent="0.2">
      <c r="B206"/>
    </row>
    <row r="207" spans="2:2" x14ac:dyDescent="0.2">
      <c r="B207"/>
    </row>
    <row r="208" spans="2:2" x14ac:dyDescent="0.2">
      <c r="B208"/>
    </row>
    <row r="209" spans="2:2" x14ac:dyDescent="0.2">
      <c r="B209"/>
    </row>
    <row r="210" spans="2:2" x14ac:dyDescent="0.2">
      <c r="B210"/>
    </row>
    <row r="211" spans="2:2" x14ac:dyDescent="0.2">
      <c r="B211"/>
    </row>
    <row r="212" spans="2:2" x14ac:dyDescent="0.2">
      <c r="B212"/>
    </row>
    <row r="213" spans="2:2" x14ac:dyDescent="0.2">
      <c r="B213"/>
    </row>
    <row r="214" spans="2:2" x14ac:dyDescent="0.2">
      <c r="B214"/>
    </row>
    <row r="215" spans="2:2" x14ac:dyDescent="0.2">
      <c r="B215"/>
    </row>
    <row r="216" spans="2:2" x14ac:dyDescent="0.2">
      <c r="B216"/>
    </row>
    <row r="217" spans="2:2" x14ac:dyDescent="0.2">
      <c r="B217"/>
    </row>
    <row r="218" spans="2:2" x14ac:dyDescent="0.2">
      <c r="B218"/>
    </row>
    <row r="219" spans="2:2" x14ac:dyDescent="0.2">
      <c r="B219"/>
    </row>
    <row r="220" spans="2:2" x14ac:dyDescent="0.2">
      <c r="B220"/>
    </row>
    <row r="221" spans="2:2" x14ac:dyDescent="0.2">
      <c r="B221"/>
    </row>
    <row r="222" spans="2:2" x14ac:dyDescent="0.2">
      <c r="B222"/>
    </row>
    <row r="223" spans="2:2" x14ac:dyDescent="0.2">
      <c r="B223"/>
    </row>
    <row r="224" spans="2:2" x14ac:dyDescent="0.2">
      <c r="B224"/>
    </row>
    <row r="225" spans="2:2" x14ac:dyDescent="0.2">
      <c r="B225"/>
    </row>
    <row r="226" spans="2:2" x14ac:dyDescent="0.2">
      <c r="B226"/>
    </row>
    <row r="227" spans="2:2" x14ac:dyDescent="0.2">
      <c r="B227"/>
    </row>
    <row r="228" spans="2:2" x14ac:dyDescent="0.2">
      <c r="B228"/>
    </row>
    <row r="229" spans="2:2" x14ac:dyDescent="0.2">
      <c r="B229"/>
    </row>
    <row r="230" spans="2:2" x14ac:dyDescent="0.2">
      <c r="B230"/>
    </row>
    <row r="231" spans="2:2" x14ac:dyDescent="0.2">
      <c r="B231"/>
    </row>
    <row r="232" spans="2:2" x14ac:dyDescent="0.2">
      <c r="B232"/>
    </row>
    <row r="233" spans="2:2" x14ac:dyDescent="0.2">
      <c r="B233"/>
    </row>
    <row r="234" spans="2:2" x14ac:dyDescent="0.2">
      <c r="B234"/>
    </row>
    <row r="235" spans="2:2" x14ac:dyDescent="0.2">
      <c r="B235"/>
    </row>
    <row r="236" spans="2:2" x14ac:dyDescent="0.2">
      <c r="B236"/>
    </row>
    <row r="237" spans="2:2" x14ac:dyDescent="0.2">
      <c r="B237"/>
    </row>
    <row r="238" spans="2:2" x14ac:dyDescent="0.2">
      <c r="B238"/>
    </row>
    <row r="239" spans="2:2" x14ac:dyDescent="0.2">
      <c r="B239"/>
    </row>
    <row r="240" spans="2:2" x14ac:dyDescent="0.2">
      <c r="B240"/>
    </row>
    <row r="241" spans="2:2" x14ac:dyDescent="0.2">
      <c r="B241"/>
    </row>
    <row r="242" spans="2:2" x14ac:dyDescent="0.2">
      <c r="B242"/>
    </row>
    <row r="243" spans="2:2" x14ac:dyDescent="0.2">
      <c r="B243"/>
    </row>
    <row r="244" spans="2:2" x14ac:dyDescent="0.2">
      <c r="B244"/>
    </row>
    <row r="245" spans="2:2" x14ac:dyDescent="0.2">
      <c r="B245"/>
    </row>
    <row r="246" spans="2:2" x14ac:dyDescent="0.2">
      <c r="B246"/>
    </row>
    <row r="247" spans="2:2" x14ac:dyDescent="0.2">
      <c r="B247"/>
    </row>
    <row r="248" spans="2:2" x14ac:dyDescent="0.2">
      <c r="B248"/>
    </row>
    <row r="249" spans="2:2" x14ac:dyDescent="0.2">
      <c r="B249"/>
    </row>
    <row r="250" spans="2:2" x14ac:dyDescent="0.2">
      <c r="B250"/>
    </row>
    <row r="251" spans="2:2" x14ac:dyDescent="0.2">
      <c r="B251"/>
    </row>
    <row r="252" spans="2:2" x14ac:dyDescent="0.2">
      <c r="B252"/>
    </row>
    <row r="253" spans="2:2" x14ac:dyDescent="0.2">
      <c r="B253"/>
    </row>
    <row r="254" spans="2:2" x14ac:dyDescent="0.2">
      <c r="B254"/>
    </row>
    <row r="255" spans="2:2" x14ac:dyDescent="0.2">
      <c r="B255"/>
    </row>
    <row r="256" spans="2:2" x14ac:dyDescent="0.2">
      <c r="B256"/>
    </row>
    <row r="257" spans="2:2" x14ac:dyDescent="0.2">
      <c r="B257"/>
    </row>
    <row r="258" spans="2:2" x14ac:dyDescent="0.2">
      <c r="B258"/>
    </row>
    <row r="259" spans="2:2" x14ac:dyDescent="0.2">
      <c r="B259"/>
    </row>
    <row r="260" spans="2:2" x14ac:dyDescent="0.2">
      <c r="B260"/>
    </row>
    <row r="261" spans="2:2" x14ac:dyDescent="0.2">
      <c r="B261"/>
    </row>
    <row r="262" spans="2:2" x14ac:dyDescent="0.2">
      <c r="B262"/>
    </row>
    <row r="263" spans="2:2" x14ac:dyDescent="0.2">
      <c r="B263"/>
    </row>
    <row r="264" spans="2:2" x14ac:dyDescent="0.2">
      <c r="B264"/>
    </row>
    <row r="265" spans="2:2" x14ac:dyDescent="0.2">
      <c r="B265"/>
    </row>
    <row r="266" spans="2:2" x14ac:dyDescent="0.2">
      <c r="B266"/>
    </row>
    <row r="267" spans="2:2" x14ac:dyDescent="0.2">
      <c r="B267"/>
    </row>
    <row r="268" spans="2:2" x14ac:dyDescent="0.2">
      <c r="B268"/>
    </row>
    <row r="269" spans="2:2" x14ac:dyDescent="0.2">
      <c r="B269"/>
    </row>
    <row r="270" spans="2:2" x14ac:dyDescent="0.2">
      <c r="B270"/>
    </row>
    <row r="271" spans="2:2" x14ac:dyDescent="0.2">
      <c r="B271"/>
    </row>
    <row r="272" spans="2:2" x14ac:dyDescent="0.2">
      <c r="B272"/>
    </row>
    <row r="273" spans="2:2" x14ac:dyDescent="0.2">
      <c r="B273"/>
    </row>
    <row r="274" spans="2:2" x14ac:dyDescent="0.2">
      <c r="B274"/>
    </row>
    <row r="275" spans="2:2" x14ac:dyDescent="0.2">
      <c r="B275"/>
    </row>
    <row r="276" spans="2:2" x14ac:dyDescent="0.2">
      <c r="B276"/>
    </row>
    <row r="277" spans="2:2" x14ac:dyDescent="0.2">
      <c r="B277"/>
    </row>
    <row r="278" spans="2:2" x14ac:dyDescent="0.2">
      <c r="B278"/>
    </row>
    <row r="279" spans="2:2" x14ac:dyDescent="0.2">
      <c r="B279"/>
    </row>
    <row r="280" spans="2:2" x14ac:dyDescent="0.2">
      <c r="B280"/>
    </row>
    <row r="281" spans="2:2" x14ac:dyDescent="0.2">
      <c r="B281"/>
    </row>
    <row r="282" spans="2:2" x14ac:dyDescent="0.2">
      <c r="B282"/>
    </row>
    <row r="283" spans="2:2" x14ac:dyDescent="0.2">
      <c r="B283"/>
    </row>
    <row r="284" spans="2:2" x14ac:dyDescent="0.2">
      <c r="B284"/>
    </row>
    <row r="285" spans="2:2" x14ac:dyDescent="0.2">
      <c r="B285"/>
    </row>
    <row r="286" spans="2:2" x14ac:dyDescent="0.2">
      <c r="B286"/>
    </row>
    <row r="287" spans="2:2" x14ac:dyDescent="0.2">
      <c r="B287"/>
    </row>
    <row r="288" spans="2:2" x14ac:dyDescent="0.2">
      <c r="B288"/>
    </row>
    <row r="289" spans="2:2" x14ac:dyDescent="0.2">
      <c r="B289"/>
    </row>
    <row r="290" spans="2:2" x14ac:dyDescent="0.2">
      <c r="B290"/>
    </row>
    <row r="291" spans="2:2" x14ac:dyDescent="0.2">
      <c r="B291"/>
    </row>
    <row r="292" spans="2:2" x14ac:dyDescent="0.2">
      <c r="B292"/>
    </row>
    <row r="293" spans="2:2" x14ac:dyDescent="0.2">
      <c r="B293"/>
    </row>
    <row r="294" spans="2:2" x14ac:dyDescent="0.2">
      <c r="B294"/>
    </row>
    <row r="295" spans="2:2" x14ac:dyDescent="0.2">
      <c r="B295"/>
    </row>
    <row r="296" spans="2:2" x14ac:dyDescent="0.2">
      <c r="B296"/>
    </row>
    <row r="297" spans="2:2" x14ac:dyDescent="0.2">
      <c r="B297"/>
    </row>
    <row r="298" spans="2:2" x14ac:dyDescent="0.2">
      <c r="B298"/>
    </row>
    <row r="299" spans="2:2" x14ac:dyDescent="0.2">
      <c r="B299"/>
    </row>
    <row r="300" spans="2:2" x14ac:dyDescent="0.2">
      <c r="B300"/>
    </row>
    <row r="301" spans="2:2" x14ac:dyDescent="0.2">
      <c r="B301"/>
    </row>
    <row r="302" spans="2:2" x14ac:dyDescent="0.2">
      <c r="B302"/>
    </row>
    <row r="303" spans="2:2" x14ac:dyDescent="0.2">
      <c r="B303"/>
    </row>
    <row r="304" spans="2:2" x14ac:dyDescent="0.2">
      <c r="B304"/>
    </row>
    <row r="305" spans="2:2" x14ac:dyDescent="0.2">
      <c r="B305"/>
    </row>
    <row r="306" spans="2:2" x14ac:dyDescent="0.2">
      <c r="B306"/>
    </row>
    <row r="307" spans="2:2" x14ac:dyDescent="0.2">
      <c r="B307"/>
    </row>
    <row r="308" spans="2:2" x14ac:dyDescent="0.2">
      <c r="B308"/>
    </row>
    <row r="309" spans="2:2" x14ac:dyDescent="0.2">
      <c r="B309"/>
    </row>
    <row r="310" spans="2:2" x14ac:dyDescent="0.2">
      <c r="B310"/>
    </row>
    <row r="311" spans="2:2" x14ac:dyDescent="0.2">
      <c r="B311"/>
    </row>
    <row r="312" spans="2:2" x14ac:dyDescent="0.2">
      <c r="B312"/>
    </row>
    <row r="313" spans="2:2" x14ac:dyDescent="0.2">
      <c r="B313"/>
    </row>
    <row r="314" spans="2:2" x14ac:dyDescent="0.2">
      <c r="B314"/>
    </row>
    <row r="315" spans="2:2" x14ac:dyDescent="0.2">
      <c r="B315"/>
    </row>
    <row r="316" spans="2:2" x14ac:dyDescent="0.2">
      <c r="B316"/>
    </row>
    <row r="317" spans="2:2" x14ac:dyDescent="0.2">
      <c r="B317"/>
    </row>
    <row r="318" spans="2:2" x14ac:dyDescent="0.2">
      <c r="B318"/>
    </row>
    <row r="319" spans="2:2" x14ac:dyDescent="0.2">
      <c r="B319"/>
    </row>
    <row r="320" spans="2:2" x14ac:dyDescent="0.2">
      <c r="B320"/>
    </row>
    <row r="321" spans="2:2" x14ac:dyDescent="0.2">
      <c r="B321"/>
    </row>
    <row r="322" spans="2:2" x14ac:dyDescent="0.2">
      <c r="B322"/>
    </row>
    <row r="323" spans="2:2" x14ac:dyDescent="0.2">
      <c r="B323"/>
    </row>
    <row r="324" spans="2:2" x14ac:dyDescent="0.2">
      <c r="B324"/>
    </row>
    <row r="325" spans="2:2" x14ac:dyDescent="0.2">
      <c r="B325"/>
    </row>
    <row r="326" spans="2:2" x14ac:dyDescent="0.2">
      <c r="B326"/>
    </row>
    <row r="327" spans="2:2" x14ac:dyDescent="0.2">
      <c r="B327"/>
    </row>
    <row r="328" spans="2:2" x14ac:dyDescent="0.2">
      <c r="B328"/>
    </row>
    <row r="329" spans="2:2" x14ac:dyDescent="0.2">
      <c r="B329"/>
    </row>
    <row r="330" spans="2:2" x14ac:dyDescent="0.2">
      <c r="B330"/>
    </row>
    <row r="331" spans="2:2" x14ac:dyDescent="0.2">
      <c r="B331"/>
    </row>
    <row r="332" spans="2:2" x14ac:dyDescent="0.2">
      <c r="B332"/>
    </row>
    <row r="333" spans="2:2" x14ac:dyDescent="0.2">
      <c r="B333"/>
    </row>
    <row r="334" spans="2:2" x14ac:dyDescent="0.2">
      <c r="B334"/>
    </row>
    <row r="335" spans="2:2" x14ac:dyDescent="0.2">
      <c r="B335"/>
    </row>
    <row r="336" spans="2:2" x14ac:dyDescent="0.2">
      <c r="B336"/>
    </row>
    <row r="337" spans="2:2" x14ac:dyDescent="0.2">
      <c r="B337"/>
    </row>
    <row r="338" spans="2:2" x14ac:dyDescent="0.2">
      <c r="B338"/>
    </row>
    <row r="339" spans="2:2" x14ac:dyDescent="0.2">
      <c r="B339"/>
    </row>
    <row r="340" spans="2:2" x14ac:dyDescent="0.2">
      <c r="B340"/>
    </row>
    <row r="341" spans="2:2" x14ac:dyDescent="0.2">
      <c r="B341"/>
    </row>
    <row r="342" spans="2:2" x14ac:dyDescent="0.2">
      <c r="B342"/>
    </row>
    <row r="343" spans="2:2" x14ac:dyDescent="0.2">
      <c r="B343"/>
    </row>
    <row r="344" spans="2:2" x14ac:dyDescent="0.2">
      <c r="B344"/>
    </row>
    <row r="345" spans="2:2" x14ac:dyDescent="0.2">
      <c r="B345"/>
    </row>
    <row r="346" spans="2:2" x14ac:dyDescent="0.2">
      <c r="B346"/>
    </row>
    <row r="347" spans="2:2" x14ac:dyDescent="0.2">
      <c r="B347"/>
    </row>
    <row r="348" spans="2:2" x14ac:dyDescent="0.2">
      <c r="B348"/>
    </row>
    <row r="349" spans="2:2" x14ac:dyDescent="0.2">
      <c r="B349"/>
    </row>
    <row r="350" spans="2:2" x14ac:dyDescent="0.2">
      <c r="B350"/>
    </row>
    <row r="351" spans="2:2" x14ac:dyDescent="0.2">
      <c r="B351"/>
    </row>
    <row r="352" spans="2:2" x14ac:dyDescent="0.2">
      <c r="B352"/>
    </row>
    <row r="353" spans="2:2" x14ac:dyDescent="0.2">
      <c r="B353"/>
    </row>
    <row r="354" spans="2:2" x14ac:dyDescent="0.2">
      <c r="B354"/>
    </row>
    <row r="355" spans="2:2" x14ac:dyDescent="0.2">
      <c r="B355"/>
    </row>
    <row r="356" spans="2:2" x14ac:dyDescent="0.2">
      <c r="B356"/>
    </row>
    <row r="357" spans="2:2" x14ac:dyDescent="0.2">
      <c r="B357"/>
    </row>
    <row r="358" spans="2:2" x14ac:dyDescent="0.2">
      <c r="B358"/>
    </row>
    <row r="359" spans="2:2" x14ac:dyDescent="0.2">
      <c r="B359"/>
    </row>
    <row r="360" spans="2:2" x14ac:dyDescent="0.2">
      <c r="B360"/>
    </row>
    <row r="361" spans="2:2" x14ac:dyDescent="0.2">
      <c r="B361"/>
    </row>
    <row r="362" spans="2:2" x14ac:dyDescent="0.2">
      <c r="B362"/>
    </row>
    <row r="363" spans="2:2" x14ac:dyDescent="0.2">
      <c r="B363"/>
    </row>
    <row r="364" spans="2:2" x14ac:dyDescent="0.2">
      <c r="B364"/>
    </row>
    <row r="365" spans="2:2" x14ac:dyDescent="0.2">
      <c r="B365"/>
    </row>
    <row r="366" spans="2:2" x14ac:dyDescent="0.2">
      <c r="B366"/>
    </row>
    <row r="367" spans="2:2" x14ac:dyDescent="0.2">
      <c r="B367"/>
    </row>
    <row r="368" spans="2:2" x14ac:dyDescent="0.2">
      <c r="B368"/>
    </row>
    <row r="369" spans="2:2" x14ac:dyDescent="0.2">
      <c r="B369"/>
    </row>
    <row r="370" spans="2:2" x14ac:dyDescent="0.2">
      <c r="B370"/>
    </row>
    <row r="371" spans="2:2" x14ac:dyDescent="0.2">
      <c r="B371"/>
    </row>
    <row r="372" spans="2:2" x14ac:dyDescent="0.2">
      <c r="B372"/>
    </row>
    <row r="373" spans="2:2" x14ac:dyDescent="0.2">
      <c r="B373"/>
    </row>
    <row r="374" spans="2:2" x14ac:dyDescent="0.2">
      <c r="B374"/>
    </row>
    <row r="375" spans="2:2" x14ac:dyDescent="0.2">
      <c r="B375"/>
    </row>
    <row r="376" spans="2:2" x14ac:dyDescent="0.2">
      <c r="B376"/>
    </row>
    <row r="377" spans="2:2" x14ac:dyDescent="0.2">
      <c r="B377"/>
    </row>
    <row r="378" spans="2:2" x14ac:dyDescent="0.2">
      <c r="B378"/>
    </row>
    <row r="379" spans="2:2" x14ac:dyDescent="0.2">
      <c r="B379"/>
    </row>
    <row r="380" spans="2:2" x14ac:dyDescent="0.2">
      <c r="B380"/>
    </row>
    <row r="381" spans="2:2" x14ac:dyDescent="0.2">
      <c r="B381"/>
    </row>
    <row r="382" spans="2:2" x14ac:dyDescent="0.2">
      <c r="B382"/>
    </row>
    <row r="383" spans="2:2" x14ac:dyDescent="0.2">
      <c r="B383"/>
    </row>
    <row r="384" spans="2:2" x14ac:dyDescent="0.2">
      <c r="B384"/>
    </row>
    <row r="385" spans="2:2" x14ac:dyDescent="0.2">
      <c r="B385"/>
    </row>
    <row r="386" spans="2:2" x14ac:dyDescent="0.2">
      <c r="B386"/>
    </row>
    <row r="387" spans="2:2" x14ac:dyDescent="0.2">
      <c r="B387"/>
    </row>
    <row r="388" spans="2:2" x14ac:dyDescent="0.2">
      <c r="B388"/>
    </row>
    <row r="389" spans="2:2" x14ac:dyDescent="0.2">
      <c r="B389"/>
    </row>
    <row r="390" spans="2:2" x14ac:dyDescent="0.2">
      <c r="B390"/>
    </row>
    <row r="391" spans="2:2" x14ac:dyDescent="0.2">
      <c r="B391"/>
    </row>
    <row r="392" spans="2:2" x14ac:dyDescent="0.2">
      <c r="B392"/>
    </row>
    <row r="393" spans="2:2" x14ac:dyDescent="0.2">
      <c r="B393"/>
    </row>
    <row r="394" spans="2:2" x14ac:dyDescent="0.2">
      <c r="B394"/>
    </row>
    <row r="395" spans="2:2" x14ac:dyDescent="0.2">
      <c r="B395"/>
    </row>
    <row r="396" spans="2:2" x14ac:dyDescent="0.2">
      <c r="B396"/>
    </row>
    <row r="397" spans="2:2" x14ac:dyDescent="0.2">
      <c r="B397"/>
    </row>
    <row r="398" spans="2:2" x14ac:dyDescent="0.2">
      <c r="B398"/>
    </row>
    <row r="399" spans="2:2" x14ac:dyDescent="0.2">
      <c r="B399"/>
    </row>
    <row r="400" spans="2:2" x14ac:dyDescent="0.2">
      <c r="B400"/>
    </row>
    <row r="401" spans="2:2" x14ac:dyDescent="0.2">
      <c r="B401"/>
    </row>
    <row r="402" spans="2:2" x14ac:dyDescent="0.2">
      <c r="B402"/>
    </row>
    <row r="403" spans="2:2" x14ac:dyDescent="0.2">
      <c r="B403"/>
    </row>
    <row r="404" spans="2:2" x14ac:dyDescent="0.2">
      <c r="B404"/>
    </row>
    <row r="405" spans="2:2" x14ac:dyDescent="0.2">
      <c r="B405"/>
    </row>
    <row r="406" spans="2:2" x14ac:dyDescent="0.2">
      <c r="B406"/>
    </row>
    <row r="407" spans="2:2" x14ac:dyDescent="0.2">
      <c r="B407"/>
    </row>
    <row r="408" spans="2:2" x14ac:dyDescent="0.2">
      <c r="B408"/>
    </row>
    <row r="409" spans="2:2" x14ac:dyDescent="0.2">
      <c r="B409"/>
    </row>
    <row r="410" spans="2:2" x14ac:dyDescent="0.2">
      <c r="B410"/>
    </row>
    <row r="411" spans="2:2" x14ac:dyDescent="0.2">
      <c r="B411"/>
    </row>
    <row r="412" spans="2:2" x14ac:dyDescent="0.2">
      <c r="B412"/>
    </row>
    <row r="413" spans="2:2" x14ac:dyDescent="0.2">
      <c r="B413"/>
    </row>
    <row r="414" spans="2:2" x14ac:dyDescent="0.2">
      <c r="B414"/>
    </row>
    <row r="415" spans="2:2" x14ac:dyDescent="0.2">
      <c r="B415"/>
    </row>
    <row r="416" spans="2:2" x14ac:dyDescent="0.2">
      <c r="B416"/>
    </row>
    <row r="417" spans="2:2" x14ac:dyDescent="0.2">
      <c r="B417"/>
    </row>
    <row r="418" spans="2:2" x14ac:dyDescent="0.2">
      <c r="B418"/>
    </row>
    <row r="419" spans="2:2" x14ac:dyDescent="0.2">
      <c r="B419"/>
    </row>
    <row r="420" spans="2:2" x14ac:dyDescent="0.2">
      <c r="B420"/>
    </row>
    <row r="421" spans="2:2" x14ac:dyDescent="0.2">
      <c r="B421"/>
    </row>
    <row r="422" spans="2:2" x14ac:dyDescent="0.2">
      <c r="B422"/>
    </row>
    <row r="423" spans="2:2" x14ac:dyDescent="0.2">
      <c r="B423"/>
    </row>
    <row r="424" spans="2:2" x14ac:dyDescent="0.2">
      <c r="B424"/>
    </row>
    <row r="425" spans="2:2" x14ac:dyDescent="0.2">
      <c r="B425"/>
    </row>
    <row r="426" spans="2:2" x14ac:dyDescent="0.2">
      <c r="B426"/>
    </row>
    <row r="427" spans="2:2" x14ac:dyDescent="0.2">
      <c r="B427"/>
    </row>
    <row r="428" spans="2:2" x14ac:dyDescent="0.2">
      <c r="B428"/>
    </row>
    <row r="429" spans="2:2" x14ac:dyDescent="0.2">
      <c r="B429"/>
    </row>
    <row r="430" spans="2:2" x14ac:dyDescent="0.2">
      <c r="B430"/>
    </row>
    <row r="431" spans="2:2" x14ac:dyDescent="0.2">
      <c r="B431"/>
    </row>
    <row r="432" spans="2:2" x14ac:dyDescent="0.2">
      <c r="B432"/>
    </row>
    <row r="433" spans="2:2" x14ac:dyDescent="0.2">
      <c r="B433"/>
    </row>
    <row r="434" spans="2:2" x14ac:dyDescent="0.2">
      <c r="B434"/>
    </row>
    <row r="435" spans="2:2" x14ac:dyDescent="0.2">
      <c r="B435"/>
    </row>
    <row r="436" spans="2:2" x14ac:dyDescent="0.2">
      <c r="B436"/>
    </row>
    <row r="437" spans="2:2" x14ac:dyDescent="0.2">
      <c r="B437"/>
    </row>
    <row r="438" spans="2:2" x14ac:dyDescent="0.2">
      <c r="B438"/>
    </row>
    <row r="439" spans="2:2" x14ac:dyDescent="0.2">
      <c r="B439"/>
    </row>
    <row r="440" spans="2:2" x14ac:dyDescent="0.2">
      <c r="B440"/>
    </row>
    <row r="441" spans="2:2" x14ac:dyDescent="0.2">
      <c r="B441"/>
    </row>
    <row r="442" spans="2:2" x14ac:dyDescent="0.2">
      <c r="B442"/>
    </row>
    <row r="443" spans="2:2" x14ac:dyDescent="0.2">
      <c r="B443"/>
    </row>
    <row r="444" spans="2:2" x14ac:dyDescent="0.2">
      <c r="B444"/>
    </row>
    <row r="445" spans="2:2" x14ac:dyDescent="0.2">
      <c r="B445"/>
    </row>
    <row r="446" spans="2:2" x14ac:dyDescent="0.2">
      <c r="B446"/>
    </row>
    <row r="447" spans="2:2" x14ac:dyDescent="0.2">
      <c r="B447"/>
    </row>
    <row r="448" spans="2:2" x14ac:dyDescent="0.2">
      <c r="B448"/>
    </row>
    <row r="449" spans="2:2" x14ac:dyDescent="0.2">
      <c r="B449"/>
    </row>
    <row r="450" spans="2:2" x14ac:dyDescent="0.2">
      <c r="B450"/>
    </row>
    <row r="451" spans="2:2" x14ac:dyDescent="0.2">
      <c r="B451"/>
    </row>
    <row r="452" spans="2:2" x14ac:dyDescent="0.2">
      <c r="B452"/>
    </row>
    <row r="453" spans="2:2" x14ac:dyDescent="0.2">
      <c r="B453"/>
    </row>
    <row r="454" spans="2:2" x14ac:dyDescent="0.2">
      <c r="B454"/>
    </row>
    <row r="455" spans="2:2" x14ac:dyDescent="0.2">
      <c r="B455"/>
    </row>
    <row r="456" spans="2:2" x14ac:dyDescent="0.2">
      <c r="B456"/>
    </row>
    <row r="457" spans="2:2" x14ac:dyDescent="0.2">
      <c r="B457"/>
    </row>
    <row r="458" spans="2:2" x14ac:dyDescent="0.2">
      <c r="B458"/>
    </row>
    <row r="459" spans="2:2" x14ac:dyDescent="0.2">
      <c r="B459"/>
    </row>
    <row r="460" spans="2:2" x14ac:dyDescent="0.2">
      <c r="B460"/>
    </row>
    <row r="461" spans="2:2" x14ac:dyDescent="0.2">
      <c r="B461"/>
    </row>
    <row r="462" spans="2:2" x14ac:dyDescent="0.2">
      <c r="B462"/>
    </row>
    <row r="463" spans="2:2" x14ac:dyDescent="0.2">
      <c r="B463"/>
    </row>
    <row r="464" spans="2:2" x14ac:dyDescent="0.2">
      <c r="B464"/>
    </row>
    <row r="465" spans="2:2" x14ac:dyDescent="0.2">
      <c r="B465"/>
    </row>
    <row r="466" spans="2:2" x14ac:dyDescent="0.2">
      <c r="B466"/>
    </row>
    <row r="467" spans="2:2" x14ac:dyDescent="0.2">
      <c r="B467"/>
    </row>
    <row r="468" spans="2:2" x14ac:dyDescent="0.2">
      <c r="B468"/>
    </row>
    <row r="469" spans="2:2" x14ac:dyDescent="0.2">
      <c r="B469"/>
    </row>
    <row r="470" spans="2:2" x14ac:dyDescent="0.2">
      <c r="B470"/>
    </row>
    <row r="471" spans="2:2" x14ac:dyDescent="0.2">
      <c r="B471"/>
    </row>
    <row r="472" spans="2:2" x14ac:dyDescent="0.2">
      <c r="B472"/>
    </row>
    <row r="473" spans="2:2" x14ac:dyDescent="0.2">
      <c r="B473"/>
    </row>
    <row r="474" spans="2:2" x14ac:dyDescent="0.2">
      <c r="B474"/>
    </row>
    <row r="475" spans="2:2" x14ac:dyDescent="0.2">
      <c r="B475"/>
    </row>
    <row r="476" spans="2:2" x14ac:dyDescent="0.2">
      <c r="B476"/>
    </row>
    <row r="477" spans="2:2" x14ac:dyDescent="0.2">
      <c r="B477"/>
    </row>
    <row r="478" spans="2:2" x14ac:dyDescent="0.2">
      <c r="B478"/>
    </row>
    <row r="479" spans="2:2" x14ac:dyDescent="0.2">
      <c r="B479"/>
    </row>
    <row r="480" spans="2:2" x14ac:dyDescent="0.2">
      <c r="B480"/>
    </row>
    <row r="481" spans="2:2" x14ac:dyDescent="0.2">
      <c r="B481"/>
    </row>
    <row r="482" spans="2:2" x14ac:dyDescent="0.2">
      <c r="B482"/>
    </row>
    <row r="483" spans="2:2" x14ac:dyDescent="0.2">
      <c r="B483"/>
    </row>
    <row r="484" spans="2:2" x14ac:dyDescent="0.2">
      <c r="B484"/>
    </row>
    <row r="485" spans="2:2" x14ac:dyDescent="0.2">
      <c r="B485"/>
    </row>
    <row r="486" spans="2:2" x14ac:dyDescent="0.2">
      <c r="B486"/>
    </row>
    <row r="487" spans="2:2" x14ac:dyDescent="0.2">
      <c r="B487"/>
    </row>
    <row r="488" spans="2:2" x14ac:dyDescent="0.2">
      <c r="B488"/>
    </row>
    <row r="489" spans="2:2" x14ac:dyDescent="0.2">
      <c r="B489"/>
    </row>
    <row r="490" spans="2:2" x14ac:dyDescent="0.2">
      <c r="B490"/>
    </row>
    <row r="491" spans="2:2" x14ac:dyDescent="0.2">
      <c r="B491"/>
    </row>
    <row r="492" spans="2:2" x14ac:dyDescent="0.2">
      <c r="B492"/>
    </row>
    <row r="493" spans="2:2" x14ac:dyDescent="0.2">
      <c r="B493"/>
    </row>
    <row r="494" spans="2:2" x14ac:dyDescent="0.2">
      <c r="B494"/>
    </row>
    <row r="495" spans="2:2" x14ac:dyDescent="0.2">
      <c r="B495"/>
    </row>
    <row r="496" spans="2:2" x14ac:dyDescent="0.2">
      <c r="B496"/>
    </row>
    <row r="497" spans="2:2" x14ac:dyDescent="0.2">
      <c r="B497"/>
    </row>
    <row r="498" spans="2:2" x14ac:dyDescent="0.2">
      <c r="B498"/>
    </row>
    <row r="499" spans="2:2" x14ac:dyDescent="0.2">
      <c r="B499"/>
    </row>
    <row r="500" spans="2:2" x14ac:dyDescent="0.2">
      <c r="B500"/>
    </row>
    <row r="501" spans="2:2" x14ac:dyDescent="0.2">
      <c r="B501"/>
    </row>
    <row r="502" spans="2:2" x14ac:dyDescent="0.2">
      <c r="B502"/>
    </row>
    <row r="503" spans="2:2" x14ac:dyDescent="0.2">
      <c r="B503"/>
    </row>
    <row r="504" spans="2:2" x14ac:dyDescent="0.2">
      <c r="B504"/>
    </row>
    <row r="505" spans="2:2" x14ac:dyDescent="0.2">
      <c r="B505"/>
    </row>
    <row r="506" spans="2:2" x14ac:dyDescent="0.2">
      <c r="B506"/>
    </row>
    <row r="507" spans="2:2" x14ac:dyDescent="0.2">
      <c r="B507"/>
    </row>
    <row r="508" spans="2:2" x14ac:dyDescent="0.2">
      <c r="B508"/>
    </row>
    <row r="509" spans="2:2" x14ac:dyDescent="0.2">
      <c r="B509"/>
    </row>
    <row r="510" spans="2:2" x14ac:dyDescent="0.2">
      <c r="B510"/>
    </row>
    <row r="511" spans="2:2" x14ac:dyDescent="0.2">
      <c r="B511"/>
    </row>
    <row r="512" spans="2:2" x14ac:dyDescent="0.2">
      <c r="B512"/>
    </row>
    <row r="513" spans="2:2" x14ac:dyDescent="0.2">
      <c r="B513"/>
    </row>
    <row r="514" spans="2:2" x14ac:dyDescent="0.2">
      <c r="B514"/>
    </row>
    <row r="515" spans="2:2" x14ac:dyDescent="0.2">
      <c r="B515"/>
    </row>
    <row r="516" spans="2:2" x14ac:dyDescent="0.2">
      <c r="B516"/>
    </row>
    <row r="517" spans="2:2" x14ac:dyDescent="0.2">
      <c r="B517"/>
    </row>
    <row r="518" spans="2:2" x14ac:dyDescent="0.2">
      <c r="B518"/>
    </row>
    <row r="519" spans="2:2" x14ac:dyDescent="0.2">
      <c r="B519"/>
    </row>
    <row r="520" spans="2:2" x14ac:dyDescent="0.2">
      <c r="B520"/>
    </row>
    <row r="521" spans="2:2" x14ac:dyDescent="0.2">
      <c r="B521"/>
    </row>
    <row r="522" spans="2:2" x14ac:dyDescent="0.2">
      <c r="B522"/>
    </row>
    <row r="523" spans="2:2" x14ac:dyDescent="0.2">
      <c r="B523"/>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Credit Card Debt by gender</vt:lpstr>
      <vt:lpstr>Sum of Net Worth</vt:lpstr>
      <vt:lpstr>Average Age_1</vt:lpstr>
      <vt:lpstr>Impact of CC_3</vt:lpstr>
      <vt:lpstr>Networth vs Car Purc_4</vt:lpstr>
      <vt:lpstr>Gender Spending_5</vt:lpstr>
      <vt:lpstr>Group Age_6</vt:lpstr>
      <vt:lpstr>Dashboard</vt:lpstr>
      <vt:lpstr>Regional Trends_7</vt:lpstr>
      <vt:lpstr>Debt and Net relationship_8</vt:lpstr>
      <vt:lpstr>High Spender_9</vt:lpstr>
      <vt:lpstr>Income to debts_10</vt:lpstr>
      <vt:lpstr>Car_Purchasing_Data</vt:lpstr>
      <vt:lpstr>Car_Purchasing_Data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Ntobe fire</dc:creator>
  <cp:lastModifiedBy>Tshepo Dooka</cp:lastModifiedBy>
  <dcterms:modified xsi:type="dcterms:W3CDTF">2024-12-20T11:02:14Z</dcterms:modified>
</cp:coreProperties>
</file>