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姜佳鑫\Desktop\650project\"/>
    </mc:Choice>
  </mc:AlternateContent>
  <xr:revisionPtr revIDLastSave="0" documentId="13_ncr:1_{EE50D902-731A-4E46-91B9-B013B487E1DF}" xr6:coauthVersionLast="45" xr6:coauthVersionMax="45" xr10:uidLastSave="{00000000-0000-0000-0000-000000000000}"/>
  <bookViews>
    <workbookView xWindow="-108" yWindow="-108" windowWidth="23256" windowHeight="12576" xr2:uid="{47E2ACD4-E7CD-4F0C-B0EB-66941D4383D9}"/>
  </bookViews>
  <sheets>
    <sheet name="Sheet1" sheetId="1" r:id="rId1"/>
  </sheets>
  <definedNames>
    <definedName name="solver_adj" localSheetId="0" hidden="1">Sheet1!$B$5:$C$8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Sheet1!$B$5:$B$8</definedName>
    <definedName name="solver_lhs2" localSheetId="0" hidden="1">Sheet1!$B$5:$B$8</definedName>
    <definedName name="solver_lhs3" localSheetId="0" hidden="1">Sheet1!$C$5:$C$8</definedName>
    <definedName name="solver_lhs4" localSheetId="0" hidden="1">Sheet1!$C$5:$C$8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-117</definedName>
    <definedName name="solver_rhs2" localSheetId="0" hidden="1">-120</definedName>
    <definedName name="solver_rhs3" localSheetId="0" hidden="1">35</definedName>
    <definedName name="solver_rhs4" localSheetId="0" hidden="1">33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 iterateDelta="9.9999999999999995E-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G14" i="1"/>
  <c r="F14" i="1"/>
  <c r="E14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H32" i="1" l="1"/>
  <c r="I32" i="1" s="1"/>
  <c r="J32" i="1" s="1"/>
  <c r="H28" i="1"/>
  <c r="I28" i="1" s="1"/>
  <c r="J28" i="1" s="1"/>
  <c r="H24" i="1"/>
  <c r="I24" i="1" s="1"/>
  <c r="J24" i="1" s="1"/>
  <c r="H20" i="1"/>
  <c r="I20" i="1" s="1"/>
  <c r="J20" i="1" s="1"/>
  <c r="H16" i="1"/>
  <c r="I16" i="1" s="1"/>
  <c r="J16" i="1" s="1"/>
  <c r="H27" i="1"/>
  <c r="I27" i="1" s="1"/>
  <c r="J27" i="1" s="1"/>
  <c r="H23" i="1"/>
  <c r="I23" i="1" s="1"/>
  <c r="J23" i="1" s="1"/>
  <c r="H15" i="1"/>
  <c r="I15" i="1" s="1"/>
  <c r="J15" i="1" s="1"/>
  <c r="H26" i="1"/>
  <c r="I26" i="1" s="1"/>
  <c r="J26" i="1" s="1"/>
  <c r="H18" i="1"/>
  <c r="I18" i="1" s="1"/>
  <c r="J18" i="1" s="1"/>
  <c r="H31" i="1"/>
  <c r="I31" i="1" s="1"/>
  <c r="J31" i="1" s="1"/>
  <c r="H19" i="1"/>
  <c r="I19" i="1" s="1"/>
  <c r="J19" i="1" s="1"/>
  <c r="H30" i="1"/>
  <c r="I30" i="1" s="1"/>
  <c r="J30" i="1" s="1"/>
  <c r="H22" i="1"/>
  <c r="I22" i="1" s="1"/>
  <c r="J22" i="1" s="1"/>
  <c r="H14" i="1"/>
  <c r="H33" i="1"/>
  <c r="I33" i="1" s="1"/>
  <c r="J33" i="1" s="1"/>
  <c r="H29" i="1"/>
  <c r="I29" i="1" s="1"/>
  <c r="J29" i="1" s="1"/>
  <c r="H25" i="1"/>
  <c r="I25" i="1" s="1"/>
  <c r="J25" i="1" s="1"/>
  <c r="H21" i="1"/>
  <c r="I21" i="1" s="1"/>
  <c r="J21" i="1" s="1"/>
  <c r="H17" i="1"/>
  <c r="I17" i="1" s="1"/>
  <c r="J17" i="1" s="1"/>
  <c r="I14" i="1" l="1"/>
  <c r="J14" i="1" s="1"/>
  <c r="B10" i="1"/>
</calcChain>
</file>

<file path=xl/sharedStrings.xml><?xml version="1.0" encoding="utf-8"?>
<sst xmlns="http://schemas.openxmlformats.org/spreadsheetml/2006/main" count="23" uniqueCount="21">
  <si>
    <t>A</t>
  </si>
  <si>
    <t>B</t>
  </si>
  <si>
    <t>C</t>
  </si>
  <si>
    <t>D</t>
  </si>
  <si>
    <t>Area</t>
  </si>
  <si>
    <t>longitude</t>
  </si>
  <si>
    <t>latitude</t>
  </si>
  <si>
    <t>Distance to center</t>
  </si>
  <si>
    <t>Locarion of the Traffic service center</t>
  </si>
  <si>
    <t>Location of main traffic accident</t>
  </si>
  <si>
    <t>To A</t>
  </si>
  <si>
    <t>To B</t>
  </si>
  <si>
    <t>To C</t>
  </si>
  <si>
    <t>To D</t>
  </si>
  <si>
    <t>Clustering traffic accident</t>
  </si>
  <si>
    <t>Minimum</t>
  </si>
  <si>
    <t>Assigned to</t>
  </si>
  <si>
    <t>Index</t>
  </si>
  <si>
    <t>Center</t>
  </si>
  <si>
    <t>Sum of Distance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</si>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</sst>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3" fillId="0" borderId="0" xfId="1" applyFont="1"/>
    <xf numFmtId="0" fontId="0" fillId="4" borderId="0" xfId="0" applyFill="1" applyAlignment="1">
      <alignment horizontal="center"/>
    </xf>
    <xf numFmtId="0" fontId="1" fillId="0" borderId="0" xfId="0" applyFont="1" applyAlignment="1"/>
    <xf numFmtId="0" fontId="0" fillId="5" borderId="0" xfId="0" applyFill="1"/>
    <xf numFmtId="0" fontId="0" fillId="0" borderId="1" xfId="0" applyBorder="1"/>
  </cellXfs>
  <cellStyles count="2">
    <cellStyle name="Normal" xfId="0" builtinId="0"/>
    <cellStyle name="Normal 2" xfId="1" xr:uid="{CCBC5D14-7534-404F-9D7B-85FB1A05F8DA}"/>
  </cellStyles>
  <dxfs count="0"/>
  <tableStyles count="0" defaultTableStyle="TableStyleMedium2" defaultPivotStyle="PivotStyleLight16"/>
  <colors>
    <mruColors>
      <color rgb="FFDAEEF3"/>
      <color rgb="FFA3DFDB"/>
      <color rgb="FFA5D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A0BF-5289-47A1-8A08-1321129CCB81}">
  <dimension ref="A1:J33"/>
  <sheetViews>
    <sheetView tabSelected="1" zoomScale="70" zoomScaleNormal="70" workbookViewId="0">
      <selection activeCell="I7" sqref="I7"/>
    </sheetView>
  </sheetViews>
  <sheetFormatPr defaultRowHeight="14.4"/>
  <cols>
    <col min="1" max="1" width="15.21875" customWidth="1"/>
    <col min="2" max="2" width="14.88671875" customWidth="1"/>
    <col min="3" max="3" width="14.109375" customWidth="1"/>
    <col min="4" max="7" width="12.6640625" customWidth="1"/>
    <col min="8" max="8" width="12.109375" customWidth="1"/>
    <col min="9" max="9" width="8.88671875" customWidth="1"/>
  </cols>
  <sheetData>
    <row r="1" spans="1:10">
      <c r="A1" s="1" t="s">
        <v>14</v>
      </c>
    </row>
    <row r="3" spans="1:10">
      <c r="A3" s="1" t="s">
        <v>8</v>
      </c>
    </row>
    <row r="4" spans="1:10">
      <c r="B4" s="1" t="s">
        <v>5</v>
      </c>
      <c r="C4" s="1" t="s">
        <v>6</v>
      </c>
      <c r="D4" s="1" t="s">
        <v>20</v>
      </c>
    </row>
    <row r="5" spans="1:10">
      <c r="A5" s="2" t="s">
        <v>0</v>
      </c>
      <c r="B5" s="3">
        <v>-117.97518677826957</v>
      </c>
      <c r="C5" s="3">
        <v>34.028487118957287</v>
      </c>
      <c r="D5" s="10">
        <v>3</v>
      </c>
      <c r="E5">
        <v>10</v>
      </c>
      <c r="F5">
        <v>12</v>
      </c>
      <c r="G5">
        <v>13</v>
      </c>
      <c r="H5">
        <v>14</v>
      </c>
      <c r="I5">
        <v>15</v>
      </c>
    </row>
    <row r="6" spans="1:10">
      <c r="A6" s="2" t="s">
        <v>1</v>
      </c>
      <c r="B6" s="3">
        <v>-118.11737881201603</v>
      </c>
      <c r="C6" s="3">
        <v>33.931098205225155</v>
      </c>
      <c r="D6" s="10">
        <v>1</v>
      </c>
      <c r="E6">
        <v>2</v>
      </c>
      <c r="F6">
        <v>4</v>
      </c>
      <c r="G6">
        <v>6</v>
      </c>
      <c r="H6">
        <v>8</v>
      </c>
      <c r="I6">
        <v>9</v>
      </c>
      <c r="J6">
        <v>16</v>
      </c>
    </row>
    <row r="7" spans="1:10">
      <c r="A7" s="2" t="s">
        <v>2</v>
      </c>
      <c r="B7" s="3">
        <v>-118.44814384185187</v>
      </c>
      <c r="C7" s="3">
        <v>34.051434138105186</v>
      </c>
      <c r="D7" s="10">
        <v>11</v>
      </c>
      <c r="E7">
        <v>18</v>
      </c>
      <c r="F7">
        <v>19</v>
      </c>
      <c r="G7">
        <v>20</v>
      </c>
    </row>
    <row r="8" spans="1:10">
      <c r="A8" s="2" t="s">
        <v>3</v>
      </c>
      <c r="B8" s="3">
        <v>-118.27396459801597</v>
      </c>
      <c r="C8" s="3">
        <v>34.037978063259928</v>
      </c>
      <c r="D8" s="10">
        <v>5</v>
      </c>
      <c r="E8">
        <v>7</v>
      </c>
      <c r="F8">
        <v>17</v>
      </c>
    </row>
    <row r="10" spans="1:10">
      <c r="A10" s="8" t="s">
        <v>19</v>
      </c>
      <c r="B10" s="9">
        <f>SUM(H14:H33)</f>
        <v>108169.67629078674</v>
      </c>
    </row>
    <row r="12" spans="1:10">
      <c r="A12" s="1" t="s">
        <v>9</v>
      </c>
      <c r="D12" s="1" t="s">
        <v>7</v>
      </c>
      <c r="I12" s="6" t="s">
        <v>16</v>
      </c>
    </row>
    <row r="13" spans="1:10">
      <c r="A13" s="2" t="s">
        <v>4</v>
      </c>
      <c r="B13" s="7" t="s">
        <v>5</v>
      </c>
      <c r="C13" s="7" t="s">
        <v>6</v>
      </c>
      <c r="D13" s="5" t="s">
        <v>10</v>
      </c>
      <c r="E13" s="5" t="s">
        <v>11</v>
      </c>
      <c r="F13" s="5" t="s">
        <v>12</v>
      </c>
      <c r="G13" s="5" t="s">
        <v>13</v>
      </c>
      <c r="H13" s="5" t="s">
        <v>15</v>
      </c>
      <c r="I13" s="5" t="s">
        <v>17</v>
      </c>
      <c r="J13" s="5" t="s">
        <v>18</v>
      </c>
    </row>
    <row r="14" spans="1:10">
      <c r="A14" s="2">
        <v>1</v>
      </c>
      <c r="B14" s="4">
        <v>-118.09699999999999</v>
      </c>
      <c r="C14" s="4">
        <v>33.941000000000003</v>
      </c>
      <c r="D14">
        <f>6371004*ACOS((SIN(RADIANS(C14))*SIN(RADIANS($C$5))+COS(RADIANS(C14))*COS(RADIANS($C$5))*COS(RADIANS($B$5-B14))))</f>
        <v>14858.654264636561</v>
      </c>
      <c r="E14">
        <f>6371004*ACOS((SIN(RADIANS(C14))*SIN(RADIANS($C$6))+COS(RADIANS(C14))*COS(RADIANS($C$6))*COS(RADIANS($B$6-B14))))</f>
        <v>2178.7110189439759</v>
      </c>
      <c r="F14">
        <f>6371004*ACOS((SIN(RADIANS(C14))*SIN(RADIANS($C$7))+COS(RADIANS(C14))*COS(RADIANS($C$7))*COS(RADIANS($B$7-B14))))</f>
        <v>34622.374369635894</v>
      </c>
      <c r="G14">
        <f>6371004*ACOS((SIN(RADIANS(C14))*SIN(RADIANS($C$8))+COS(RADIANS(C14))*COS(RADIANS($C$8))*COS(RADIANS($B$8-B14))))</f>
        <v>19557.036517763754</v>
      </c>
      <c r="H14">
        <f>MIN(D14:G14)</f>
        <v>2178.7110189439759</v>
      </c>
      <c r="I14" s="2">
        <f>MATCH(H14,D14:G14,0)</f>
        <v>2</v>
      </c>
      <c r="J14" s="2" t="str">
        <f>INDEX($A$5:$A$8,I14,1)</f>
        <v>B</v>
      </c>
    </row>
    <row r="15" spans="1:10">
      <c r="A15" s="2">
        <v>2</v>
      </c>
      <c r="B15" s="4">
        <v>-118.21</v>
      </c>
      <c r="C15" s="4">
        <v>33.924999999999997</v>
      </c>
      <c r="D15">
        <f t="shared" ref="D15:D33" si="0">6371004*ACOS((SIN(RADIANS(C15))*SIN(RADIANS($C$5))+COS(RADIANS(C15))*COS(RADIANS($C$5))*COS(RADIANS($B$5-B15))))</f>
        <v>24520.022936878584</v>
      </c>
      <c r="E15">
        <f t="shared" ref="E15:E33" si="1">6371004*ACOS((SIN(RADIANS(C15))*SIN(RADIANS($C$6))+COS(RADIANS(C15))*COS(RADIANS($C$6))*COS(RADIANS($B$6-B15))))</f>
        <v>8572.3548351494665</v>
      </c>
      <c r="F15">
        <f t="shared" ref="F15:F33" si="2">6371004*ACOS((SIN(RADIANS(C15))*SIN(RADIANS($C$7))+COS(RADIANS(C15))*COS(RADIANS($C$7))*COS(RADIANS($B$7-B15))))</f>
        <v>26071.617940956567</v>
      </c>
      <c r="G15">
        <f t="shared" ref="G15:G33" si="3">6371004*ACOS((SIN(RADIANS(C15))*SIN(RADIANS($C$8))+COS(RADIANS(C15))*COS(RADIANS($C$8))*COS(RADIANS($B$8-B15))))</f>
        <v>13878.163121634432</v>
      </c>
      <c r="H15">
        <f t="shared" ref="H15:H33" si="4">MIN(D15:G15)</f>
        <v>8572.3548351494665</v>
      </c>
      <c r="I15" s="2">
        <f t="shared" ref="I15:I33" si="5">MATCH(H15,D15:G15,0)</f>
        <v>2</v>
      </c>
      <c r="J15" s="2" t="str">
        <f t="shared" ref="J15:J33" si="6">INDEX($A$5:$A$8,I15,1)</f>
        <v>B</v>
      </c>
    </row>
    <row r="16" spans="1:10">
      <c r="A16" s="2">
        <v>3</v>
      </c>
      <c r="B16" s="4">
        <v>-117.82299999999999</v>
      </c>
      <c r="C16" s="4">
        <v>34.01</v>
      </c>
      <c r="D16">
        <f t="shared" si="0"/>
        <v>14175.971703917096</v>
      </c>
      <c r="E16">
        <f t="shared" si="1"/>
        <v>28529.190665242706</v>
      </c>
      <c r="F16">
        <f t="shared" si="2"/>
        <v>57791.781433857184</v>
      </c>
      <c r="G16">
        <f t="shared" si="3"/>
        <v>41676.592200641622</v>
      </c>
      <c r="H16">
        <f t="shared" si="4"/>
        <v>14175.971703917096</v>
      </c>
      <c r="I16" s="2">
        <f t="shared" si="5"/>
        <v>1</v>
      </c>
      <c r="J16" s="2" t="str">
        <f t="shared" si="6"/>
        <v>A</v>
      </c>
    </row>
    <row r="17" spans="1:10">
      <c r="A17" s="2">
        <v>4</v>
      </c>
      <c r="B17" s="4">
        <v>-118.18</v>
      </c>
      <c r="C17" s="4">
        <v>33.912999999999997</v>
      </c>
      <c r="D17">
        <f t="shared" si="0"/>
        <v>22839.249236988719</v>
      </c>
      <c r="E17">
        <f t="shared" si="1"/>
        <v>6118.4423962580149</v>
      </c>
      <c r="F17">
        <f t="shared" si="2"/>
        <v>29124.279306901481</v>
      </c>
      <c r="G17">
        <f t="shared" si="3"/>
        <v>16376.818595623779</v>
      </c>
      <c r="H17">
        <f t="shared" si="4"/>
        <v>6118.4423962580149</v>
      </c>
      <c r="I17" s="2">
        <f t="shared" si="5"/>
        <v>2</v>
      </c>
      <c r="J17" s="2" t="str">
        <f t="shared" si="6"/>
        <v>B</v>
      </c>
    </row>
    <row r="18" spans="1:10">
      <c r="A18" s="2">
        <v>5</v>
      </c>
      <c r="B18" s="4">
        <v>-118.274</v>
      </c>
      <c r="C18" s="4">
        <v>34.037999999999997</v>
      </c>
      <c r="D18">
        <f t="shared" si="0"/>
        <v>27555.561484035476</v>
      </c>
      <c r="E18">
        <f t="shared" si="1"/>
        <v>18703.843423024395</v>
      </c>
      <c r="F18">
        <f t="shared" si="2"/>
        <v>16114.350418513546</v>
      </c>
      <c r="G18">
        <f t="shared" si="3"/>
        <v>4.072273160203256</v>
      </c>
      <c r="H18">
        <f t="shared" si="4"/>
        <v>4.072273160203256</v>
      </c>
      <c r="I18" s="2">
        <f t="shared" si="5"/>
        <v>4</v>
      </c>
      <c r="J18" s="2" t="str">
        <f t="shared" si="6"/>
        <v>D</v>
      </c>
    </row>
    <row r="19" spans="1:10">
      <c r="A19" s="2">
        <v>6</v>
      </c>
      <c r="B19" s="4">
        <v>-118.104</v>
      </c>
      <c r="C19" s="4">
        <v>33.924999999999997</v>
      </c>
      <c r="D19">
        <f t="shared" si="0"/>
        <v>16537.853697986629</v>
      </c>
      <c r="E19">
        <f t="shared" si="1"/>
        <v>1408.3566028547168</v>
      </c>
      <c r="F19">
        <f t="shared" si="2"/>
        <v>34704.379231444349</v>
      </c>
      <c r="G19">
        <f t="shared" si="3"/>
        <v>20085.235847866858</v>
      </c>
      <c r="H19">
        <f t="shared" si="4"/>
        <v>1408.3566028547168</v>
      </c>
      <c r="I19" s="2">
        <f t="shared" si="5"/>
        <v>2</v>
      </c>
      <c r="J19" s="2" t="str">
        <f t="shared" si="6"/>
        <v>B</v>
      </c>
    </row>
    <row r="20" spans="1:10">
      <c r="A20" s="2">
        <v>7</v>
      </c>
      <c r="B20" s="4">
        <v>-118.28100000000001</v>
      </c>
      <c r="C20" s="4">
        <v>33.96</v>
      </c>
      <c r="D20">
        <f t="shared" si="0"/>
        <v>29203.651092252534</v>
      </c>
      <c r="E20">
        <f t="shared" si="1"/>
        <v>15431.405979455252</v>
      </c>
      <c r="F20">
        <f t="shared" si="2"/>
        <v>18459.320266569943</v>
      </c>
      <c r="G20">
        <f t="shared" si="3"/>
        <v>8694.9926396841638</v>
      </c>
      <c r="H20">
        <f t="shared" si="4"/>
        <v>8694.9926396841638</v>
      </c>
      <c r="I20" s="2">
        <f t="shared" si="5"/>
        <v>4</v>
      </c>
      <c r="J20" s="2" t="str">
        <f t="shared" si="6"/>
        <v>D</v>
      </c>
    </row>
    <row r="21" spans="1:10">
      <c r="A21" s="2">
        <v>8</v>
      </c>
      <c r="B21" s="4">
        <v>-118.092</v>
      </c>
      <c r="C21" s="4">
        <v>33.950000000000003</v>
      </c>
      <c r="D21">
        <f t="shared" si="0"/>
        <v>13861.997387821999</v>
      </c>
      <c r="E21">
        <f t="shared" si="1"/>
        <v>3146.2060713307906</v>
      </c>
      <c r="F21">
        <f t="shared" si="2"/>
        <v>34714.17076302605</v>
      </c>
      <c r="G21">
        <f t="shared" si="3"/>
        <v>19419.601173489307</v>
      </c>
      <c r="H21">
        <f t="shared" si="4"/>
        <v>3146.2060713307906</v>
      </c>
      <c r="I21" s="2">
        <f t="shared" si="5"/>
        <v>2</v>
      </c>
      <c r="J21" s="2" t="str">
        <f t="shared" si="6"/>
        <v>B</v>
      </c>
    </row>
    <row r="22" spans="1:10">
      <c r="A22" s="2">
        <v>9</v>
      </c>
      <c r="B22" s="4">
        <v>-118.16800000000001</v>
      </c>
      <c r="C22" s="4">
        <v>33.968000000000004</v>
      </c>
      <c r="D22">
        <f t="shared" si="0"/>
        <v>19004.772538981764</v>
      </c>
      <c r="E22">
        <f t="shared" si="1"/>
        <v>6216.0405046344895</v>
      </c>
      <c r="F22">
        <f t="shared" si="2"/>
        <v>27438.097906364565</v>
      </c>
      <c r="G22">
        <f t="shared" si="3"/>
        <v>12488.423657700951</v>
      </c>
      <c r="H22">
        <f t="shared" si="4"/>
        <v>6216.0405046344895</v>
      </c>
      <c r="I22" s="2">
        <f t="shared" si="5"/>
        <v>2</v>
      </c>
      <c r="J22" s="2" t="str">
        <f t="shared" si="6"/>
        <v>B</v>
      </c>
    </row>
    <row r="23" spans="1:10">
      <c r="A23" s="2">
        <v>10</v>
      </c>
      <c r="B23" s="4">
        <v>-118</v>
      </c>
      <c r="C23" s="4">
        <v>34.064999999999998</v>
      </c>
      <c r="D23">
        <f t="shared" si="0"/>
        <v>4659.4477596284505</v>
      </c>
      <c r="E23">
        <f t="shared" si="1"/>
        <v>18405.923326989487</v>
      </c>
      <c r="F23">
        <f t="shared" si="2"/>
        <v>41311.245275413858</v>
      </c>
      <c r="G23">
        <f t="shared" si="3"/>
        <v>25418.271492089087</v>
      </c>
      <c r="H23">
        <f t="shared" si="4"/>
        <v>4659.4477596284505</v>
      </c>
      <c r="I23" s="2">
        <f t="shared" si="5"/>
        <v>1</v>
      </c>
      <c r="J23" s="2" t="str">
        <f t="shared" si="6"/>
        <v>A</v>
      </c>
    </row>
    <row r="24" spans="1:10">
      <c r="A24" s="2">
        <v>11</v>
      </c>
      <c r="B24" s="4">
        <v>-118.452</v>
      </c>
      <c r="C24" s="4">
        <v>34.055999999999997</v>
      </c>
      <c r="D24">
        <f t="shared" si="0"/>
        <v>44039.422747302378</v>
      </c>
      <c r="E24">
        <f t="shared" si="1"/>
        <v>33831.482321152333</v>
      </c>
      <c r="F24">
        <f t="shared" si="2"/>
        <v>619.64984977755637</v>
      </c>
      <c r="G24">
        <f t="shared" si="3"/>
        <v>16525.033700084674</v>
      </c>
      <c r="H24">
        <f t="shared" si="4"/>
        <v>619.64984977755637</v>
      </c>
      <c r="I24" s="2">
        <f t="shared" si="5"/>
        <v>3</v>
      </c>
      <c r="J24" s="2" t="str">
        <f t="shared" si="6"/>
        <v>C</v>
      </c>
    </row>
    <row r="25" spans="1:10">
      <c r="A25" s="2">
        <v>12</v>
      </c>
      <c r="B25" s="4">
        <v>-118.004</v>
      </c>
      <c r="C25" s="4">
        <v>34.054000000000002</v>
      </c>
      <c r="D25">
        <f t="shared" si="0"/>
        <v>3885.3912431817839</v>
      </c>
      <c r="E25">
        <f t="shared" si="1"/>
        <v>17205.250205016171</v>
      </c>
      <c r="F25">
        <f t="shared" si="2"/>
        <v>40918.860087945868</v>
      </c>
      <c r="G25">
        <f t="shared" si="3"/>
        <v>24936.872660543631</v>
      </c>
      <c r="H25">
        <f t="shared" si="4"/>
        <v>3885.3912431817839</v>
      </c>
      <c r="I25" s="2">
        <f t="shared" si="5"/>
        <v>1</v>
      </c>
      <c r="J25" s="2" t="str">
        <f t="shared" si="6"/>
        <v>A</v>
      </c>
    </row>
    <row r="26" spans="1:10">
      <c r="A26" s="2">
        <v>13</v>
      </c>
      <c r="B26" s="4">
        <v>-118.027</v>
      </c>
      <c r="C26" s="4">
        <v>34.033999999999999</v>
      </c>
      <c r="D26">
        <f t="shared" si="0"/>
        <v>4813.8257772754241</v>
      </c>
      <c r="E26">
        <f t="shared" si="1"/>
        <v>14155.084517032643</v>
      </c>
      <c r="F26">
        <f t="shared" si="2"/>
        <v>38851.906403295732</v>
      </c>
      <c r="G26">
        <f t="shared" si="3"/>
        <v>22761.032510999717</v>
      </c>
      <c r="H26">
        <f t="shared" si="4"/>
        <v>4813.8257772754241</v>
      </c>
      <c r="I26" s="2">
        <f t="shared" si="5"/>
        <v>1</v>
      </c>
      <c r="J26" s="2" t="str">
        <f t="shared" si="6"/>
        <v>A</v>
      </c>
    </row>
    <row r="27" spans="1:10">
      <c r="A27" s="2">
        <v>14</v>
      </c>
      <c r="B27" s="4">
        <v>-117.931</v>
      </c>
      <c r="C27" s="4">
        <v>33.997</v>
      </c>
      <c r="D27">
        <f t="shared" si="0"/>
        <v>5370.8171997608251</v>
      </c>
      <c r="E27">
        <f t="shared" si="1"/>
        <v>18685.436494963236</v>
      </c>
      <c r="F27">
        <f t="shared" si="2"/>
        <v>48041.988014501345</v>
      </c>
      <c r="G27">
        <f t="shared" si="3"/>
        <v>31936.333322956172</v>
      </c>
      <c r="H27">
        <f t="shared" si="4"/>
        <v>5370.8171997608251</v>
      </c>
      <c r="I27" s="2">
        <f t="shared" si="5"/>
        <v>1</v>
      </c>
      <c r="J27" s="2" t="str">
        <f t="shared" si="6"/>
        <v>A</v>
      </c>
    </row>
    <row r="28" spans="1:10">
      <c r="A28" s="2">
        <v>15</v>
      </c>
      <c r="B28" s="4">
        <v>-117.964</v>
      </c>
      <c r="C28" s="4">
        <v>34.006999999999998</v>
      </c>
      <c r="D28">
        <f t="shared" si="0"/>
        <v>2602.2295569870498</v>
      </c>
      <c r="E28">
        <f t="shared" si="1"/>
        <v>16471.017716547241</v>
      </c>
      <c r="F28">
        <f t="shared" si="2"/>
        <v>44888.06663375393</v>
      </c>
      <c r="G28">
        <f t="shared" si="3"/>
        <v>28773.384422774452</v>
      </c>
      <c r="H28">
        <f t="shared" si="4"/>
        <v>2602.2295569870498</v>
      </c>
      <c r="I28" s="2">
        <f t="shared" si="5"/>
        <v>1</v>
      </c>
      <c r="J28" s="2" t="str">
        <f t="shared" si="6"/>
        <v>A</v>
      </c>
    </row>
    <row r="29" spans="1:10">
      <c r="A29" s="2">
        <v>16</v>
      </c>
      <c r="B29" s="4">
        <v>-118.10299999999999</v>
      </c>
      <c r="C29" s="4">
        <v>33.875999999999998</v>
      </c>
      <c r="D29">
        <f t="shared" si="0"/>
        <v>20651.41738715877</v>
      </c>
      <c r="E29">
        <f t="shared" si="1"/>
        <v>6268.7107892411223</v>
      </c>
      <c r="F29">
        <f t="shared" si="2"/>
        <v>37332.60655729584</v>
      </c>
      <c r="G29">
        <f t="shared" si="3"/>
        <v>23938.273476152091</v>
      </c>
      <c r="H29">
        <f t="shared" si="4"/>
        <v>6268.7107892411223</v>
      </c>
      <c r="I29" s="2">
        <f t="shared" si="5"/>
        <v>2</v>
      </c>
      <c r="J29" s="2" t="str">
        <f t="shared" si="6"/>
        <v>B</v>
      </c>
    </row>
    <row r="30" spans="1:10">
      <c r="A30" s="2">
        <v>17</v>
      </c>
      <c r="B30" s="4">
        <v>-118.244</v>
      </c>
      <c r="C30" s="4">
        <v>34.095999999999997</v>
      </c>
      <c r="D30">
        <f t="shared" si="0"/>
        <v>25875.255717817345</v>
      </c>
      <c r="E30">
        <f t="shared" si="1"/>
        <v>21735.294016215728</v>
      </c>
      <c r="F30">
        <f t="shared" si="2"/>
        <v>19444.672262681801</v>
      </c>
      <c r="G30">
        <f t="shared" si="3"/>
        <v>7017.3515116883145</v>
      </c>
      <c r="H30">
        <f t="shared" si="4"/>
        <v>7017.3515116883145</v>
      </c>
      <c r="I30" s="2">
        <f t="shared" si="5"/>
        <v>4</v>
      </c>
      <c r="J30" s="2" t="str">
        <f t="shared" si="6"/>
        <v>D</v>
      </c>
    </row>
    <row r="31" spans="1:10">
      <c r="A31" s="2">
        <v>18</v>
      </c>
      <c r="B31" s="4">
        <v>-118.468</v>
      </c>
      <c r="C31" s="4">
        <v>34.171999999999997</v>
      </c>
      <c r="D31">
        <f t="shared" si="0"/>
        <v>48100.415284641742</v>
      </c>
      <c r="E31">
        <f t="shared" si="1"/>
        <v>41964.067875545523</v>
      </c>
      <c r="F31">
        <f t="shared" si="2"/>
        <v>13530.377186422262</v>
      </c>
      <c r="G31">
        <f t="shared" si="3"/>
        <v>23264.64518382708</v>
      </c>
      <c r="H31">
        <f t="shared" si="4"/>
        <v>13530.377186422262</v>
      </c>
      <c r="I31" s="2">
        <f t="shared" si="5"/>
        <v>3</v>
      </c>
      <c r="J31" s="2" t="str">
        <f t="shared" si="6"/>
        <v>C</v>
      </c>
    </row>
    <row r="32" spans="1:10">
      <c r="A32" s="2">
        <v>19</v>
      </c>
      <c r="B32" s="4">
        <v>-118.399</v>
      </c>
      <c r="C32" s="4">
        <v>33.988</v>
      </c>
      <c r="D32">
        <f t="shared" si="0"/>
        <v>39323.880098625006</v>
      </c>
      <c r="E32">
        <f t="shared" si="1"/>
        <v>26733.098185927349</v>
      </c>
      <c r="F32">
        <f t="shared" si="2"/>
        <v>8382.536975037865</v>
      </c>
      <c r="G32">
        <f t="shared" si="3"/>
        <v>12794.536807673234</v>
      </c>
      <c r="H32">
        <f t="shared" si="4"/>
        <v>8382.536975037865</v>
      </c>
      <c r="I32" s="2">
        <f t="shared" si="5"/>
        <v>3</v>
      </c>
      <c r="J32" s="2" t="str">
        <f t="shared" si="6"/>
        <v>C</v>
      </c>
    </row>
    <row r="33" spans="1:10">
      <c r="A33" s="2">
        <v>20</v>
      </c>
      <c r="B33" s="4">
        <v>-118.447</v>
      </c>
      <c r="C33" s="4">
        <v>34.046999999999997</v>
      </c>
      <c r="D33">
        <f t="shared" si="0"/>
        <v>43523.356453927285</v>
      </c>
      <c r="E33">
        <f t="shared" si="1"/>
        <v>33009.737195388218</v>
      </c>
      <c r="F33">
        <f t="shared" si="2"/>
        <v>504.19039585315522</v>
      </c>
      <c r="G33">
        <f t="shared" si="3"/>
        <v>15974.784728062055</v>
      </c>
      <c r="H33">
        <f t="shared" si="4"/>
        <v>504.19039585315522</v>
      </c>
      <c r="I33" s="2">
        <f t="shared" si="5"/>
        <v>3</v>
      </c>
      <c r="J33" s="2" t="str">
        <f t="shared" si="6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姜佳鑫</dc:creator>
  <cp:lastModifiedBy>姜佳鑫</cp:lastModifiedBy>
  <dcterms:created xsi:type="dcterms:W3CDTF">2020-12-06T14:18:26Z</dcterms:created>
  <dcterms:modified xsi:type="dcterms:W3CDTF">2020-12-07T03:13:35Z</dcterms:modified>
</cp:coreProperties>
</file>