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/>
  <mc:AlternateContent xmlns:mc="http://schemas.openxmlformats.org/markup-compatibility/2006">
    <mc:Choice Requires="x15">
      <x15ac:absPath xmlns:x15ac="http://schemas.microsoft.com/office/spreadsheetml/2010/11/ac" url="/Users/mehran/Documents/FSU/Research/PhD/smpi/MVAPICH/Results/Innovation/"/>
    </mc:Choice>
  </mc:AlternateContent>
  <xr:revisionPtr revIDLastSave="0" documentId="13_ncr:1_{F1ADD0AF-CC69-AF47-9AB7-BAFF8BA8FB8A}" xr6:coauthVersionLast="45" xr6:coauthVersionMax="45" xr10:uidLastSave="{00000000-0000-0000-0000-000000000000}"/>
  <bookViews>
    <workbookView xWindow="-38400" yWindow="460" windowWidth="38400" windowHeight="21140" activeTab="14" xr2:uid="{00000000-000D-0000-FFFF-FFFF00000000}"/>
  </bookViews>
  <sheets>
    <sheet name="Direct" sheetId="1" r:id="rId1"/>
    <sheet name="Ring" sheetId="2" r:id="rId2"/>
    <sheet name="Default" sheetId="3" r:id="rId3"/>
    <sheet name="Naive Default" sheetId="4" r:id="rId4"/>
    <sheet name="Naive+ Default" sheetId="5" r:id="rId5"/>
    <sheet name="Default Send+" sheetId="6" r:id="rId6"/>
    <sheet name="Naive Default Send+" sheetId="7" r:id="rId7"/>
    <sheet name="Naive+ Default Send+" sheetId="8" r:id="rId8"/>
    <sheet name="RingNB" sheetId="9" r:id="rId9"/>
    <sheet name="Naive RingNB" sheetId="10" r:id="rId10"/>
    <sheet name="Naive+ RingNB" sheetId="11" r:id="rId11"/>
    <sheet name="NB" sheetId="12" r:id="rId12"/>
    <sheet name="Naive NB" sheetId="13" r:id="rId13"/>
    <sheet name="Naive+ NB" sheetId="14" r:id="rId14"/>
    <sheet name="Summary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94" i="15" l="1"/>
  <c r="O194" i="15"/>
  <c r="N194" i="15"/>
  <c r="P193" i="15"/>
  <c r="O193" i="15"/>
  <c r="N193" i="15"/>
  <c r="P192" i="15"/>
  <c r="O192" i="15"/>
  <c r="N192" i="15"/>
  <c r="P191" i="15"/>
  <c r="O191" i="15"/>
  <c r="N191" i="15"/>
  <c r="P190" i="15"/>
  <c r="O190" i="15"/>
  <c r="N190" i="15"/>
  <c r="P189" i="15"/>
  <c r="O189" i="15"/>
  <c r="N189" i="15"/>
  <c r="P188" i="15"/>
  <c r="O188" i="15"/>
  <c r="N188" i="15"/>
  <c r="P187" i="15"/>
  <c r="O187" i="15"/>
  <c r="N187" i="15"/>
  <c r="P186" i="15"/>
  <c r="O186" i="15"/>
  <c r="N186" i="15"/>
  <c r="P185" i="15"/>
  <c r="O185" i="15"/>
  <c r="N185" i="15"/>
  <c r="P184" i="15"/>
  <c r="O184" i="15"/>
  <c r="N184" i="15"/>
  <c r="P183" i="15"/>
  <c r="O183" i="15"/>
  <c r="N183" i="15"/>
  <c r="P182" i="15"/>
  <c r="O182" i="15"/>
  <c r="N182" i="15"/>
  <c r="P181" i="15"/>
  <c r="O181" i="15"/>
  <c r="N181" i="15"/>
  <c r="P180" i="15"/>
  <c r="O180" i="15"/>
  <c r="N180" i="15"/>
  <c r="P179" i="15"/>
  <c r="O179" i="15"/>
  <c r="N179" i="15"/>
  <c r="P178" i="15"/>
  <c r="O178" i="15"/>
  <c r="N178" i="15"/>
  <c r="P177" i="15"/>
  <c r="O177" i="15"/>
  <c r="N177" i="15"/>
  <c r="P176" i="15"/>
  <c r="O176" i="15"/>
  <c r="N176" i="15"/>
  <c r="P175" i="15"/>
  <c r="O175" i="15"/>
  <c r="N175" i="15"/>
  <c r="A194" i="15"/>
  <c r="A193" i="15"/>
  <c r="A192" i="15"/>
  <c r="A191" i="15"/>
  <c r="A190" i="15"/>
  <c r="A189" i="15"/>
  <c r="A188" i="15"/>
  <c r="A187" i="15"/>
  <c r="P166" i="15"/>
  <c r="O166" i="15"/>
  <c r="N166" i="15"/>
  <c r="A166" i="15"/>
  <c r="P165" i="15"/>
  <c r="O165" i="15"/>
  <c r="N165" i="15"/>
  <c r="A165" i="15"/>
  <c r="P164" i="15"/>
  <c r="O164" i="15"/>
  <c r="N164" i="15"/>
  <c r="A164" i="15"/>
  <c r="P163" i="15"/>
  <c r="O163" i="15"/>
  <c r="N163" i="15"/>
  <c r="A163" i="15"/>
  <c r="P162" i="15"/>
  <c r="O162" i="15"/>
  <c r="N162" i="15"/>
  <c r="A162" i="15"/>
  <c r="P161" i="15"/>
  <c r="O161" i="15"/>
  <c r="N161" i="15"/>
  <c r="A161" i="15"/>
  <c r="P160" i="15"/>
  <c r="O160" i="15"/>
  <c r="N160" i="15"/>
  <c r="A160" i="15"/>
  <c r="P159" i="15"/>
  <c r="O159" i="15"/>
  <c r="N159" i="15"/>
  <c r="A159" i="15"/>
  <c r="P158" i="15"/>
  <c r="O158" i="15"/>
  <c r="N158" i="15"/>
  <c r="P157" i="15"/>
  <c r="O157" i="15"/>
  <c r="N157" i="15"/>
  <c r="P156" i="15"/>
  <c r="O156" i="15"/>
  <c r="N156" i="15"/>
  <c r="P155" i="15"/>
  <c r="O155" i="15"/>
  <c r="N155" i="15"/>
  <c r="P154" i="15"/>
  <c r="O154" i="15"/>
  <c r="N154" i="15"/>
  <c r="P153" i="15"/>
  <c r="O153" i="15"/>
  <c r="N153" i="15"/>
  <c r="P152" i="15"/>
  <c r="O152" i="15"/>
  <c r="N152" i="15"/>
  <c r="P151" i="15"/>
  <c r="O151" i="15"/>
  <c r="N151" i="15"/>
  <c r="P150" i="15"/>
  <c r="O150" i="15"/>
  <c r="N150" i="15"/>
  <c r="P149" i="15"/>
  <c r="O149" i="15"/>
  <c r="N149" i="15"/>
  <c r="P148" i="15"/>
  <c r="O148" i="15"/>
  <c r="N148" i="15"/>
  <c r="P147" i="15"/>
  <c r="O147" i="15"/>
  <c r="N147" i="15"/>
  <c r="P138" i="15"/>
  <c r="O138" i="15"/>
  <c r="N138" i="15"/>
  <c r="A138" i="15"/>
  <c r="P137" i="15"/>
  <c r="O137" i="15"/>
  <c r="N137" i="15"/>
  <c r="A137" i="15"/>
  <c r="P136" i="15"/>
  <c r="O136" i="15"/>
  <c r="N136" i="15"/>
  <c r="A136" i="15"/>
  <c r="P135" i="15"/>
  <c r="O135" i="15"/>
  <c r="N135" i="15"/>
  <c r="A135" i="15"/>
  <c r="P134" i="15"/>
  <c r="O134" i="15"/>
  <c r="N134" i="15"/>
  <c r="A134" i="15"/>
  <c r="P133" i="15"/>
  <c r="O133" i="15"/>
  <c r="N133" i="15"/>
  <c r="A133" i="15"/>
  <c r="P132" i="15"/>
  <c r="O132" i="15"/>
  <c r="N132" i="15"/>
  <c r="A132" i="15"/>
  <c r="P131" i="15"/>
  <c r="O131" i="15"/>
  <c r="N131" i="15"/>
  <c r="A131" i="15"/>
  <c r="P130" i="15"/>
  <c r="O130" i="15"/>
  <c r="N130" i="15"/>
  <c r="P129" i="15"/>
  <c r="O129" i="15"/>
  <c r="N129" i="15"/>
  <c r="P128" i="15"/>
  <c r="O128" i="15"/>
  <c r="N128" i="15"/>
  <c r="P127" i="15"/>
  <c r="O127" i="15"/>
  <c r="N127" i="15"/>
  <c r="P126" i="15"/>
  <c r="O126" i="15"/>
  <c r="N126" i="15"/>
  <c r="P125" i="15"/>
  <c r="O125" i="15"/>
  <c r="N125" i="15"/>
  <c r="P124" i="15"/>
  <c r="O124" i="15"/>
  <c r="N124" i="15"/>
  <c r="P123" i="15"/>
  <c r="O123" i="15"/>
  <c r="N123" i="15"/>
  <c r="P122" i="15"/>
  <c r="O122" i="15"/>
  <c r="N122" i="15"/>
  <c r="P121" i="15"/>
  <c r="O121" i="15"/>
  <c r="N121" i="15"/>
  <c r="P120" i="15"/>
  <c r="O120" i="15"/>
  <c r="N120" i="15"/>
  <c r="P119" i="15"/>
  <c r="O119" i="15"/>
  <c r="N119" i="15"/>
  <c r="P110" i="15"/>
  <c r="O110" i="15"/>
  <c r="N110" i="15"/>
  <c r="A110" i="15"/>
  <c r="P109" i="15"/>
  <c r="O109" i="15"/>
  <c r="N109" i="15"/>
  <c r="A109" i="15"/>
  <c r="P108" i="15"/>
  <c r="O108" i="15"/>
  <c r="N108" i="15"/>
  <c r="A108" i="15"/>
  <c r="P107" i="15"/>
  <c r="O107" i="15"/>
  <c r="N107" i="15"/>
  <c r="A107" i="15"/>
  <c r="P106" i="15"/>
  <c r="O106" i="15"/>
  <c r="N106" i="15"/>
  <c r="A106" i="15"/>
  <c r="P105" i="15"/>
  <c r="O105" i="15"/>
  <c r="N105" i="15"/>
  <c r="A105" i="15"/>
  <c r="P104" i="15"/>
  <c r="O104" i="15"/>
  <c r="N104" i="15"/>
  <c r="A104" i="15"/>
  <c r="P103" i="15"/>
  <c r="O103" i="15"/>
  <c r="N103" i="15"/>
  <c r="A103" i="15"/>
  <c r="P102" i="15"/>
  <c r="O102" i="15"/>
  <c r="N102" i="15"/>
  <c r="P101" i="15"/>
  <c r="O101" i="15"/>
  <c r="N101" i="15"/>
  <c r="P100" i="15"/>
  <c r="O100" i="15"/>
  <c r="N100" i="15"/>
  <c r="P99" i="15"/>
  <c r="O99" i="15"/>
  <c r="N99" i="15"/>
  <c r="P98" i="15"/>
  <c r="O98" i="15"/>
  <c r="N98" i="15"/>
  <c r="P97" i="15"/>
  <c r="O97" i="15"/>
  <c r="N97" i="15"/>
  <c r="P96" i="15"/>
  <c r="O96" i="15"/>
  <c r="N96" i="15"/>
  <c r="P95" i="15"/>
  <c r="O95" i="15"/>
  <c r="N95" i="15"/>
  <c r="P94" i="15"/>
  <c r="O94" i="15"/>
  <c r="N94" i="15"/>
  <c r="P93" i="15"/>
  <c r="O93" i="15"/>
  <c r="N93" i="15"/>
  <c r="P92" i="15"/>
  <c r="O92" i="15"/>
  <c r="N92" i="15"/>
  <c r="P91" i="15"/>
  <c r="O91" i="15"/>
  <c r="N91" i="15"/>
  <c r="P82" i="15"/>
  <c r="O82" i="15"/>
  <c r="N82" i="15"/>
  <c r="A82" i="15"/>
  <c r="P81" i="15"/>
  <c r="O81" i="15"/>
  <c r="N81" i="15"/>
  <c r="A81" i="15"/>
  <c r="P80" i="15"/>
  <c r="O80" i="15"/>
  <c r="N80" i="15"/>
  <c r="A80" i="15"/>
  <c r="P79" i="15"/>
  <c r="O79" i="15"/>
  <c r="N79" i="15"/>
  <c r="A79" i="15"/>
  <c r="P78" i="15"/>
  <c r="O78" i="15"/>
  <c r="N78" i="15"/>
  <c r="A78" i="15"/>
  <c r="P77" i="15"/>
  <c r="O77" i="15"/>
  <c r="N77" i="15"/>
  <c r="A77" i="15"/>
  <c r="P76" i="15"/>
  <c r="O76" i="15"/>
  <c r="N76" i="15"/>
  <c r="A76" i="15"/>
  <c r="P75" i="15"/>
  <c r="O75" i="15"/>
  <c r="N75" i="15"/>
  <c r="A75" i="15"/>
  <c r="P74" i="15"/>
  <c r="O74" i="15"/>
  <c r="N74" i="15"/>
  <c r="P73" i="15"/>
  <c r="O73" i="15"/>
  <c r="N73" i="15"/>
  <c r="P72" i="15"/>
  <c r="O72" i="15"/>
  <c r="N72" i="15"/>
  <c r="P71" i="15"/>
  <c r="O71" i="15"/>
  <c r="N71" i="15"/>
  <c r="P70" i="15"/>
  <c r="O70" i="15"/>
  <c r="N70" i="15"/>
  <c r="P69" i="15"/>
  <c r="O69" i="15"/>
  <c r="N69" i="15"/>
  <c r="P68" i="15"/>
  <c r="O68" i="15"/>
  <c r="N68" i="15"/>
  <c r="P67" i="15"/>
  <c r="O67" i="15"/>
  <c r="N67" i="15"/>
  <c r="P66" i="15"/>
  <c r="O66" i="15"/>
  <c r="N66" i="15"/>
  <c r="P65" i="15"/>
  <c r="O65" i="15"/>
  <c r="N65" i="15"/>
  <c r="P64" i="15"/>
  <c r="O64" i="15"/>
  <c r="N64" i="15"/>
  <c r="P63" i="15"/>
  <c r="O63" i="15"/>
  <c r="N63" i="15"/>
  <c r="P54" i="15"/>
  <c r="O54" i="15"/>
  <c r="N54" i="15"/>
  <c r="A54" i="15"/>
  <c r="P53" i="15"/>
  <c r="O53" i="15"/>
  <c r="N53" i="15"/>
  <c r="A53" i="15"/>
  <c r="P52" i="15"/>
  <c r="O52" i="15"/>
  <c r="N52" i="15"/>
  <c r="A52" i="15"/>
  <c r="P51" i="15"/>
  <c r="O51" i="15"/>
  <c r="N51" i="15"/>
  <c r="A51" i="15"/>
  <c r="P50" i="15"/>
  <c r="O50" i="15"/>
  <c r="N50" i="15"/>
  <c r="A50" i="15"/>
  <c r="P49" i="15"/>
  <c r="O49" i="15"/>
  <c r="N49" i="15"/>
  <c r="A49" i="15"/>
  <c r="P48" i="15"/>
  <c r="O48" i="15"/>
  <c r="N48" i="15"/>
  <c r="A48" i="15"/>
  <c r="P47" i="15"/>
  <c r="O47" i="15"/>
  <c r="N47" i="15"/>
  <c r="A47" i="15"/>
  <c r="P46" i="15"/>
  <c r="O46" i="15"/>
  <c r="N46" i="15"/>
  <c r="P45" i="15"/>
  <c r="O45" i="15"/>
  <c r="N45" i="15"/>
  <c r="P44" i="15"/>
  <c r="O44" i="15"/>
  <c r="N44" i="15"/>
  <c r="P43" i="15"/>
  <c r="O43" i="15"/>
  <c r="N43" i="15"/>
  <c r="P42" i="15"/>
  <c r="O42" i="15"/>
  <c r="N42" i="15"/>
  <c r="P41" i="15"/>
  <c r="O41" i="15"/>
  <c r="N41" i="15"/>
  <c r="P40" i="15"/>
  <c r="O40" i="15"/>
  <c r="N40" i="15"/>
  <c r="P39" i="15"/>
  <c r="O39" i="15"/>
  <c r="N39" i="15"/>
  <c r="P38" i="15"/>
  <c r="O38" i="15"/>
  <c r="N38" i="15"/>
  <c r="P37" i="15"/>
  <c r="O37" i="15"/>
  <c r="N37" i="15"/>
  <c r="P36" i="15"/>
  <c r="O36" i="15"/>
  <c r="N36" i="15"/>
  <c r="P35" i="15"/>
  <c r="O35" i="15"/>
  <c r="N35" i="15"/>
  <c r="P25" i="15"/>
  <c r="O25" i="15"/>
  <c r="N25" i="15"/>
  <c r="A25" i="15"/>
  <c r="P24" i="15"/>
  <c r="O24" i="15"/>
  <c r="N24" i="15"/>
  <c r="A24" i="15"/>
  <c r="P23" i="15"/>
  <c r="O23" i="15"/>
  <c r="N23" i="15"/>
  <c r="A23" i="15"/>
  <c r="P22" i="15"/>
  <c r="O22" i="15"/>
  <c r="N22" i="15"/>
  <c r="A22" i="15"/>
  <c r="P21" i="15"/>
  <c r="O21" i="15"/>
  <c r="N21" i="15"/>
  <c r="A21" i="15"/>
  <c r="P20" i="15"/>
  <c r="O20" i="15"/>
  <c r="N20" i="15"/>
  <c r="A20" i="15"/>
  <c r="P19" i="15"/>
  <c r="O19" i="15"/>
  <c r="N19" i="15"/>
  <c r="A19" i="15"/>
  <c r="P18" i="15"/>
  <c r="O18" i="15"/>
  <c r="N18" i="15"/>
  <c r="A18" i="15"/>
  <c r="P17" i="15"/>
  <c r="O17" i="15"/>
  <c r="N17" i="15"/>
  <c r="P16" i="15"/>
  <c r="O16" i="15"/>
  <c r="N16" i="15"/>
  <c r="P15" i="15"/>
  <c r="O15" i="15"/>
  <c r="N15" i="15"/>
  <c r="P14" i="15"/>
  <c r="O14" i="15"/>
  <c r="N14" i="15"/>
  <c r="P13" i="15"/>
  <c r="O13" i="15"/>
  <c r="N13" i="15"/>
  <c r="P12" i="15"/>
  <c r="O12" i="15"/>
  <c r="N12" i="15"/>
  <c r="P11" i="15"/>
  <c r="O11" i="15"/>
  <c r="N11" i="15"/>
  <c r="P10" i="15"/>
  <c r="O10" i="15"/>
  <c r="N10" i="15"/>
  <c r="P9" i="15"/>
  <c r="O9" i="15"/>
  <c r="N9" i="15"/>
  <c r="P8" i="15"/>
  <c r="O8" i="15"/>
  <c r="N8" i="15"/>
  <c r="P7" i="15"/>
  <c r="O7" i="15"/>
  <c r="N7" i="15"/>
  <c r="P6" i="15"/>
  <c r="O6" i="15"/>
  <c r="N6" i="15"/>
  <c r="O193" i="14"/>
  <c r="P193" i="14" s="1"/>
  <c r="N193" i="14"/>
  <c r="O192" i="14"/>
  <c r="P192" i="14" s="1"/>
  <c r="N192" i="14"/>
  <c r="O191" i="14"/>
  <c r="N191" i="14"/>
  <c r="P191" i="14" s="1"/>
  <c r="O190" i="14"/>
  <c r="P190" i="14" s="1"/>
  <c r="N190" i="14"/>
  <c r="O189" i="14"/>
  <c r="P189" i="14" s="1"/>
  <c r="N189" i="14"/>
  <c r="O188" i="14"/>
  <c r="P188" i="14" s="1"/>
  <c r="N188" i="14"/>
  <c r="O187" i="14"/>
  <c r="N187" i="14"/>
  <c r="P187" i="14" s="1"/>
  <c r="O186" i="14"/>
  <c r="P186" i="14" s="1"/>
  <c r="N186" i="14"/>
  <c r="O185" i="14"/>
  <c r="P185" i="14" s="1"/>
  <c r="N185" i="14"/>
  <c r="O184" i="14"/>
  <c r="P184" i="14" s="1"/>
  <c r="N184" i="14"/>
  <c r="O183" i="14"/>
  <c r="N183" i="14"/>
  <c r="P183" i="14" s="1"/>
  <c r="O182" i="14"/>
  <c r="P182" i="14" s="1"/>
  <c r="N182" i="14"/>
  <c r="O181" i="14"/>
  <c r="P181" i="14" s="1"/>
  <c r="N181" i="14"/>
  <c r="O180" i="14"/>
  <c r="P180" i="14" s="1"/>
  <c r="N180" i="14"/>
  <c r="O179" i="14"/>
  <c r="N179" i="14"/>
  <c r="P179" i="14" s="1"/>
  <c r="O178" i="14"/>
  <c r="P178" i="14" s="1"/>
  <c r="N178" i="14"/>
  <c r="O177" i="14"/>
  <c r="P177" i="14" s="1"/>
  <c r="N177" i="14"/>
  <c r="O176" i="14"/>
  <c r="P176" i="14" s="1"/>
  <c r="N176" i="14"/>
  <c r="O175" i="14"/>
  <c r="N175" i="14"/>
  <c r="P175" i="14" s="1"/>
  <c r="O174" i="14"/>
  <c r="P174" i="14" s="1"/>
  <c r="N174" i="14"/>
  <c r="O173" i="14"/>
  <c r="P173" i="14" s="1"/>
  <c r="N173" i="14"/>
  <c r="O165" i="14"/>
  <c r="P165" i="14" s="1"/>
  <c r="N165" i="14"/>
  <c r="O164" i="14"/>
  <c r="N164" i="14"/>
  <c r="P164" i="14" s="1"/>
  <c r="O163" i="14"/>
  <c r="P163" i="14" s="1"/>
  <c r="N163" i="14"/>
  <c r="O162" i="14"/>
  <c r="P162" i="14" s="1"/>
  <c r="N162" i="14"/>
  <c r="O161" i="14"/>
  <c r="P161" i="14" s="1"/>
  <c r="N161" i="14"/>
  <c r="O160" i="14"/>
  <c r="N160" i="14"/>
  <c r="P160" i="14" s="1"/>
  <c r="O159" i="14"/>
  <c r="P159" i="14" s="1"/>
  <c r="N159" i="14"/>
  <c r="O158" i="14"/>
  <c r="P158" i="14" s="1"/>
  <c r="N158" i="14"/>
  <c r="O157" i="14"/>
  <c r="P157" i="14" s="1"/>
  <c r="N157" i="14"/>
  <c r="O156" i="14"/>
  <c r="N156" i="14"/>
  <c r="P156" i="14" s="1"/>
  <c r="O155" i="14"/>
  <c r="P155" i="14" s="1"/>
  <c r="N155" i="14"/>
  <c r="O154" i="14"/>
  <c r="P154" i="14" s="1"/>
  <c r="N154" i="14"/>
  <c r="O153" i="14"/>
  <c r="P153" i="14" s="1"/>
  <c r="N153" i="14"/>
  <c r="O152" i="14"/>
  <c r="N152" i="14"/>
  <c r="P152" i="14" s="1"/>
  <c r="O151" i="14"/>
  <c r="P151" i="14" s="1"/>
  <c r="N151" i="14"/>
  <c r="O150" i="14"/>
  <c r="P150" i="14" s="1"/>
  <c r="N150" i="14"/>
  <c r="O149" i="14"/>
  <c r="P149" i="14" s="1"/>
  <c r="N149" i="14"/>
  <c r="O148" i="14"/>
  <c r="P148" i="14" s="1"/>
  <c r="N148" i="14"/>
  <c r="O147" i="14"/>
  <c r="P147" i="14" s="1"/>
  <c r="N147" i="14"/>
  <c r="O146" i="14"/>
  <c r="P146" i="14" s="1"/>
  <c r="N146" i="14"/>
  <c r="O145" i="14"/>
  <c r="P145" i="14" s="1"/>
  <c r="N145" i="14"/>
  <c r="O137" i="14"/>
  <c r="P137" i="14" s="1"/>
  <c r="N137" i="14"/>
  <c r="O136" i="14"/>
  <c r="P136" i="14" s="1"/>
  <c r="N136" i="14"/>
  <c r="O135" i="14"/>
  <c r="P135" i="14" s="1"/>
  <c r="N135" i="14"/>
  <c r="O134" i="14"/>
  <c r="P134" i="14" s="1"/>
  <c r="N134" i="14"/>
  <c r="O133" i="14"/>
  <c r="P133" i="14" s="1"/>
  <c r="N133" i="14"/>
  <c r="O132" i="14"/>
  <c r="P132" i="14" s="1"/>
  <c r="N132" i="14"/>
  <c r="O131" i="14"/>
  <c r="P131" i="14" s="1"/>
  <c r="N131" i="14"/>
  <c r="O130" i="14"/>
  <c r="P130" i="14" s="1"/>
  <c r="N130" i="14"/>
  <c r="O129" i="14"/>
  <c r="P129" i="14" s="1"/>
  <c r="N129" i="14"/>
  <c r="O128" i="14"/>
  <c r="P128" i="14" s="1"/>
  <c r="N128" i="14"/>
  <c r="O127" i="14"/>
  <c r="P127" i="14" s="1"/>
  <c r="N127" i="14"/>
  <c r="O126" i="14"/>
  <c r="P126" i="14" s="1"/>
  <c r="N126" i="14"/>
  <c r="O125" i="14"/>
  <c r="P125" i="14" s="1"/>
  <c r="N125" i="14"/>
  <c r="O124" i="14"/>
  <c r="P124" i="14" s="1"/>
  <c r="N124" i="14"/>
  <c r="O123" i="14"/>
  <c r="P123" i="14" s="1"/>
  <c r="N123" i="14"/>
  <c r="O122" i="14"/>
  <c r="P122" i="14" s="1"/>
  <c r="N122" i="14"/>
  <c r="O121" i="14"/>
  <c r="P121" i="14" s="1"/>
  <c r="N121" i="14"/>
  <c r="O120" i="14"/>
  <c r="P120" i="14" s="1"/>
  <c r="N120" i="14"/>
  <c r="O119" i="14"/>
  <c r="P119" i="14" s="1"/>
  <c r="N119" i="14"/>
  <c r="O118" i="14"/>
  <c r="P118" i="14" s="1"/>
  <c r="N118" i="14"/>
  <c r="O117" i="14"/>
  <c r="P117" i="14" s="1"/>
  <c r="N117" i="14"/>
  <c r="O109" i="14"/>
  <c r="P109" i="14" s="1"/>
  <c r="N109" i="14"/>
  <c r="O108" i="14"/>
  <c r="P108" i="14" s="1"/>
  <c r="N108" i="14"/>
  <c r="O107" i="14"/>
  <c r="P107" i="14" s="1"/>
  <c r="N107" i="14"/>
  <c r="O106" i="14"/>
  <c r="P106" i="14" s="1"/>
  <c r="N106" i="14"/>
  <c r="O105" i="14"/>
  <c r="P105" i="14" s="1"/>
  <c r="N105" i="14"/>
  <c r="O104" i="14"/>
  <c r="P104" i="14" s="1"/>
  <c r="N104" i="14"/>
  <c r="O103" i="14"/>
  <c r="P103" i="14" s="1"/>
  <c r="N103" i="14"/>
  <c r="O102" i="14"/>
  <c r="P102" i="14" s="1"/>
  <c r="N102" i="14"/>
  <c r="O101" i="14"/>
  <c r="P101" i="14" s="1"/>
  <c r="N101" i="14"/>
  <c r="O100" i="14"/>
  <c r="P100" i="14" s="1"/>
  <c r="N100" i="14"/>
  <c r="O99" i="14"/>
  <c r="P99" i="14" s="1"/>
  <c r="N99" i="14"/>
  <c r="O98" i="14"/>
  <c r="P98" i="14" s="1"/>
  <c r="N98" i="14"/>
  <c r="O97" i="14"/>
  <c r="P97" i="14" s="1"/>
  <c r="N97" i="14"/>
  <c r="O96" i="14"/>
  <c r="P96" i="14" s="1"/>
  <c r="N96" i="14"/>
  <c r="O95" i="14"/>
  <c r="P95" i="14" s="1"/>
  <c r="N95" i="14"/>
  <c r="O94" i="14"/>
  <c r="P94" i="14" s="1"/>
  <c r="N94" i="14"/>
  <c r="O93" i="14"/>
  <c r="P93" i="14" s="1"/>
  <c r="N93" i="14"/>
  <c r="O92" i="14"/>
  <c r="P92" i="14" s="1"/>
  <c r="N92" i="14"/>
  <c r="O91" i="14"/>
  <c r="P91" i="14" s="1"/>
  <c r="N91" i="14"/>
  <c r="O90" i="14"/>
  <c r="P90" i="14" s="1"/>
  <c r="N90" i="14"/>
  <c r="O89" i="14"/>
  <c r="P89" i="14" s="1"/>
  <c r="N89" i="14"/>
  <c r="O81" i="14"/>
  <c r="P81" i="14" s="1"/>
  <c r="N81" i="14"/>
  <c r="O80" i="14"/>
  <c r="P80" i="14" s="1"/>
  <c r="N80" i="14"/>
  <c r="O79" i="14"/>
  <c r="P79" i="14" s="1"/>
  <c r="N79" i="14"/>
  <c r="O78" i="14"/>
  <c r="P78" i="14" s="1"/>
  <c r="N78" i="14"/>
  <c r="O77" i="14"/>
  <c r="P77" i="14" s="1"/>
  <c r="N77" i="14"/>
  <c r="O76" i="14"/>
  <c r="P76" i="14" s="1"/>
  <c r="N76" i="14"/>
  <c r="O75" i="14"/>
  <c r="P75" i="14" s="1"/>
  <c r="N75" i="14"/>
  <c r="O74" i="14"/>
  <c r="P74" i="14" s="1"/>
  <c r="N74" i="14"/>
  <c r="O73" i="14"/>
  <c r="P73" i="14" s="1"/>
  <c r="N73" i="14"/>
  <c r="O72" i="14"/>
  <c r="P72" i="14" s="1"/>
  <c r="N72" i="14"/>
  <c r="O71" i="14"/>
  <c r="P71" i="14" s="1"/>
  <c r="N71" i="14"/>
  <c r="O70" i="14"/>
  <c r="P70" i="14" s="1"/>
  <c r="N70" i="14"/>
  <c r="O69" i="14"/>
  <c r="P69" i="14" s="1"/>
  <c r="N69" i="14"/>
  <c r="O68" i="14"/>
  <c r="P68" i="14" s="1"/>
  <c r="N68" i="14"/>
  <c r="O67" i="14"/>
  <c r="P67" i="14" s="1"/>
  <c r="N67" i="14"/>
  <c r="O66" i="14"/>
  <c r="P66" i="14" s="1"/>
  <c r="N66" i="14"/>
  <c r="O65" i="14"/>
  <c r="P65" i="14" s="1"/>
  <c r="N65" i="14"/>
  <c r="O64" i="14"/>
  <c r="P64" i="14" s="1"/>
  <c r="N64" i="14"/>
  <c r="O63" i="14"/>
  <c r="P63" i="14" s="1"/>
  <c r="N63" i="14"/>
  <c r="O62" i="14"/>
  <c r="P62" i="14" s="1"/>
  <c r="N62" i="14"/>
  <c r="O61" i="14"/>
  <c r="P61" i="14" s="1"/>
  <c r="N61" i="14"/>
  <c r="O53" i="14"/>
  <c r="P53" i="14" s="1"/>
  <c r="N53" i="14"/>
  <c r="O52" i="14"/>
  <c r="P52" i="14" s="1"/>
  <c r="N52" i="14"/>
  <c r="O51" i="14"/>
  <c r="P51" i="14" s="1"/>
  <c r="N51" i="14"/>
  <c r="O50" i="14"/>
  <c r="P50" i="14" s="1"/>
  <c r="N50" i="14"/>
  <c r="O49" i="14"/>
  <c r="P49" i="14" s="1"/>
  <c r="N49" i="14"/>
  <c r="O48" i="14"/>
  <c r="P48" i="14" s="1"/>
  <c r="N48" i="14"/>
  <c r="O47" i="14"/>
  <c r="P47" i="14" s="1"/>
  <c r="N47" i="14"/>
  <c r="O46" i="14"/>
  <c r="P46" i="14" s="1"/>
  <c r="N46" i="14"/>
  <c r="O45" i="14"/>
  <c r="P45" i="14" s="1"/>
  <c r="N45" i="14"/>
  <c r="O44" i="14"/>
  <c r="P44" i="14" s="1"/>
  <c r="N44" i="14"/>
  <c r="O43" i="14"/>
  <c r="P43" i="14" s="1"/>
  <c r="N43" i="14"/>
  <c r="O42" i="14"/>
  <c r="P42" i="14" s="1"/>
  <c r="N42" i="14"/>
  <c r="O41" i="14"/>
  <c r="P41" i="14" s="1"/>
  <c r="N41" i="14"/>
  <c r="O40" i="14"/>
  <c r="P40" i="14" s="1"/>
  <c r="N40" i="14"/>
  <c r="O39" i="14"/>
  <c r="P39" i="14" s="1"/>
  <c r="N39" i="14"/>
  <c r="O38" i="14"/>
  <c r="P38" i="14" s="1"/>
  <c r="N38" i="14"/>
  <c r="O37" i="14"/>
  <c r="P37" i="14" s="1"/>
  <c r="N37" i="14"/>
  <c r="O36" i="14"/>
  <c r="P36" i="14" s="1"/>
  <c r="N36" i="14"/>
  <c r="O35" i="14"/>
  <c r="P35" i="14" s="1"/>
  <c r="N35" i="14"/>
  <c r="O34" i="14"/>
  <c r="P34" i="14" s="1"/>
  <c r="N34" i="14"/>
  <c r="O33" i="14"/>
  <c r="P33" i="14" s="1"/>
  <c r="N33" i="14"/>
  <c r="O25" i="14"/>
  <c r="P25" i="14" s="1"/>
  <c r="N25" i="14"/>
  <c r="O24" i="14"/>
  <c r="P24" i="14" s="1"/>
  <c r="N24" i="14"/>
  <c r="O23" i="14"/>
  <c r="P23" i="14" s="1"/>
  <c r="N23" i="14"/>
  <c r="O22" i="14"/>
  <c r="P22" i="14" s="1"/>
  <c r="N22" i="14"/>
  <c r="O21" i="14"/>
  <c r="P21" i="14" s="1"/>
  <c r="N21" i="14"/>
  <c r="O20" i="14"/>
  <c r="P20" i="14" s="1"/>
  <c r="N20" i="14"/>
  <c r="O19" i="14"/>
  <c r="P19" i="14" s="1"/>
  <c r="N19" i="14"/>
  <c r="O18" i="14"/>
  <c r="P18" i="14" s="1"/>
  <c r="N18" i="14"/>
  <c r="O17" i="14"/>
  <c r="P17" i="14" s="1"/>
  <c r="N17" i="14"/>
  <c r="O16" i="14"/>
  <c r="P16" i="14" s="1"/>
  <c r="N16" i="14"/>
  <c r="O15" i="14"/>
  <c r="P15" i="14" s="1"/>
  <c r="N15" i="14"/>
  <c r="O14" i="14"/>
  <c r="P14" i="14" s="1"/>
  <c r="N14" i="14"/>
  <c r="O13" i="14"/>
  <c r="P13" i="14" s="1"/>
  <c r="N13" i="14"/>
  <c r="O12" i="14"/>
  <c r="P12" i="14" s="1"/>
  <c r="N12" i="14"/>
  <c r="O11" i="14"/>
  <c r="P11" i="14" s="1"/>
  <c r="N11" i="14"/>
  <c r="O10" i="14"/>
  <c r="P10" i="14" s="1"/>
  <c r="N10" i="14"/>
  <c r="O9" i="14"/>
  <c r="P9" i="14" s="1"/>
  <c r="N9" i="14"/>
  <c r="O8" i="14"/>
  <c r="P8" i="14" s="1"/>
  <c r="N8" i="14"/>
  <c r="O7" i="14"/>
  <c r="P7" i="14" s="1"/>
  <c r="N7" i="14"/>
  <c r="O6" i="14"/>
  <c r="P6" i="14" s="1"/>
  <c r="N6" i="14"/>
  <c r="O5" i="14"/>
  <c r="P5" i="14" s="1"/>
  <c r="N5" i="14"/>
  <c r="O193" i="13"/>
  <c r="P193" i="13" s="1"/>
  <c r="N193" i="13"/>
  <c r="O192" i="13"/>
  <c r="P192" i="13" s="1"/>
  <c r="N192" i="13"/>
  <c r="O191" i="13"/>
  <c r="P191" i="13" s="1"/>
  <c r="N191" i="13"/>
  <c r="O190" i="13"/>
  <c r="P190" i="13" s="1"/>
  <c r="N190" i="13"/>
  <c r="O189" i="13"/>
  <c r="P189" i="13" s="1"/>
  <c r="N189" i="13"/>
  <c r="O188" i="13"/>
  <c r="P188" i="13" s="1"/>
  <c r="N188" i="13"/>
  <c r="O187" i="13"/>
  <c r="P187" i="13" s="1"/>
  <c r="N187" i="13"/>
  <c r="O186" i="13"/>
  <c r="P186" i="13" s="1"/>
  <c r="N186" i="13"/>
  <c r="O185" i="13"/>
  <c r="P185" i="13" s="1"/>
  <c r="N185" i="13"/>
  <c r="O184" i="13"/>
  <c r="P184" i="13" s="1"/>
  <c r="N184" i="13"/>
  <c r="O183" i="13"/>
  <c r="P183" i="13" s="1"/>
  <c r="N183" i="13"/>
  <c r="O182" i="13"/>
  <c r="P182" i="13" s="1"/>
  <c r="N182" i="13"/>
  <c r="O181" i="13"/>
  <c r="P181" i="13" s="1"/>
  <c r="N181" i="13"/>
  <c r="O180" i="13"/>
  <c r="P180" i="13" s="1"/>
  <c r="N180" i="13"/>
  <c r="O179" i="13"/>
  <c r="P179" i="13" s="1"/>
  <c r="N179" i="13"/>
  <c r="O178" i="13"/>
  <c r="P178" i="13" s="1"/>
  <c r="N178" i="13"/>
  <c r="O177" i="13"/>
  <c r="P177" i="13" s="1"/>
  <c r="N177" i="13"/>
  <c r="O176" i="13"/>
  <c r="P176" i="13" s="1"/>
  <c r="N176" i="13"/>
  <c r="O175" i="13"/>
  <c r="P175" i="13" s="1"/>
  <c r="N175" i="13"/>
  <c r="O174" i="13"/>
  <c r="P174" i="13" s="1"/>
  <c r="N174" i="13"/>
  <c r="O173" i="13"/>
  <c r="P173" i="13" s="1"/>
  <c r="N173" i="13"/>
  <c r="O165" i="13"/>
  <c r="P165" i="13" s="1"/>
  <c r="N165" i="13"/>
  <c r="O164" i="13"/>
  <c r="P164" i="13" s="1"/>
  <c r="N164" i="13"/>
  <c r="O163" i="13"/>
  <c r="P163" i="13" s="1"/>
  <c r="N163" i="13"/>
  <c r="O162" i="13"/>
  <c r="P162" i="13" s="1"/>
  <c r="N162" i="13"/>
  <c r="O161" i="13"/>
  <c r="P161" i="13" s="1"/>
  <c r="N161" i="13"/>
  <c r="O160" i="13"/>
  <c r="P160" i="13" s="1"/>
  <c r="N160" i="13"/>
  <c r="O159" i="13"/>
  <c r="P159" i="13" s="1"/>
  <c r="N159" i="13"/>
  <c r="O158" i="13"/>
  <c r="P158" i="13" s="1"/>
  <c r="N158" i="13"/>
  <c r="O157" i="13"/>
  <c r="P157" i="13" s="1"/>
  <c r="N157" i="13"/>
  <c r="O156" i="13"/>
  <c r="P156" i="13" s="1"/>
  <c r="N156" i="13"/>
  <c r="O155" i="13"/>
  <c r="P155" i="13" s="1"/>
  <c r="N155" i="13"/>
  <c r="O154" i="13"/>
  <c r="P154" i="13" s="1"/>
  <c r="N154" i="13"/>
  <c r="O153" i="13"/>
  <c r="P153" i="13" s="1"/>
  <c r="N153" i="13"/>
  <c r="O152" i="13"/>
  <c r="P152" i="13" s="1"/>
  <c r="N152" i="13"/>
  <c r="O151" i="13"/>
  <c r="N151" i="13"/>
  <c r="P151" i="13" s="1"/>
  <c r="O150" i="13"/>
  <c r="P150" i="13" s="1"/>
  <c r="N150" i="13"/>
  <c r="O149" i="13"/>
  <c r="P149" i="13" s="1"/>
  <c r="N149" i="13"/>
  <c r="O148" i="13"/>
  <c r="P148" i="13" s="1"/>
  <c r="N148" i="13"/>
  <c r="O147" i="13"/>
  <c r="N147" i="13"/>
  <c r="P147" i="13" s="1"/>
  <c r="O146" i="13"/>
  <c r="P146" i="13" s="1"/>
  <c r="N146" i="13"/>
  <c r="O145" i="13"/>
  <c r="P145" i="13" s="1"/>
  <c r="N145" i="13"/>
  <c r="O137" i="13"/>
  <c r="P137" i="13" s="1"/>
  <c r="N137" i="13"/>
  <c r="O136" i="13"/>
  <c r="P136" i="13" s="1"/>
  <c r="N136" i="13"/>
  <c r="O135" i="13"/>
  <c r="P135" i="13" s="1"/>
  <c r="N135" i="13"/>
  <c r="O134" i="13"/>
  <c r="P134" i="13" s="1"/>
  <c r="N134" i="13"/>
  <c r="O133" i="13"/>
  <c r="P133" i="13" s="1"/>
  <c r="N133" i="13"/>
  <c r="O132" i="13"/>
  <c r="P132" i="13" s="1"/>
  <c r="N132" i="13"/>
  <c r="O131" i="13"/>
  <c r="P131" i="13" s="1"/>
  <c r="N131" i="13"/>
  <c r="O130" i="13"/>
  <c r="P130" i="13" s="1"/>
  <c r="N130" i="13"/>
  <c r="O129" i="13"/>
  <c r="P129" i="13" s="1"/>
  <c r="N129" i="13"/>
  <c r="O128" i="13"/>
  <c r="P128" i="13" s="1"/>
  <c r="N128" i="13"/>
  <c r="O127" i="13"/>
  <c r="P127" i="13" s="1"/>
  <c r="N127" i="13"/>
  <c r="O126" i="13"/>
  <c r="P126" i="13" s="1"/>
  <c r="N126" i="13"/>
  <c r="O125" i="13"/>
  <c r="P125" i="13" s="1"/>
  <c r="N125" i="13"/>
  <c r="O124" i="13"/>
  <c r="P124" i="13" s="1"/>
  <c r="N124" i="13"/>
  <c r="O123" i="13"/>
  <c r="P123" i="13" s="1"/>
  <c r="N123" i="13"/>
  <c r="O122" i="13"/>
  <c r="P122" i="13" s="1"/>
  <c r="N122" i="13"/>
  <c r="O121" i="13"/>
  <c r="P121" i="13" s="1"/>
  <c r="N121" i="13"/>
  <c r="O120" i="13"/>
  <c r="P120" i="13" s="1"/>
  <c r="N120" i="13"/>
  <c r="O119" i="13"/>
  <c r="P119" i="13" s="1"/>
  <c r="N119" i="13"/>
  <c r="O118" i="13"/>
  <c r="P118" i="13" s="1"/>
  <c r="N118" i="13"/>
  <c r="O117" i="13"/>
  <c r="P117" i="13" s="1"/>
  <c r="N117" i="13"/>
  <c r="O109" i="13"/>
  <c r="P109" i="13" s="1"/>
  <c r="N109" i="13"/>
  <c r="O108" i="13"/>
  <c r="P108" i="13" s="1"/>
  <c r="N108" i="13"/>
  <c r="O107" i="13"/>
  <c r="P107" i="13" s="1"/>
  <c r="N107" i="13"/>
  <c r="O106" i="13"/>
  <c r="P106" i="13" s="1"/>
  <c r="N106" i="13"/>
  <c r="O105" i="13"/>
  <c r="P105" i="13" s="1"/>
  <c r="N105" i="13"/>
  <c r="O104" i="13"/>
  <c r="P104" i="13" s="1"/>
  <c r="N104" i="13"/>
  <c r="O103" i="13"/>
  <c r="P103" i="13" s="1"/>
  <c r="N103" i="13"/>
  <c r="O102" i="13"/>
  <c r="P102" i="13" s="1"/>
  <c r="N102" i="13"/>
  <c r="O101" i="13"/>
  <c r="P101" i="13" s="1"/>
  <c r="N101" i="13"/>
  <c r="O100" i="13"/>
  <c r="P100" i="13" s="1"/>
  <c r="N100" i="13"/>
  <c r="O99" i="13"/>
  <c r="P99" i="13" s="1"/>
  <c r="N99" i="13"/>
  <c r="O98" i="13"/>
  <c r="P98" i="13" s="1"/>
  <c r="N98" i="13"/>
  <c r="O97" i="13"/>
  <c r="P97" i="13" s="1"/>
  <c r="N97" i="13"/>
  <c r="O96" i="13"/>
  <c r="P96" i="13" s="1"/>
  <c r="N96" i="13"/>
  <c r="O95" i="13"/>
  <c r="P95" i="13" s="1"/>
  <c r="N95" i="13"/>
  <c r="O94" i="13"/>
  <c r="P94" i="13" s="1"/>
  <c r="N94" i="13"/>
  <c r="O93" i="13"/>
  <c r="P93" i="13" s="1"/>
  <c r="N93" i="13"/>
  <c r="O92" i="13"/>
  <c r="P92" i="13" s="1"/>
  <c r="N92" i="13"/>
  <c r="O91" i="13"/>
  <c r="P91" i="13" s="1"/>
  <c r="N91" i="13"/>
  <c r="O90" i="13"/>
  <c r="P90" i="13" s="1"/>
  <c r="N90" i="13"/>
  <c r="O89" i="13"/>
  <c r="P89" i="13" s="1"/>
  <c r="N89" i="13"/>
  <c r="O81" i="13"/>
  <c r="P81" i="13" s="1"/>
  <c r="N81" i="13"/>
  <c r="O80" i="13"/>
  <c r="P80" i="13" s="1"/>
  <c r="N80" i="13"/>
  <c r="O79" i="13"/>
  <c r="P79" i="13" s="1"/>
  <c r="N79" i="13"/>
  <c r="O78" i="13"/>
  <c r="P78" i="13" s="1"/>
  <c r="N78" i="13"/>
  <c r="O77" i="13"/>
  <c r="P77" i="13" s="1"/>
  <c r="N77" i="13"/>
  <c r="O76" i="13"/>
  <c r="P76" i="13" s="1"/>
  <c r="N76" i="13"/>
  <c r="O75" i="13"/>
  <c r="P75" i="13" s="1"/>
  <c r="N75" i="13"/>
  <c r="O74" i="13"/>
  <c r="P74" i="13" s="1"/>
  <c r="N74" i="13"/>
  <c r="O73" i="13"/>
  <c r="P73" i="13" s="1"/>
  <c r="N73" i="13"/>
  <c r="O72" i="13"/>
  <c r="P72" i="13" s="1"/>
  <c r="N72" i="13"/>
  <c r="O71" i="13"/>
  <c r="P71" i="13" s="1"/>
  <c r="N71" i="13"/>
  <c r="O70" i="13"/>
  <c r="P70" i="13" s="1"/>
  <c r="N70" i="13"/>
  <c r="O69" i="13"/>
  <c r="P69" i="13" s="1"/>
  <c r="N69" i="13"/>
  <c r="O68" i="13"/>
  <c r="P68" i="13" s="1"/>
  <c r="N68" i="13"/>
  <c r="O67" i="13"/>
  <c r="P67" i="13" s="1"/>
  <c r="N67" i="13"/>
  <c r="O66" i="13"/>
  <c r="P66" i="13" s="1"/>
  <c r="N66" i="13"/>
  <c r="O65" i="13"/>
  <c r="P65" i="13" s="1"/>
  <c r="N65" i="13"/>
  <c r="O64" i="13"/>
  <c r="P64" i="13" s="1"/>
  <c r="N64" i="13"/>
  <c r="O63" i="13"/>
  <c r="P63" i="13" s="1"/>
  <c r="N63" i="13"/>
  <c r="O62" i="13"/>
  <c r="P62" i="13" s="1"/>
  <c r="N62" i="13"/>
  <c r="O61" i="13"/>
  <c r="P61" i="13" s="1"/>
  <c r="N61" i="13"/>
  <c r="O53" i="13"/>
  <c r="P53" i="13" s="1"/>
  <c r="N53" i="13"/>
  <c r="O52" i="13"/>
  <c r="P52" i="13" s="1"/>
  <c r="N52" i="13"/>
  <c r="O51" i="13"/>
  <c r="P51" i="13" s="1"/>
  <c r="N51" i="13"/>
  <c r="O50" i="13"/>
  <c r="P50" i="13" s="1"/>
  <c r="N50" i="13"/>
  <c r="O49" i="13"/>
  <c r="P49" i="13" s="1"/>
  <c r="N49" i="13"/>
  <c r="O48" i="13"/>
  <c r="P48" i="13" s="1"/>
  <c r="N48" i="13"/>
  <c r="O47" i="13"/>
  <c r="P47" i="13" s="1"/>
  <c r="N47" i="13"/>
  <c r="O46" i="13"/>
  <c r="P46" i="13" s="1"/>
  <c r="N46" i="13"/>
  <c r="O45" i="13"/>
  <c r="P45" i="13" s="1"/>
  <c r="N45" i="13"/>
  <c r="O44" i="13"/>
  <c r="P44" i="13" s="1"/>
  <c r="N44" i="13"/>
  <c r="O43" i="13"/>
  <c r="P43" i="13" s="1"/>
  <c r="N43" i="13"/>
  <c r="O42" i="13"/>
  <c r="P42" i="13" s="1"/>
  <c r="N42" i="13"/>
  <c r="O41" i="13"/>
  <c r="P41" i="13" s="1"/>
  <c r="N41" i="13"/>
  <c r="O40" i="13"/>
  <c r="P40" i="13" s="1"/>
  <c r="N40" i="13"/>
  <c r="O39" i="13"/>
  <c r="P39" i="13" s="1"/>
  <c r="N39" i="13"/>
  <c r="O38" i="13"/>
  <c r="P38" i="13" s="1"/>
  <c r="N38" i="13"/>
  <c r="O37" i="13"/>
  <c r="P37" i="13" s="1"/>
  <c r="N37" i="13"/>
  <c r="O36" i="13"/>
  <c r="P36" i="13" s="1"/>
  <c r="N36" i="13"/>
  <c r="O35" i="13"/>
  <c r="P35" i="13" s="1"/>
  <c r="N35" i="13"/>
  <c r="O34" i="13"/>
  <c r="P34" i="13" s="1"/>
  <c r="N34" i="13"/>
  <c r="O33" i="13"/>
  <c r="P33" i="13" s="1"/>
  <c r="N33" i="13"/>
  <c r="O25" i="13"/>
  <c r="P25" i="13" s="1"/>
  <c r="N25" i="13"/>
  <c r="O24" i="13"/>
  <c r="P24" i="13" s="1"/>
  <c r="N24" i="13"/>
  <c r="O23" i="13"/>
  <c r="P23" i="13" s="1"/>
  <c r="N23" i="13"/>
  <c r="O22" i="13"/>
  <c r="P22" i="13" s="1"/>
  <c r="N22" i="13"/>
  <c r="O21" i="13"/>
  <c r="P21" i="13" s="1"/>
  <c r="N21" i="13"/>
  <c r="O20" i="13"/>
  <c r="P20" i="13" s="1"/>
  <c r="N20" i="13"/>
  <c r="O19" i="13"/>
  <c r="P19" i="13" s="1"/>
  <c r="N19" i="13"/>
  <c r="O18" i="13"/>
  <c r="P18" i="13" s="1"/>
  <c r="N18" i="13"/>
  <c r="O17" i="13"/>
  <c r="P17" i="13" s="1"/>
  <c r="N17" i="13"/>
  <c r="O16" i="13"/>
  <c r="P16" i="13" s="1"/>
  <c r="N16" i="13"/>
  <c r="O15" i="13"/>
  <c r="P15" i="13" s="1"/>
  <c r="N15" i="13"/>
  <c r="O14" i="13"/>
  <c r="P14" i="13" s="1"/>
  <c r="N14" i="13"/>
  <c r="O13" i="13"/>
  <c r="P13" i="13" s="1"/>
  <c r="N13" i="13"/>
  <c r="O12" i="13"/>
  <c r="P12" i="13" s="1"/>
  <c r="N12" i="13"/>
  <c r="O11" i="13"/>
  <c r="P11" i="13" s="1"/>
  <c r="N11" i="13"/>
  <c r="O10" i="13"/>
  <c r="P10" i="13" s="1"/>
  <c r="N10" i="13"/>
  <c r="O9" i="13"/>
  <c r="P9" i="13" s="1"/>
  <c r="N9" i="13"/>
  <c r="O8" i="13"/>
  <c r="P8" i="13" s="1"/>
  <c r="N8" i="13"/>
  <c r="O7" i="13"/>
  <c r="P7" i="13" s="1"/>
  <c r="N7" i="13"/>
  <c r="O6" i="13"/>
  <c r="P6" i="13" s="1"/>
  <c r="N6" i="13"/>
  <c r="O5" i="13"/>
  <c r="P5" i="13" s="1"/>
  <c r="N5" i="13"/>
  <c r="O193" i="12"/>
  <c r="P193" i="12" s="1"/>
  <c r="N193" i="12"/>
  <c r="O192" i="12"/>
  <c r="P192" i="12" s="1"/>
  <c r="N192" i="12"/>
  <c r="O191" i="12"/>
  <c r="P191" i="12" s="1"/>
  <c r="N191" i="12"/>
  <c r="P190" i="12"/>
  <c r="O190" i="12"/>
  <c r="N190" i="12"/>
  <c r="O189" i="12"/>
  <c r="P189" i="12" s="1"/>
  <c r="N189" i="12"/>
  <c r="O188" i="12"/>
  <c r="P188" i="12" s="1"/>
  <c r="N188" i="12"/>
  <c r="O187" i="12"/>
  <c r="P187" i="12" s="1"/>
  <c r="N187" i="12"/>
  <c r="P186" i="12"/>
  <c r="O186" i="12"/>
  <c r="N186" i="12"/>
  <c r="O185" i="12"/>
  <c r="P185" i="12" s="1"/>
  <c r="N185" i="12"/>
  <c r="O184" i="12"/>
  <c r="P184" i="12" s="1"/>
  <c r="N184" i="12"/>
  <c r="O183" i="12"/>
  <c r="P183" i="12" s="1"/>
  <c r="N183" i="12"/>
  <c r="P182" i="12"/>
  <c r="O182" i="12"/>
  <c r="N182" i="12"/>
  <c r="O181" i="12"/>
  <c r="P181" i="12" s="1"/>
  <c r="N181" i="12"/>
  <c r="O180" i="12"/>
  <c r="P180" i="12" s="1"/>
  <c r="N180" i="12"/>
  <c r="O179" i="12"/>
  <c r="P179" i="12" s="1"/>
  <c r="N179" i="12"/>
  <c r="P178" i="12"/>
  <c r="O178" i="12"/>
  <c r="N178" i="12"/>
  <c r="O177" i="12"/>
  <c r="P177" i="12" s="1"/>
  <c r="N177" i="12"/>
  <c r="O176" i="12"/>
  <c r="P176" i="12" s="1"/>
  <c r="N176" i="12"/>
  <c r="O175" i="12"/>
  <c r="P175" i="12" s="1"/>
  <c r="N175" i="12"/>
  <c r="P174" i="12"/>
  <c r="O174" i="12"/>
  <c r="N174" i="12"/>
  <c r="O173" i="12"/>
  <c r="P173" i="12" s="1"/>
  <c r="N173" i="12"/>
  <c r="O165" i="12"/>
  <c r="P165" i="12" s="1"/>
  <c r="N165" i="12"/>
  <c r="O164" i="12"/>
  <c r="P164" i="12" s="1"/>
  <c r="N164" i="12"/>
  <c r="P163" i="12"/>
  <c r="O163" i="12"/>
  <c r="N163" i="12"/>
  <c r="O162" i="12"/>
  <c r="P162" i="12" s="1"/>
  <c r="N162" i="12"/>
  <c r="O161" i="12"/>
  <c r="P161" i="12" s="1"/>
  <c r="N161" i="12"/>
  <c r="O160" i="12"/>
  <c r="P160" i="12" s="1"/>
  <c r="N160" i="12"/>
  <c r="P159" i="12"/>
  <c r="O159" i="12"/>
  <c r="N159" i="12"/>
  <c r="O158" i="12"/>
  <c r="P158" i="12" s="1"/>
  <c r="N158" i="12"/>
  <c r="O157" i="12"/>
  <c r="P157" i="12" s="1"/>
  <c r="N157" i="12"/>
  <c r="O156" i="12"/>
  <c r="P156" i="12" s="1"/>
  <c r="N156" i="12"/>
  <c r="P155" i="12"/>
  <c r="O155" i="12"/>
  <c r="N155" i="12"/>
  <c r="O154" i="12"/>
  <c r="P154" i="12" s="1"/>
  <c r="N154" i="12"/>
  <c r="O153" i="12"/>
  <c r="N153" i="12"/>
  <c r="P153" i="12" s="1"/>
  <c r="O152" i="12"/>
  <c r="P152" i="12" s="1"/>
  <c r="N152" i="12"/>
  <c r="P151" i="12"/>
  <c r="O151" i="12"/>
  <c r="N151" i="12"/>
  <c r="O150" i="12"/>
  <c r="P150" i="12" s="1"/>
  <c r="N150" i="12"/>
  <c r="O149" i="12"/>
  <c r="N149" i="12"/>
  <c r="P149" i="12" s="1"/>
  <c r="O148" i="12"/>
  <c r="P148" i="12" s="1"/>
  <c r="N148" i="12"/>
  <c r="P147" i="12"/>
  <c r="O147" i="12"/>
  <c r="N147" i="12"/>
  <c r="O146" i="12"/>
  <c r="P146" i="12" s="1"/>
  <c r="N146" i="12"/>
  <c r="O145" i="12"/>
  <c r="N145" i="12"/>
  <c r="P145" i="12" s="1"/>
  <c r="O137" i="12"/>
  <c r="P137" i="12" s="1"/>
  <c r="N137" i="12"/>
  <c r="O136" i="12"/>
  <c r="N136" i="12"/>
  <c r="P136" i="12" s="1"/>
  <c r="O135" i="12"/>
  <c r="P135" i="12" s="1"/>
  <c r="N135" i="12"/>
  <c r="P134" i="12"/>
  <c r="O134" i="12"/>
  <c r="N134" i="12"/>
  <c r="O133" i="12"/>
  <c r="P133" i="12" s="1"/>
  <c r="N133" i="12"/>
  <c r="O132" i="12"/>
  <c r="N132" i="12"/>
  <c r="P132" i="12" s="1"/>
  <c r="O131" i="12"/>
  <c r="P131" i="12" s="1"/>
  <c r="N131" i="12"/>
  <c r="P130" i="12"/>
  <c r="O130" i="12"/>
  <c r="N130" i="12"/>
  <c r="O129" i="12"/>
  <c r="P129" i="12" s="1"/>
  <c r="N129" i="12"/>
  <c r="O128" i="12"/>
  <c r="N128" i="12"/>
  <c r="P128" i="12" s="1"/>
  <c r="O127" i="12"/>
  <c r="P127" i="12" s="1"/>
  <c r="N127" i="12"/>
  <c r="P126" i="12"/>
  <c r="O126" i="12"/>
  <c r="N126" i="12"/>
  <c r="O125" i="12"/>
  <c r="P125" i="12" s="1"/>
  <c r="N125" i="12"/>
  <c r="O124" i="12"/>
  <c r="N124" i="12"/>
  <c r="P124" i="12" s="1"/>
  <c r="O123" i="12"/>
  <c r="P123" i="12" s="1"/>
  <c r="N123" i="12"/>
  <c r="P122" i="12"/>
  <c r="O122" i="12"/>
  <c r="N122" i="12"/>
  <c r="O121" i="12"/>
  <c r="P121" i="12" s="1"/>
  <c r="N121" i="12"/>
  <c r="O120" i="12"/>
  <c r="N120" i="12"/>
  <c r="P120" i="12" s="1"/>
  <c r="O119" i="12"/>
  <c r="P119" i="12" s="1"/>
  <c r="N119" i="12"/>
  <c r="P118" i="12"/>
  <c r="O118" i="12"/>
  <c r="N118" i="12"/>
  <c r="O117" i="12"/>
  <c r="P117" i="12" s="1"/>
  <c r="N117" i="12"/>
  <c r="O109" i="12"/>
  <c r="N109" i="12"/>
  <c r="P109" i="12" s="1"/>
  <c r="O108" i="12"/>
  <c r="P108" i="12" s="1"/>
  <c r="N108" i="12"/>
  <c r="P107" i="12"/>
  <c r="O107" i="12"/>
  <c r="N107" i="12"/>
  <c r="O106" i="12"/>
  <c r="P106" i="12" s="1"/>
  <c r="N106" i="12"/>
  <c r="O105" i="12"/>
  <c r="N105" i="12"/>
  <c r="P105" i="12" s="1"/>
  <c r="O104" i="12"/>
  <c r="P104" i="12" s="1"/>
  <c r="N104" i="12"/>
  <c r="P103" i="12"/>
  <c r="O103" i="12"/>
  <c r="N103" i="12"/>
  <c r="O102" i="12"/>
  <c r="P102" i="12" s="1"/>
  <c r="N102" i="12"/>
  <c r="O101" i="12"/>
  <c r="N101" i="12"/>
  <c r="P101" i="12" s="1"/>
  <c r="O100" i="12"/>
  <c r="P100" i="12" s="1"/>
  <c r="N100" i="12"/>
  <c r="P99" i="12"/>
  <c r="O99" i="12"/>
  <c r="N99" i="12"/>
  <c r="O98" i="12"/>
  <c r="P98" i="12" s="1"/>
  <c r="N98" i="12"/>
  <c r="O97" i="12"/>
  <c r="N97" i="12"/>
  <c r="P97" i="12" s="1"/>
  <c r="O96" i="12"/>
  <c r="P96" i="12" s="1"/>
  <c r="N96" i="12"/>
  <c r="P95" i="12"/>
  <c r="O95" i="12"/>
  <c r="N95" i="12"/>
  <c r="O94" i="12"/>
  <c r="P94" i="12" s="1"/>
  <c r="N94" i="12"/>
  <c r="O93" i="12"/>
  <c r="N93" i="12"/>
  <c r="P93" i="12" s="1"/>
  <c r="O92" i="12"/>
  <c r="P92" i="12" s="1"/>
  <c r="N92" i="12"/>
  <c r="P91" i="12"/>
  <c r="O91" i="12"/>
  <c r="N91" i="12"/>
  <c r="O90" i="12"/>
  <c r="P90" i="12" s="1"/>
  <c r="N90" i="12"/>
  <c r="O89" i="12"/>
  <c r="N89" i="12"/>
  <c r="P89" i="12" s="1"/>
  <c r="O81" i="12"/>
  <c r="P81" i="12" s="1"/>
  <c r="N81" i="12"/>
  <c r="P80" i="12"/>
  <c r="O80" i="12"/>
  <c r="N80" i="12"/>
  <c r="O79" i="12"/>
  <c r="P79" i="12" s="1"/>
  <c r="N79" i="12"/>
  <c r="O78" i="12"/>
  <c r="N78" i="12"/>
  <c r="P78" i="12" s="1"/>
  <c r="O77" i="12"/>
  <c r="P77" i="12" s="1"/>
  <c r="N77" i="12"/>
  <c r="P76" i="12"/>
  <c r="O76" i="12"/>
  <c r="N76" i="12"/>
  <c r="O75" i="12"/>
  <c r="P75" i="12" s="1"/>
  <c r="N75" i="12"/>
  <c r="O74" i="12"/>
  <c r="N74" i="12"/>
  <c r="P74" i="12" s="1"/>
  <c r="O73" i="12"/>
  <c r="P73" i="12" s="1"/>
  <c r="N73" i="12"/>
  <c r="P72" i="12"/>
  <c r="O72" i="12"/>
  <c r="N72" i="12"/>
  <c r="O71" i="12"/>
  <c r="P71" i="12" s="1"/>
  <c r="N71" i="12"/>
  <c r="O70" i="12"/>
  <c r="N70" i="12"/>
  <c r="P70" i="12" s="1"/>
  <c r="O69" i="12"/>
  <c r="P69" i="12" s="1"/>
  <c r="N69" i="12"/>
  <c r="P68" i="12"/>
  <c r="O68" i="12"/>
  <c r="N68" i="12"/>
  <c r="O67" i="12"/>
  <c r="P67" i="12" s="1"/>
  <c r="N67" i="12"/>
  <c r="O66" i="12"/>
  <c r="N66" i="12"/>
  <c r="P66" i="12" s="1"/>
  <c r="O65" i="12"/>
  <c r="P65" i="12" s="1"/>
  <c r="N65" i="12"/>
  <c r="P64" i="12"/>
  <c r="O64" i="12"/>
  <c r="N64" i="12"/>
  <c r="O63" i="12"/>
  <c r="P63" i="12" s="1"/>
  <c r="N63" i="12"/>
  <c r="O62" i="12"/>
  <c r="N62" i="12"/>
  <c r="P62" i="12" s="1"/>
  <c r="O61" i="12"/>
  <c r="P61" i="12" s="1"/>
  <c r="N61" i="12"/>
  <c r="P53" i="12"/>
  <c r="O53" i="12"/>
  <c r="N53" i="12"/>
  <c r="O52" i="12"/>
  <c r="P52" i="12" s="1"/>
  <c r="N52" i="12"/>
  <c r="O51" i="12"/>
  <c r="N51" i="12"/>
  <c r="P51" i="12" s="1"/>
  <c r="O50" i="12"/>
  <c r="P50" i="12" s="1"/>
  <c r="N50" i="12"/>
  <c r="P49" i="12"/>
  <c r="O49" i="12"/>
  <c r="N49" i="12"/>
  <c r="O48" i="12"/>
  <c r="P48" i="12" s="1"/>
  <c r="N48" i="12"/>
  <c r="O47" i="12"/>
  <c r="N47" i="12"/>
  <c r="P47" i="12" s="1"/>
  <c r="O46" i="12"/>
  <c r="P46" i="12" s="1"/>
  <c r="N46" i="12"/>
  <c r="P45" i="12"/>
  <c r="O45" i="12"/>
  <c r="N45" i="12"/>
  <c r="O44" i="12"/>
  <c r="P44" i="12" s="1"/>
  <c r="N44" i="12"/>
  <c r="O43" i="12"/>
  <c r="N43" i="12"/>
  <c r="P43" i="12" s="1"/>
  <c r="O42" i="12"/>
  <c r="P42" i="12" s="1"/>
  <c r="N42" i="12"/>
  <c r="P41" i="12"/>
  <c r="O41" i="12"/>
  <c r="N41" i="12"/>
  <c r="O40" i="12"/>
  <c r="P40" i="12" s="1"/>
  <c r="N40" i="12"/>
  <c r="O39" i="12"/>
  <c r="N39" i="12"/>
  <c r="P39" i="12" s="1"/>
  <c r="O38" i="12"/>
  <c r="P38" i="12" s="1"/>
  <c r="N38" i="12"/>
  <c r="P37" i="12"/>
  <c r="O37" i="12"/>
  <c r="N37" i="12"/>
  <c r="O36" i="12"/>
  <c r="P36" i="12" s="1"/>
  <c r="N36" i="12"/>
  <c r="O35" i="12"/>
  <c r="N35" i="12"/>
  <c r="P35" i="12" s="1"/>
  <c r="O34" i="12"/>
  <c r="P34" i="12" s="1"/>
  <c r="N34" i="12"/>
  <c r="P33" i="12"/>
  <c r="O33" i="12"/>
  <c r="N33" i="12"/>
  <c r="O25" i="12"/>
  <c r="P25" i="12" s="1"/>
  <c r="N25" i="12"/>
  <c r="O24" i="12"/>
  <c r="N24" i="12"/>
  <c r="P24" i="12" s="1"/>
  <c r="O23" i="12"/>
  <c r="P23" i="12" s="1"/>
  <c r="N23" i="12"/>
  <c r="P22" i="12"/>
  <c r="O22" i="12"/>
  <c r="N22" i="12"/>
  <c r="O21" i="12"/>
  <c r="P21" i="12" s="1"/>
  <c r="N21" i="12"/>
  <c r="O20" i="12"/>
  <c r="N20" i="12"/>
  <c r="P20" i="12" s="1"/>
  <c r="O19" i="12"/>
  <c r="P19" i="12" s="1"/>
  <c r="N19" i="12"/>
  <c r="P18" i="12"/>
  <c r="O18" i="12"/>
  <c r="N18" i="12"/>
  <c r="O17" i="12"/>
  <c r="P17" i="12" s="1"/>
  <c r="N17" i="12"/>
  <c r="O16" i="12"/>
  <c r="N16" i="12"/>
  <c r="P16" i="12" s="1"/>
  <c r="O15" i="12"/>
  <c r="P15" i="12" s="1"/>
  <c r="N15" i="12"/>
  <c r="P14" i="12"/>
  <c r="O14" i="12"/>
  <c r="N14" i="12"/>
  <c r="O13" i="12"/>
  <c r="P13" i="12" s="1"/>
  <c r="N13" i="12"/>
  <c r="O12" i="12"/>
  <c r="N12" i="12"/>
  <c r="P12" i="12" s="1"/>
  <c r="O11" i="12"/>
  <c r="P11" i="12" s="1"/>
  <c r="N11" i="12"/>
  <c r="P10" i="12"/>
  <c r="O10" i="12"/>
  <c r="N10" i="12"/>
  <c r="O9" i="12"/>
  <c r="P9" i="12" s="1"/>
  <c r="N9" i="12"/>
  <c r="O8" i="12"/>
  <c r="N8" i="12"/>
  <c r="P8" i="12" s="1"/>
  <c r="O7" i="12"/>
  <c r="P7" i="12" s="1"/>
  <c r="N7" i="12"/>
  <c r="P6" i="12"/>
  <c r="O6" i="12"/>
  <c r="N6" i="12"/>
  <c r="O5" i="12"/>
  <c r="P5" i="12" s="1"/>
  <c r="N5" i="12"/>
  <c r="O193" i="11"/>
  <c r="N193" i="11"/>
  <c r="P193" i="11" s="1"/>
  <c r="O192" i="11"/>
  <c r="P192" i="11" s="1"/>
  <c r="N192" i="11"/>
  <c r="P191" i="11"/>
  <c r="O191" i="11"/>
  <c r="N191" i="11"/>
  <c r="O190" i="11"/>
  <c r="P190" i="11" s="1"/>
  <c r="N190" i="11"/>
  <c r="O189" i="11"/>
  <c r="N189" i="11"/>
  <c r="P189" i="11" s="1"/>
  <c r="O188" i="11"/>
  <c r="P188" i="11" s="1"/>
  <c r="N188" i="11"/>
  <c r="P187" i="11"/>
  <c r="O187" i="11"/>
  <c r="N187" i="11"/>
  <c r="O186" i="11"/>
  <c r="P186" i="11" s="1"/>
  <c r="N186" i="11"/>
  <c r="O185" i="11"/>
  <c r="N185" i="11"/>
  <c r="P185" i="11" s="1"/>
  <c r="O184" i="11"/>
  <c r="P184" i="11" s="1"/>
  <c r="N184" i="11"/>
  <c r="P183" i="11"/>
  <c r="O183" i="11"/>
  <c r="N183" i="11"/>
  <c r="O182" i="11"/>
  <c r="P182" i="11" s="1"/>
  <c r="N182" i="11"/>
  <c r="O181" i="11"/>
  <c r="N181" i="11"/>
  <c r="P181" i="11" s="1"/>
  <c r="O180" i="11"/>
  <c r="P180" i="11" s="1"/>
  <c r="N180" i="11"/>
  <c r="P179" i="11"/>
  <c r="O179" i="11"/>
  <c r="N179" i="11"/>
  <c r="O178" i="11"/>
  <c r="P178" i="11" s="1"/>
  <c r="N178" i="11"/>
  <c r="O177" i="11"/>
  <c r="N177" i="11"/>
  <c r="P177" i="11" s="1"/>
  <c r="O176" i="11"/>
  <c r="P176" i="11" s="1"/>
  <c r="N176" i="11"/>
  <c r="P175" i="11"/>
  <c r="O175" i="11"/>
  <c r="N175" i="11"/>
  <c r="O174" i="11"/>
  <c r="P174" i="11" s="1"/>
  <c r="N174" i="11"/>
  <c r="O173" i="11"/>
  <c r="N173" i="11"/>
  <c r="P173" i="11" s="1"/>
  <c r="O165" i="11"/>
  <c r="P165" i="11" s="1"/>
  <c r="N165" i="11"/>
  <c r="P164" i="11"/>
  <c r="O164" i="11"/>
  <c r="N164" i="11"/>
  <c r="O163" i="11"/>
  <c r="P163" i="11" s="1"/>
  <c r="N163" i="11"/>
  <c r="O162" i="11"/>
  <c r="N162" i="11"/>
  <c r="P162" i="11" s="1"/>
  <c r="O161" i="11"/>
  <c r="P161" i="11" s="1"/>
  <c r="N161" i="11"/>
  <c r="P160" i="11"/>
  <c r="O160" i="11"/>
  <c r="N160" i="11"/>
  <c r="O159" i="11"/>
  <c r="P159" i="11" s="1"/>
  <c r="N159" i="11"/>
  <c r="O158" i="11"/>
  <c r="N158" i="11"/>
  <c r="P158" i="11" s="1"/>
  <c r="O157" i="11"/>
  <c r="P157" i="11" s="1"/>
  <c r="N157" i="11"/>
  <c r="P156" i="11"/>
  <c r="O156" i="11"/>
  <c r="N156" i="11"/>
  <c r="O155" i="11"/>
  <c r="P155" i="11" s="1"/>
  <c r="N155" i="11"/>
  <c r="O154" i="11"/>
  <c r="N154" i="11"/>
  <c r="P154" i="11" s="1"/>
  <c r="O153" i="11"/>
  <c r="P153" i="11" s="1"/>
  <c r="N153" i="11"/>
  <c r="P152" i="11"/>
  <c r="O152" i="11"/>
  <c r="N152" i="11"/>
  <c r="O151" i="11"/>
  <c r="P151" i="11" s="1"/>
  <c r="N151" i="11"/>
  <c r="O150" i="11"/>
  <c r="N150" i="11"/>
  <c r="P150" i="11" s="1"/>
  <c r="O149" i="11"/>
  <c r="P149" i="11" s="1"/>
  <c r="N149" i="11"/>
  <c r="P148" i="11"/>
  <c r="O148" i="11"/>
  <c r="N148" i="11"/>
  <c r="O147" i="11"/>
  <c r="P147" i="11" s="1"/>
  <c r="N147" i="11"/>
  <c r="O146" i="11"/>
  <c r="N146" i="11"/>
  <c r="P146" i="11" s="1"/>
  <c r="O145" i="11"/>
  <c r="P145" i="11" s="1"/>
  <c r="N145" i="11"/>
  <c r="P137" i="11"/>
  <c r="O137" i="11"/>
  <c r="N137" i="11"/>
  <c r="O136" i="11"/>
  <c r="P136" i="11" s="1"/>
  <c r="N136" i="11"/>
  <c r="O135" i="11"/>
  <c r="N135" i="11"/>
  <c r="P135" i="11" s="1"/>
  <c r="O134" i="11"/>
  <c r="P134" i="11" s="1"/>
  <c r="N134" i="11"/>
  <c r="P133" i="11"/>
  <c r="O133" i="11"/>
  <c r="N133" i="11"/>
  <c r="O132" i="11"/>
  <c r="P132" i="11" s="1"/>
  <c r="N132" i="11"/>
  <c r="O131" i="11"/>
  <c r="N131" i="11"/>
  <c r="P131" i="11" s="1"/>
  <c r="O130" i="11"/>
  <c r="P130" i="11" s="1"/>
  <c r="N130" i="11"/>
  <c r="P129" i="11"/>
  <c r="O129" i="11"/>
  <c r="N129" i="11"/>
  <c r="O128" i="11"/>
  <c r="P128" i="11" s="1"/>
  <c r="N128" i="11"/>
  <c r="O127" i="11"/>
  <c r="N127" i="11"/>
  <c r="P127" i="11" s="1"/>
  <c r="O126" i="11"/>
  <c r="P126" i="11" s="1"/>
  <c r="N126" i="11"/>
  <c r="P125" i="11"/>
  <c r="O125" i="11"/>
  <c r="N125" i="11"/>
  <c r="O124" i="11"/>
  <c r="P124" i="11" s="1"/>
  <c r="N124" i="11"/>
  <c r="O123" i="11"/>
  <c r="N123" i="11"/>
  <c r="P123" i="11" s="1"/>
  <c r="O122" i="11"/>
  <c r="P122" i="11" s="1"/>
  <c r="N122" i="11"/>
  <c r="P121" i="11"/>
  <c r="O121" i="11"/>
  <c r="N121" i="11"/>
  <c r="O120" i="11"/>
  <c r="P120" i="11" s="1"/>
  <c r="N120" i="11"/>
  <c r="O119" i="11"/>
  <c r="N119" i="11"/>
  <c r="P119" i="11" s="1"/>
  <c r="O118" i="11"/>
  <c r="P118" i="11" s="1"/>
  <c r="N118" i="11"/>
  <c r="P117" i="11"/>
  <c r="O117" i="11"/>
  <c r="N117" i="11"/>
  <c r="O109" i="11"/>
  <c r="P109" i="11" s="1"/>
  <c r="N109" i="11"/>
  <c r="O108" i="11"/>
  <c r="N108" i="11"/>
  <c r="P108" i="11" s="1"/>
  <c r="O107" i="11"/>
  <c r="P107" i="11" s="1"/>
  <c r="N107" i="11"/>
  <c r="P106" i="11"/>
  <c r="O106" i="11"/>
  <c r="N106" i="11"/>
  <c r="O105" i="11"/>
  <c r="P105" i="11" s="1"/>
  <c r="N105" i="11"/>
  <c r="O104" i="11"/>
  <c r="N104" i="11"/>
  <c r="P104" i="11" s="1"/>
  <c r="O103" i="11"/>
  <c r="P103" i="11" s="1"/>
  <c r="N103" i="11"/>
  <c r="P102" i="11"/>
  <c r="O102" i="11"/>
  <c r="N102" i="11"/>
  <c r="O101" i="11"/>
  <c r="P101" i="11" s="1"/>
  <c r="N101" i="11"/>
  <c r="O100" i="11"/>
  <c r="N100" i="11"/>
  <c r="P100" i="11" s="1"/>
  <c r="O99" i="11"/>
  <c r="P99" i="11" s="1"/>
  <c r="N99" i="11"/>
  <c r="P98" i="11"/>
  <c r="O98" i="11"/>
  <c r="N98" i="11"/>
  <c r="O97" i="11"/>
  <c r="P97" i="11" s="1"/>
  <c r="N97" i="11"/>
  <c r="O96" i="11"/>
  <c r="N96" i="11"/>
  <c r="P96" i="11" s="1"/>
  <c r="O95" i="11"/>
  <c r="P95" i="11" s="1"/>
  <c r="N95" i="11"/>
  <c r="P94" i="11"/>
  <c r="O94" i="11"/>
  <c r="N94" i="11"/>
  <c r="O93" i="11"/>
  <c r="P93" i="11" s="1"/>
  <c r="N93" i="11"/>
  <c r="O92" i="11"/>
  <c r="N92" i="11"/>
  <c r="P92" i="11" s="1"/>
  <c r="O91" i="11"/>
  <c r="P91" i="11" s="1"/>
  <c r="N91" i="11"/>
  <c r="P90" i="11"/>
  <c r="O90" i="11"/>
  <c r="N90" i="11"/>
  <c r="O89" i="11"/>
  <c r="P89" i="11" s="1"/>
  <c r="N89" i="11"/>
  <c r="O81" i="11"/>
  <c r="N81" i="11"/>
  <c r="P81" i="11" s="1"/>
  <c r="O80" i="11"/>
  <c r="P80" i="11" s="1"/>
  <c r="N80" i="11"/>
  <c r="P79" i="11"/>
  <c r="O79" i="11"/>
  <c r="N79" i="11"/>
  <c r="O78" i="11"/>
  <c r="P78" i="11" s="1"/>
  <c r="N78" i="11"/>
  <c r="O77" i="11"/>
  <c r="N77" i="11"/>
  <c r="P77" i="11" s="1"/>
  <c r="O76" i="11"/>
  <c r="P76" i="11" s="1"/>
  <c r="N76" i="11"/>
  <c r="P75" i="11"/>
  <c r="O75" i="11"/>
  <c r="N75" i="11"/>
  <c r="O74" i="11"/>
  <c r="P74" i="11" s="1"/>
  <c r="N74" i="11"/>
  <c r="O73" i="11"/>
  <c r="N73" i="11"/>
  <c r="P73" i="11" s="1"/>
  <c r="O72" i="11"/>
  <c r="P72" i="11" s="1"/>
  <c r="N72" i="11"/>
  <c r="P71" i="11"/>
  <c r="O71" i="11"/>
  <c r="N71" i="11"/>
  <c r="O70" i="11"/>
  <c r="P70" i="11" s="1"/>
  <c r="N70" i="11"/>
  <c r="O69" i="11"/>
  <c r="N69" i="11"/>
  <c r="P69" i="11" s="1"/>
  <c r="O68" i="11"/>
  <c r="P68" i="11" s="1"/>
  <c r="N68" i="11"/>
  <c r="P67" i="11"/>
  <c r="O67" i="11"/>
  <c r="N67" i="11"/>
  <c r="O66" i="11"/>
  <c r="P66" i="11" s="1"/>
  <c r="N66" i="11"/>
  <c r="O65" i="11"/>
  <c r="N65" i="11"/>
  <c r="P65" i="11" s="1"/>
  <c r="O64" i="11"/>
  <c r="P64" i="11" s="1"/>
  <c r="N64" i="11"/>
  <c r="P63" i="11"/>
  <c r="O63" i="11"/>
  <c r="N63" i="11"/>
  <c r="O62" i="11"/>
  <c r="P62" i="11" s="1"/>
  <c r="N62" i="11"/>
  <c r="O61" i="11"/>
  <c r="N61" i="11"/>
  <c r="P61" i="11" s="1"/>
  <c r="O53" i="11"/>
  <c r="P53" i="11" s="1"/>
  <c r="N53" i="11"/>
  <c r="P52" i="11"/>
  <c r="O52" i="11"/>
  <c r="N52" i="11"/>
  <c r="O51" i="11"/>
  <c r="P51" i="11" s="1"/>
  <c r="N51" i="11"/>
  <c r="O50" i="11"/>
  <c r="N50" i="11"/>
  <c r="P50" i="11" s="1"/>
  <c r="O49" i="11"/>
  <c r="P49" i="11" s="1"/>
  <c r="N49" i="11"/>
  <c r="P48" i="11"/>
  <c r="O48" i="11"/>
  <c r="N48" i="11"/>
  <c r="O47" i="11"/>
  <c r="P47" i="11" s="1"/>
  <c r="N47" i="11"/>
  <c r="O46" i="11"/>
  <c r="N46" i="11"/>
  <c r="P46" i="11" s="1"/>
  <c r="O45" i="11"/>
  <c r="P45" i="11" s="1"/>
  <c r="N45" i="11"/>
  <c r="P44" i="11"/>
  <c r="O44" i="11"/>
  <c r="N44" i="11"/>
  <c r="O43" i="11"/>
  <c r="P43" i="11" s="1"/>
  <c r="N43" i="11"/>
  <c r="O42" i="11"/>
  <c r="N42" i="11"/>
  <c r="P42" i="11" s="1"/>
  <c r="O41" i="11"/>
  <c r="P41" i="11" s="1"/>
  <c r="N41" i="11"/>
  <c r="P40" i="11"/>
  <c r="O40" i="11"/>
  <c r="N40" i="11"/>
  <c r="O39" i="11"/>
  <c r="P39" i="11" s="1"/>
  <c r="N39" i="11"/>
  <c r="O38" i="11"/>
  <c r="N38" i="11"/>
  <c r="P38" i="11" s="1"/>
  <c r="O37" i="11"/>
  <c r="P37" i="11" s="1"/>
  <c r="N37" i="11"/>
  <c r="P36" i="11"/>
  <c r="O36" i="11"/>
  <c r="N36" i="11"/>
  <c r="O35" i="11"/>
  <c r="P35" i="11" s="1"/>
  <c r="N35" i="11"/>
  <c r="O34" i="11"/>
  <c r="N34" i="11"/>
  <c r="P34" i="11" s="1"/>
  <c r="O33" i="11"/>
  <c r="P33" i="11" s="1"/>
  <c r="N33" i="11"/>
  <c r="P25" i="11"/>
  <c r="O25" i="11"/>
  <c r="N25" i="11"/>
  <c r="O24" i="11"/>
  <c r="P24" i="11" s="1"/>
  <c r="N24" i="11"/>
  <c r="O23" i="11"/>
  <c r="N23" i="11"/>
  <c r="P23" i="11" s="1"/>
  <c r="O22" i="11"/>
  <c r="P22" i="11" s="1"/>
  <c r="N22" i="11"/>
  <c r="P21" i="11"/>
  <c r="O21" i="11"/>
  <c r="N21" i="11"/>
  <c r="O20" i="11"/>
  <c r="P20" i="11" s="1"/>
  <c r="N20" i="11"/>
  <c r="O19" i="11"/>
  <c r="N19" i="11"/>
  <c r="P19" i="11" s="1"/>
  <c r="O18" i="11"/>
  <c r="P18" i="11" s="1"/>
  <c r="N18" i="11"/>
  <c r="P17" i="11"/>
  <c r="O17" i="11"/>
  <c r="N17" i="11"/>
  <c r="O16" i="11"/>
  <c r="P16" i="11" s="1"/>
  <c r="N16" i="11"/>
  <c r="O15" i="11"/>
  <c r="N15" i="11"/>
  <c r="P15" i="11" s="1"/>
  <c r="O14" i="11"/>
  <c r="P14" i="11" s="1"/>
  <c r="N14" i="11"/>
  <c r="P13" i="11"/>
  <c r="O13" i="11"/>
  <c r="N13" i="11"/>
  <c r="O12" i="11"/>
  <c r="P12" i="11" s="1"/>
  <c r="N12" i="11"/>
  <c r="O11" i="11"/>
  <c r="N11" i="11"/>
  <c r="P11" i="11" s="1"/>
  <c r="O10" i="11"/>
  <c r="P10" i="11" s="1"/>
  <c r="N10" i="11"/>
  <c r="P9" i="11"/>
  <c r="O9" i="11"/>
  <c r="N9" i="11"/>
  <c r="O8" i="11"/>
  <c r="P8" i="11" s="1"/>
  <c r="N8" i="11"/>
  <c r="O7" i="11"/>
  <c r="N7" i="11"/>
  <c r="P7" i="11" s="1"/>
  <c r="O6" i="11"/>
  <c r="P6" i="11" s="1"/>
  <c r="N6" i="11"/>
  <c r="P5" i="11"/>
  <c r="O5" i="11"/>
  <c r="N5" i="11"/>
  <c r="O193" i="10"/>
  <c r="P193" i="10" s="1"/>
  <c r="N193" i="10"/>
  <c r="O192" i="10"/>
  <c r="N192" i="10"/>
  <c r="P192" i="10" s="1"/>
  <c r="O191" i="10"/>
  <c r="P191" i="10" s="1"/>
  <c r="N191" i="10"/>
  <c r="P190" i="10"/>
  <c r="O190" i="10"/>
  <c r="N190" i="10"/>
  <c r="O189" i="10"/>
  <c r="P189" i="10" s="1"/>
  <c r="N189" i="10"/>
  <c r="O188" i="10"/>
  <c r="N188" i="10"/>
  <c r="P188" i="10" s="1"/>
  <c r="O187" i="10"/>
  <c r="P187" i="10" s="1"/>
  <c r="N187" i="10"/>
  <c r="P186" i="10"/>
  <c r="O186" i="10"/>
  <c r="N186" i="10"/>
  <c r="O185" i="10"/>
  <c r="P185" i="10" s="1"/>
  <c r="N185" i="10"/>
  <c r="O184" i="10"/>
  <c r="N184" i="10"/>
  <c r="P184" i="10" s="1"/>
  <c r="O183" i="10"/>
  <c r="P183" i="10" s="1"/>
  <c r="N183" i="10"/>
  <c r="P182" i="10"/>
  <c r="O182" i="10"/>
  <c r="N182" i="10"/>
  <c r="O181" i="10"/>
  <c r="P181" i="10" s="1"/>
  <c r="N181" i="10"/>
  <c r="O180" i="10"/>
  <c r="N180" i="10"/>
  <c r="P180" i="10" s="1"/>
  <c r="O179" i="10"/>
  <c r="P179" i="10" s="1"/>
  <c r="N179" i="10"/>
  <c r="P178" i="10"/>
  <c r="O178" i="10"/>
  <c r="N178" i="10"/>
  <c r="O177" i="10"/>
  <c r="P177" i="10" s="1"/>
  <c r="N177" i="10"/>
  <c r="O176" i="10"/>
  <c r="N176" i="10"/>
  <c r="P176" i="10" s="1"/>
  <c r="O175" i="10"/>
  <c r="P175" i="10" s="1"/>
  <c r="N175" i="10"/>
  <c r="P174" i="10"/>
  <c r="O174" i="10"/>
  <c r="N174" i="10"/>
  <c r="O173" i="10"/>
  <c r="P173" i="10" s="1"/>
  <c r="N173" i="10"/>
  <c r="O165" i="10"/>
  <c r="N165" i="10"/>
  <c r="P165" i="10" s="1"/>
  <c r="O164" i="10"/>
  <c r="P164" i="10" s="1"/>
  <c r="N164" i="10"/>
  <c r="P163" i="10"/>
  <c r="O163" i="10"/>
  <c r="N163" i="10"/>
  <c r="O162" i="10"/>
  <c r="P162" i="10" s="1"/>
  <c r="N162" i="10"/>
  <c r="O161" i="10"/>
  <c r="N161" i="10"/>
  <c r="P161" i="10" s="1"/>
  <c r="O160" i="10"/>
  <c r="P160" i="10" s="1"/>
  <c r="N160" i="10"/>
  <c r="P159" i="10"/>
  <c r="O159" i="10"/>
  <c r="N159" i="10"/>
  <c r="O158" i="10"/>
  <c r="P158" i="10" s="1"/>
  <c r="N158" i="10"/>
  <c r="O157" i="10"/>
  <c r="N157" i="10"/>
  <c r="P157" i="10" s="1"/>
  <c r="O156" i="10"/>
  <c r="P156" i="10" s="1"/>
  <c r="N156" i="10"/>
  <c r="P155" i="10"/>
  <c r="O155" i="10"/>
  <c r="N155" i="10"/>
  <c r="O154" i="10"/>
  <c r="P154" i="10" s="1"/>
  <c r="N154" i="10"/>
  <c r="P153" i="10"/>
  <c r="O153" i="10"/>
  <c r="N153" i="10"/>
  <c r="O152" i="10"/>
  <c r="P152" i="10" s="1"/>
  <c r="N152" i="10"/>
  <c r="O151" i="10"/>
  <c r="N151" i="10"/>
  <c r="P151" i="10" s="1"/>
  <c r="O150" i="10"/>
  <c r="P150" i="10" s="1"/>
  <c r="N150" i="10"/>
  <c r="O149" i="10"/>
  <c r="N149" i="10"/>
  <c r="P149" i="10" s="1"/>
  <c r="O148" i="10"/>
  <c r="P148" i="10" s="1"/>
  <c r="N148" i="10"/>
  <c r="P147" i="10"/>
  <c r="O147" i="10"/>
  <c r="N147" i="10"/>
  <c r="O146" i="10"/>
  <c r="P146" i="10" s="1"/>
  <c r="N146" i="10"/>
  <c r="P145" i="10"/>
  <c r="O145" i="10"/>
  <c r="N145" i="10"/>
  <c r="O137" i="10"/>
  <c r="P137" i="10" s="1"/>
  <c r="N137" i="10"/>
  <c r="O136" i="10"/>
  <c r="N136" i="10"/>
  <c r="P136" i="10" s="1"/>
  <c r="O135" i="10"/>
  <c r="P135" i="10" s="1"/>
  <c r="N135" i="10"/>
  <c r="O134" i="10"/>
  <c r="N134" i="10"/>
  <c r="P134" i="10" s="1"/>
  <c r="O133" i="10"/>
  <c r="P133" i="10" s="1"/>
  <c r="N133" i="10"/>
  <c r="P132" i="10"/>
  <c r="O132" i="10"/>
  <c r="N132" i="10"/>
  <c r="O131" i="10"/>
  <c r="P131" i="10" s="1"/>
  <c r="N131" i="10"/>
  <c r="P130" i="10"/>
  <c r="O130" i="10"/>
  <c r="N130" i="10"/>
  <c r="O129" i="10"/>
  <c r="P129" i="10" s="1"/>
  <c r="N129" i="10"/>
  <c r="O128" i="10"/>
  <c r="N128" i="10"/>
  <c r="P128" i="10" s="1"/>
  <c r="O127" i="10"/>
  <c r="P127" i="10" s="1"/>
  <c r="N127" i="10"/>
  <c r="O126" i="10"/>
  <c r="N126" i="10"/>
  <c r="P126" i="10" s="1"/>
  <c r="O125" i="10"/>
  <c r="P125" i="10" s="1"/>
  <c r="N125" i="10"/>
  <c r="P124" i="10"/>
  <c r="O124" i="10"/>
  <c r="N124" i="10"/>
  <c r="O123" i="10"/>
  <c r="P123" i="10" s="1"/>
  <c r="N123" i="10"/>
  <c r="P122" i="10"/>
  <c r="O122" i="10"/>
  <c r="N122" i="10"/>
  <c r="O121" i="10"/>
  <c r="P121" i="10" s="1"/>
  <c r="N121" i="10"/>
  <c r="O120" i="10"/>
  <c r="N120" i="10"/>
  <c r="P120" i="10" s="1"/>
  <c r="O119" i="10"/>
  <c r="P119" i="10" s="1"/>
  <c r="N119" i="10"/>
  <c r="O118" i="10"/>
  <c r="N118" i="10"/>
  <c r="P118" i="10" s="1"/>
  <c r="O117" i="10"/>
  <c r="P117" i="10" s="1"/>
  <c r="N117" i="10"/>
  <c r="P109" i="10"/>
  <c r="O109" i="10"/>
  <c r="N109" i="10"/>
  <c r="O108" i="10"/>
  <c r="P108" i="10" s="1"/>
  <c r="N108" i="10"/>
  <c r="P107" i="10"/>
  <c r="O107" i="10"/>
  <c r="N107" i="10"/>
  <c r="O106" i="10"/>
  <c r="P106" i="10" s="1"/>
  <c r="N106" i="10"/>
  <c r="O105" i="10"/>
  <c r="N105" i="10"/>
  <c r="P105" i="10" s="1"/>
  <c r="O104" i="10"/>
  <c r="P104" i="10" s="1"/>
  <c r="N104" i="10"/>
  <c r="O103" i="10"/>
  <c r="N103" i="10"/>
  <c r="P103" i="10" s="1"/>
  <c r="O102" i="10"/>
  <c r="P102" i="10" s="1"/>
  <c r="N102" i="10"/>
  <c r="P101" i="10"/>
  <c r="O101" i="10"/>
  <c r="N101" i="10"/>
  <c r="O100" i="10"/>
  <c r="P100" i="10" s="1"/>
  <c r="N100" i="10"/>
  <c r="P99" i="10"/>
  <c r="O99" i="10"/>
  <c r="N99" i="10"/>
  <c r="O98" i="10"/>
  <c r="P98" i="10" s="1"/>
  <c r="N98" i="10"/>
  <c r="O97" i="10"/>
  <c r="N97" i="10"/>
  <c r="P97" i="10" s="1"/>
  <c r="O96" i="10"/>
  <c r="P96" i="10" s="1"/>
  <c r="N96" i="10"/>
  <c r="O95" i="10"/>
  <c r="N95" i="10"/>
  <c r="P95" i="10" s="1"/>
  <c r="O94" i="10"/>
  <c r="P94" i="10" s="1"/>
  <c r="N94" i="10"/>
  <c r="P93" i="10"/>
  <c r="O93" i="10"/>
  <c r="N93" i="10"/>
  <c r="O92" i="10"/>
  <c r="P92" i="10" s="1"/>
  <c r="N92" i="10"/>
  <c r="P91" i="10"/>
  <c r="O91" i="10"/>
  <c r="N91" i="10"/>
  <c r="O90" i="10"/>
  <c r="P90" i="10" s="1"/>
  <c r="N90" i="10"/>
  <c r="O89" i="10"/>
  <c r="N89" i="10"/>
  <c r="P89" i="10" s="1"/>
  <c r="O81" i="10"/>
  <c r="P81" i="10" s="1"/>
  <c r="N81" i="10"/>
  <c r="O80" i="10"/>
  <c r="N80" i="10"/>
  <c r="P80" i="10" s="1"/>
  <c r="O79" i="10"/>
  <c r="N79" i="10"/>
  <c r="O78" i="10"/>
  <c r="P78" i="10" s="1"/>
  <c r="N78" i="10"/>
  <c r="O77" i="10"/>
  <c r="P77" i="10" s="1"/>
  <c r="N77" i="10"/>
  <c r="O76" i="10"/>
  <c r="P76" i="10" s="1"/>
  <c r="N76" i="10"/>
  <c r="P75" i="10"/>
  <c r="O75" i="10"/>
  <c r="N75" i="10"/>
  <c r="O74" i="10"/>
  <c r="P74" i="10" s="1"/>
  <c r="N74" i="10"/>
  <c r="O73" i="10"/>
  <c r="P73" i="10" s="1"/>
  <c r="N73" i="10"/>
  <c r="O72" i="10"/>
  <c r="P72" i="10" s="1"/>
  <c r="N72" i="10"/>
  <c r="P71" i="10"/>
  <c r="O71" i="10"/>
  <c r="N71" i="10"/>
  <c r="O70" i="10"/>
  <c r="P70" i="10" s="1"/>
  <c r="N70" i="10"/>
  <c r="O69" i="10"/>
  <c r="P69" i="10" s="1"/>
  <c r="N69" i="10"/>
  <c r="O68" i="10"/>
  <c r="P68" i="10" s="1"/>
  <c r="N68" i="10"/>
  <c r="P67" i="10"/>
  <c r="O67" i="10"/>
  <c r="N67" i="10"/>
  <c r="O66" i="10"/>
  <c r="P66" i="10" s="1"/>
  <c r="N66" i="10"/>
  <c r="O65" i="10"/>
  <c r="P65" i="10" s="1"/>
  <c r="N65" i="10"/>
  <c r="O64" i="10"/>
  <c r="P64" i="10" s="1"/>
  <c r="N64" i="10"/>
  <c r="P63" i="10"/>
  <c r="O63" i="10"/>
  <c r="N63" i="10"/>
  <c r="O62" i="10"/>
  <c r="P62" i="10" s="1"/>
  <c r="N62" i="10"/>
  <c r="O61" i="10"/>
  <c r="P61" i="10" s="1"/>
  <c r="N61" i="10"/>
  <c r="O53" i="10"/>
  <c r="P53" i="10" s="1"/>
  <c r="N53" i="10"/>
  <c r="P52" i="10"/>
  <c r="O52" i="10"/>
  <c r="N52" i="10"/>
  <c r="O51" i="10"/>
  <c r="P51" i="10" s="1"/>
  <c r="N51" i="10"/>
  <c r="O50" i="10"/>
  <c r="P50" i="10" s="1"/>
  <c r="N50" i="10"/>
  <c r="O49" i="10"/>
  <c r="P49" i="10" s="1"/>
  <c r="N49" i="10"/>
  <c r="P48" i="10"/>
  <c r="O48" i="10"/>
  <c r="N48" i="10"/>
  <c r="O47" i="10"/>
  <c r="P47" i="10" s="1"/>
  <c r="N47" i="10"/>
  <c r="O46" i="10"/>
  <c r="P46" i="10" s="1"/>
  <c r="N46" i="10"/>
  <c r="O45" i="10"/>
  <c r="P45" i="10" s="1"/>
  <c r="N45" i="10"/>
  <c r="P44" i="10"/>
  <c r="O44" i="10"/>
  <c r="N44" i="10"/>
  <c r="O43" i="10"/>
  <c r="P43" i="10" s="1"/>
  <c r="N43" i="10"/>
  <c r="O42" i="10"/>
  <c r="P42" i="10" s="1"/>
  <c r="N42" i="10"/>
  <c r="O41" i="10"/>
  <c r="P41" i="10" s="1"/>
  <c r="N41" i="10"/>
  <c r="P40" i="10"/>
  <c r="O40" i="10"/>
  <c r="N40" i="10"/>
  <c r="O39" i="10"/>
  <c r="P39" i="10" s="1"/>
  <c r="N39" i="10"/>
  <c r="O38" i="10"/>
  <c r="P38" i="10" s="1"/>
  <c r="N38" i="10"/>
  <c r="O37" i="10"/>
  <c r="P37" i="10" s="1"/>
  <c r="N37" i="10"/>
  <c r="P36" i="10"/>
  <c r="O36" i="10"/>
  <c r="N36" i="10"/>
  <c r="O35" i="10"/>
  <c r="P35" i="10" s="1"/>
  <c r="N35" i="10"/>
  <c r="O34" i="10"/>
  <c r="P34" i="10" s="1"/>
  <c r="N34" i="10"/>
  <c r="O33" i="10"/>
  <c r="P33" i="10" s="1"/>
  <c r="N33" i="10"/>
  <c r="P25" i="10"/>
  <c r="O25" i="10"/>
  <c r="N25" i="10"/>
  <c r="O24" i="10"/>
  <c r="P24" i="10" s="1"/>
  <c r="N24" i="10"/>
  <c r="O23" i="10"/>
  <c r="P23" i="10" s="1"/>
  <c r="N23" i="10"/>
  <c r="O22" i="10"/>
  <c r="P22" i="10" s="1"/>
  <c r="N22" i="10"/>
  <c r="P21" i="10"/>
  <c r="O21" i="10"/>
  <c r="N21" i="10"/>
  <c r="O20" i="10"/>
  <c r="P20" i="10" s="1"/>
  <c r="N20" i="10"/>
  <c r="O19" i="10"/>
  <c r="P19" i="10" s="1"/>
  <c r="N19" i="10"/>
  <c r="O18" i="10"/>
  <c r="P18" i="10" s="1"/>
  <c r="N18" i="10"/>
  <c r="P17" i="10"/>
  <c r="O17" i="10"/>
  <c r="N17" i="10"/>
  <c r="O16" i="10"/>
  <c r="P16" i="10" s="1"/>
  <c r="N16" i="10"/>
  <c r="O15" i="10"/>
  <c r="P15" i="10" s="1"/>
  <c r="N15" i="10"/>
  <c r="O14" i="10"/>
  <c r="P14" i="10" s="1"/>
  <c r="N14" i="10"/>
  <c r="P13" i="10"/>
  <c r="O13" i="10"/>
  <c r="N13" i="10"/>
  <c r="O12" i="10"/>
  <c r="P12" i="10" s="1"/>
  <c r="N12" i="10"/>
  <c r="O11" i="10"/>
  <c r="P11" i="10" s="1"/>
  <c r="N11" i="10"/>
  <c r="O10" i="10"/>
  <c r="P10" i="10" s="1"/>
  <c r="N10" i="10"/>
  <c r="P9" i="10"/>
  <c r="O9" i="10"/>
  <c r="N9" i="10"/>
  <c r="O8" i="10"/>
  <c r="P8" i="10" s="1"/>
  <c r="N8" i="10"/>
  <c r="O7" i="10"/>
  <c r="P7" i="10" s="1"/>
  <c r="N7" i="10"/>
  <c r="O6" i="10"/>
  <c r="P6" i="10" s="1"/>
  <c r="N6" i="10"/>
  <c r="P5" i="10"/>
  <c r="O5" i="10"/>
  <c r="N5" i="10"/>
  <c r="O193" i="9"/>
  <c r="P193" i="9" s="1"/>
  <c r="N193" i="9"/>
  <c r="O192" i="9"/>
  <c r="P192" i="9" s="1"/>
  <c r="N192" i="9"/>
  <c r="O191" i="9"/>
  <c r="P191" i="9" s="1"/>
  <c r="N191" i="9"/>
  <c r="P190" i="9"/>
  <c r="O190" i="9"/>
  <c r="N190" i="9"/>
  <c r="O189" i="9"/>
  <c r="P189" i="9" s="1"/>
  <c r="N189" i="9"/>
  <c r="O188" i="9"/>
  <c r="P188" i="9" s="1"/>
  <c r="N188" i="9"/>
  <c r="O187" i="9"/>
  <c r="P187" i="9" s="1"/>
  <c r="N187" i="9"/>
  <c r="P186" i="9"/>
  <c r="O186" i="9"/>
  <c r="N186" i="9"/>
  <c r="O185" i="9"/>
  <c r="P185" i="9" s="1"/>
  <c r="N185" i="9"/>
  <c r="O184" i="9"/>
  <c r="P184" i="9" s="1"/>
  <c r="N184" i="9"/>
  <c r="O183" i="9"/>
  <c r="P183" i="9" s="1"/>
  <c r="N183" i="9"/>
  <c r="P182" i="9"/>
  <c r="O182" i="9"/>
  <c r="N182" i="9"/>
  <c r="O181" i="9"/>
  <c r="P181" i="9" s="1"/>
  <c r="N181" i="9"/>
  <c r="O180" i="9"/>
  <c r="P180" i="9" s="1"/>
  <c r="N180" i="9"/>
  <c r="O179" i="9"/>
  <c r="P179" i="9" s="1"/>
  <c r="N179" i="9"/>
  <c r="P178" i="9"/>
  <c r="O178" i="9"/>
  <c r="N178" i="9"/>
  <c r="O177" i="9"/>
  <c r="P177" i="9" s="1"/>
  <c r="N177" i="9"/>
  <c r="O176" i="9"/>
  <c r="P176" i="9" s="1"/>
  <c r="N176" i="9"/>
  <c r="O175" i="9"/>
  <c r="P175" i="9" s="1"/>
  <c r="N175" i="9"/>
  <c r="P174" i="9"/>
  <c r="O174" i="9"/>
  <c r="N174" i="9"/>
  <c r="O173" i="9"/>
  <c r="P173" i="9" s="1"/>
  <c r="N173" i="9"/>
  <c r="O165" i="9"/>
  <c r="P165" i="9" s="1"/>
  <c r="N165" i="9"/>
  <c r="O164" i="9"/>
  <c r="P164" i="9" s="1"/>
  <c r="N164" i="9"/>
  <c r="P163" i="9"/>
  <c r="O163" i="9"/>
  <c r="N163" i="9"/>
  <c r="O162" i="9"/>
  <c r="P162" i="9" s="1"/>
  <c r="N162" i="9"/>
  <c r="O161" i="9"/>
  <c r="P161" i="9" s="1"/>
  <c r="N161" i="9"/>
  <c r="O160" i="9"/>
  <c r="P160" i="9" s="1"/>
  <c r="N160" i="9"/>
  <c r="P159" i="9"/>
  <c r="O159" i="9"/>
  <c r="N159" i="9"/>
  <c r="O158" i="9"/>
  <c r="P158" i="9" s="1"/>
  <c r="N158" i="9"/>
  <c r="O157" i="9"/>
  <c r="P157" i="9" s="1"/>
  <c r="N157" i="9"/>
  <c r="O156" i="9"/>
  <c r="P156" i="9" s="1"/>
  <c r="N156" i="9"/>
  <c r="P155" i="9"/>
  <c r="O155" i="9"/>
  <c r="N155" i="9"/>
  <c r="O154" i="9"/>
  <c r="P154" i="9" s="1"/>
  <c r="N154" i="9"/>
  <c r="O153" i="9"/>
  <c r="P153" i="9" s="1"/>
  <c r="N153" i="9"/>
  <c r="O152" i="9"/>
  <c r="P152" i="9" s="1"/>
  <c r="N152" i="9"/>
  <c r="P151" i="9"/>
  <c r="O151" i="9"/>
  <c r="N151" i="9"/>
  <c r="O150" i="9"/>
  <c r="P150" i="9" s="1"/>
  <c r="N150" i="9"/>
  <c r="O149" i="9"/>
  <c r="P149" i="9" s="1"/>
  <c r="N149" i="9"/>
  <c r="O148" i="9"/>
  <c r="P148" i="9" s="1"/>
  <c r="N148" i="9"/>
  <c r="P147" i="9"/>
  <c r="O147" i="9"/>
  <c r="N147" i="9"/>
  <c r="O146" i="9"/>
  <c r="P146" i="9" s="1"/>
  <c r="N146" i="9"/>
  <c r="O145" i="9"/>
  <c r="P145" i="9" s="1"/>
  <c r="N145" i="9"/>
  <c r="O137" i="9"/>
  <c r="P137" i="9" s="1"/>
  <c r="N137" i="9"/>
  <c r="P136" i="9"/>
  <c r="O136" i="9"/>
  <c r="N136" i="9"/>
  <c r="O135" i="9"/>
  <c r="P135" i="9" s="1"/>
  <c r="N135" i="9"/>
  <c r="O134" i="9"/>
  <c r="P134" i="9" s="1"/>
  <c r="N134" i="9"/>
  <c r="O133" i="9"/>
  <c r="P133" i="9" s="1"/>
  <c r="N133" i="9"/>
  <c r="P132" i="9"/>
  <c r="O132" i="9"/>
  <c r="N132" i="9"/>
  <c r="O131" i="9"/>
  <c r="P131" i="9" s="1"/>
  <c r="N131" i="9"/>
  <c r="O130" i="9"/>
  <c r="P130" i="9" s="1"/>
  <c r="N130" i="9"/>
  <c r="O129" i="9"/>
  <c r="P129" i="9" s="1"/>
  <c r="N129" i="9"/>
  <c r="P128" i="9"/>
  <c r="O128" i="9"/>
  <c r="N128" i="9"/>
  <c r="O127" i="9"/>
  <c r="P127" i="9" s="1"/>
  <c r="N127" i="9"/>
  <c r="O126" i="9"/>
  <c r="P126" i="9" s="1"/>
  <c r="N126" i="9"/>
  <c r="O125" i="9"/>
  <c r="P125" i="9" s="1"/>
  <c r="N125" i="9"/>
  <c r="P124" i="9"/>
  <c r="O124" i="9"/>
  <c r="N124" i="9"/>
  <c r="O123" i="9"/>
  <c r="P123" i="9" s="1"/>
  <c r="N123" i="9"/>
  <c r="O122" i="9"/>
  <c r="P122" i="9" s="1"/>
  <c r="N122" i="9"/>
  <c r="O121" i="9"/>
  <c r="P121" i="9" s="1"/>
  <c r="N121" i="9"/>
  <c r="P120" i="9"/>
  <c r="O120" i="9"/>
  <c r="N120" i="9"/>
  <c r="O119" i="9"/>
  <c r="P119" i="9" s="1"/>
  <c r="N119" i="9"/>
  <c r="O118" i="9"/>
  <c r="P118" i="9" s="1"/>
  <c r="N118" i="9"/>
  <c r="O117" i="9"/>
  <c r="P117" i="9" s="1"/>
  <c r="N117" i="9"/>
  <c r="P109" i="9"/>
  <c r="O109" i="9"/>
  <c r="N109" i="9"/>
  <c r="O108" i="9"/>
  <c r="P108" i="9" s="1"/>
  <c r="N108" i="9"/>
  <c r="O107" i="9"/>
  <c r="P107" i="9" s="1"/>
  <c r="N107" i="9"/>
  <c r="O106" i="9"/>
  <c r="P106" i="9" s="1"/>
  <c r="N106" i="9"/>
  <c r="P105" i="9"/>
  <c r="O105" i="9"/>
  <c r="N105" i="9"/>
  <c r="O104" i="9"/>
  <c r="P104" i="9" s="1"/>
  <c r="N104" i="9"/>
  <c r="O103" i="9"/>
  <c r="P103" i="9" s="1"/>
  <c r="N103" i="9"/>
  <c r="O102" i="9"/>
  <c r="P102" i="9" s="1"/>
  <c r="N102" i="9"/>
  <c r="P101" i="9"/>
  <c r="O101" i="9"/>
  <c r="N101" i="9"/>
  <c r="O100" i="9"/>
  <c r="P100" i="9" s="1"/>
  <c r="N100" i="9"/>
  <c r="O99" i="9"/>
  <c r="P99" i="9" s="1"/>
  <c r="N99" i="9"/>
  <c r="O98" i="9"/>
  <c r="P98" i="9" s="1"/>
  <c r="N98" i="9"/>
  <c r="P97" i="9"/>
  <c r="O97" i="9"/>
  <c r="N97" i="9"/>
  <c r="O96" i="9"/>
  <c r="P96" i="9" s="1"/>
  <c r="N96" i="9"/>
  <c r="O95" i="9"/>
  <c r="P95" i="9" s="1"/>
  <c r="N95" i="9"/>
  <c r="O94" i="9"/>
  <c r="P94" i="9" s="1"/>
  <c r="N94" i="9"/>
  <c r="P93" i="9"/>
  <c r="O93" i="9"/>
  <c r="N93" i="9"/>
  <c r="O92" i="9"/>
  <c r="P92" i="9" s="1"/>
  <c r="N92" i="9"/>
  <c r="O91" i="9"/>
  <c r="P91" i="9" s="1"/>
  <c r="N91" i="9"/>
  <c r="O90" i="9"/>
  <c r="P90" i="9" s="1"/>
  <c r="N90" i="9"/>
  <c r="P89" i="9"/>
  <c r="O89" i="9"/>
  <c r="N89" i="9"/>
  <c r="O81" i="9"/>
  <c r="P81" i="9" s="1"/>
  <c r="N81" i="9"/>
  <c r="O80" i="9"/>
  <c r="P80" i="9" s="1"/>
  <c r="N80" i="9"/>
  <c r="O79" i="9"/>
  <c r="P79" i="9" s="1"/>
  <c r="N79" i="9"/>
  <c r="P78" i="9"/>
  <c r="O78" i="9"/>
  <c r="N78" i="9"/>
  <c r="O77" i="9"/>
  <c r="P77" i="9" s="1"/>
  <c r="N77" i="9"/>
  <c r="O76" i="9"/>
  <c r="P76" i="9" s="1"/>
  <c r="N76" i="9"/>
  <c r="O75" i="9"/>
  <c r="P75" i="9" s="1"/>
  <c r="N75" i="9"/>
  <c r="P74" i="9"/>
  <c r="O74" i="9"/>
  <c r="N74" i="9"/>
  <c r="O73" i="9"/>
  <c r="P73" i="9" s="1"/>
  <c r="N73" i="9"/>
  <c r="O72" i="9"/>
  <c r="P72" i="9" s="1"/>
  <c r="N72" i="9"/>
  <c r="O71" i="9"/>
  <c r="P71" i="9" s="1"/>
  <c r="N71" i="9"/>
  <c r="P70" i="9"/>
  <c r="O70" i="9"/>
  <c r="N70" i="9"/>
  <c r="O69" i="9"/>
  <c r="P69" i="9" s="1"/>
  <c r="N69" i="9"/>
  <c r="O68" i="9"/>
  <c r="P68" i="9" s="1"/>
  <c r="N68" i="9"/>
  <c r="O67" i="9"/>
  <c r="P67" i="9" s="1"/>
  <c r="N67" i="9"/>
  <c r="P66" i="9"/>
  <c r="O66" i="9"/>
  <c r="N66" i="9"/>
  <c r="O65" i="9"/>
  <c r="P65" i="9" s="1"/>
  <c r="N65" i="9"/>
  <c r="O64" i="9"/>
  <c r="P64" i="9" s="1"/>
  <c r="N64" i="9"/>
  <c r="O63" i="9"/>
  <c r="P63" i="9" s="1"/>
  <c r="N63" i="9"/>
  <c r="P62" i="9"/>
  <c r="O62" i="9"/>
  <c r="N62" i="9"/>
  <c r="O61" i="9"/>
  <c r="P61" i="9" s="1"/>
  <c r="N61" i="9"/>
  <c r="O53" i="9"/>
  <c r="P53" i="9" s="1"/>
  <c r="N53" i="9"/>
  <c r="O52" i="9"/>
  <c r="P52" i="9" s="1"/>
  <c r="N52" i="9"/>
  <c r="P51" i="9"/>
  <c r="O51" i="9"/>
  <c r="N51" i="9"/>
  <c r="O50" i="9"/>
  <c r="P50" i="9" s="1"/>
  <c r="N50" i="9"/>
  <c r="O49" i="9"/>
  <c r="P49" i="9" s="1"/>
  <c r="N49" i="9"/>
  <c r="O48" i="9"/>
  <c r="P48" i="9" s="1"/>
  <c r="N48" i="9"/>
  <c r="P47" i="9"/>
  <c r="O47" i="9"/>
  <c r="N47" i="9"/>
  <c r="O46" i="9"/>
  <c r="P46" i="9" s="1"/>
  <c r="N46" i="9"/>
  <c r="O45" i="9"/>
  <c r="P45" i="9" s="1"/>
  <c r="N45" i="9"/>
  <c r="O44" i="9"/>
  <c r="P44" i="9" s="1"/>
  <c r="N44" i="9"/>
  <c r="P43" i="9"/>
  <c r="O43" i="9"/>
  <c r="N43" i="9"/>
  <c r="O42" i="9"/>
  <c r="P42" i="9" s="1"/>
  <c r="N42" i="9"/>
  <c r="O41" i="9"/>
  <c r="P41" i="9" s="1"/>
  <c r="N41" i="9"/>
  <c r="O40" i="9"/>
  <c r="P40" i="9" s="1"/>
  <c r="N40" i="9"/>
  <c r="P39" i="9"/>
  <c r="O39" i="9"/>
  <c r="N39" i="9"/>
  <c r="O38" i="9"/>
  <c r="P38" i="9" s="1"/>
  <c r="N38" i="9"/>
  <c r="O37" i="9"/>
  <c r="P37" i="9" s="1"/>
  <c r="N37" i="9"/>
  <c r="O36" i="9"/>
  <c r="P36" i="9" s="1"/>
  <c r="N36" i="9"/>
  <c r="P35" i="9"/>
  <c r="O35" i="9"/>
  <c r="N35" i="9"/>
  <c r="O34" i="9"/>
  <c r="P34" i="9" s="1"/>
  <c r="N34" i="9"/>
  <c r="O33" i="9"/>
  <c r="P33" i="9" s="1"/>
  <c r="N33" i="9"/>
  <c r="O25" i="9"/>
  <c r="P25" i="9" s="1"/>
  <c r="N25" i="9"/>
  <c r="P24" i="9"/>
  <c r="O24" i="9"/>
  <c r="N24" i="9"/>
  <c r="O23" i="9"/>
  <c r="P23" i="9" s="1"/>
  <c r="N23" i="9"/>
  <c r="O22" i="9"/>
  <c r="P22" i="9" s="1"/>
  <c r="N22" i="9"/>
  <c r="O21" i="9"/>
  <c r="P21" i="9" s="1"/>
  <c r="N21" i="9"/>
  <c r="P20" i="9"/>
  <c r="O20" i="9"/>
  <c r="N20" i="9"/>
  <c r="O19" i="9"/>
  <c r="P19" i="9" s="1"/>
  <c r="N19" i="9"/>
  <c r="O18" i="9"/>
  <c r="P18" i="9" s="1"/>
  <c r="N18" i="9"/>
  <c r="O17" i="9"/>
  <c r="P17" i="9" s="1"/>
  <c r="N17" i="9"/>
  <c r="P16" i="9"/>
  <c r="O16" i="9"/>
  <c r="N16" i="9"/>
  <c r="O15" i="9"/>
  <c r="P15" i="9" s="1"/>
  <c r="N15" i="9"/>
  <c r="O14" i="9"/>
  <c r="P14" i="9" s="1"/>
  <c r="N14" i="9"/>
  <c r="O13" i="9"/>
  <c r="P13" i="9" s="1"/>
  <c r="N13" i="9"/>
  <c r="P12" i="9"/>
  <c r="O12" i="9"/>
  <c r="N12" i="9"/>
  <c r="O11" i="9"/>
  <c r="P11" i="9" s="1"/>
  <c r="N11" i="9"/>
  <c r="O10" i="9"/>
  <c r="P10" i="9" s="1"/>
  <c r="N10" i="9"/>
  <c r="O9" i="9"/>
  <c r="P9" i="9" s="1"/>
  <c r="N9" i="9"/>
  <c r="P8" i="9"/>
  <c r="O8" i="9"/>
  <c r="N8" i="9"/>
  <c r="O7" i="9"/>
  <c r="P7" i="9" s="1"/>
  <c r="N7" i="9"/>
  <c r="O6" i="9"/>
  <c r="P6" i="9" s="1"/>
  <c r="N6" i="9"/>
  <c r="O5" i="9"/>
  <c r="P5" i="9" s="1"/>
  <c r="N5" i="9"/>
  <c r="P193" i="8"/>
  <c r="O193" i="8"/>
  <c r="N193" i="8"/>
  <c r="O192" i="8"/>
  <c r="P192" i="8" s="1"/>
  <c r="N192" i="8"/>
  <c r="O191" i="8"/>
  <c r="P191" i="8" s="1"/>
  <c r="N191" i="8"/>
  <c r="O190" i="8"/>
  <c r="P190" i="8" s="1"/>
  <c r="N190" i="8"/>
  <c r="P189" i="8"/>
  <c r="O189" i="8"/>
  <c r="N189" i="8"/>
  <c r="O188" i="8"/>
  <c r="P188" i="8" s="1"/>
  <c r="N188" i="8"/>
  <c r="O187" i="8"/>
  <c r="P187" i="8" s="1"/>
  <c r="N187" i="8"/>
  <c r="O186" i="8"/>
  <c r="P186" i="8" s="1"/>
  <c r="N186" i="8"/>
  <c r="P185" i="8"/>
  <c r="O185" i="8"/>
  <c r="N185" i="8"/>
  <c r="O184" i="8"/>
  <c r="P184" i="8" s="1"/>
  <c r="N184" i="8"/>
  <c r="O183" i="8"/>
  <c r="P183" i="8" s="1"/>
  <c r="N183" i="8"/>
  <c r="O182" i="8"/>
  <c r="P182" i="8" s="1"/>
  <c r="N182" i="8"/>
  <c r="P181" i="8"/>
  <c r="O181" i="8"/>
  <c r="N181" i="8"/>
  <c r="O180" i="8"/>
  <c r="P180" i="8" s="1"/>
  <c r="N180" i="8"/>
  <c r="O179" i="8"/>
  <c r="P179" i="8" s="1"/>
  <c r="N179" i="8"/>
  <c r="O178" i="8"/>
  <c r="P178" i="8" s="1"/>
  <c r="N178" i="8"/>
  <c r="P177" i="8"/>
  <c r="O177" i="8"/>
  <c r="N177" i="8"/>
  <c r="O176" i="8"/>
  <c r="P176" i="8" s="1"/>
  <c r="N176" i="8"/>
  <c r="O175" i="8"/>
  <c r="P175" i="8" s="1"/>
  <c r="N175" i="8"/>
  <c r="O174" i="8"/>
  <c r="P174" i="8" s="1"/>
  <c r="N174" i="8"/>
  <c r="P173" i="8"/>
  <c r="O173" i="8"/>
  <c r="N173" i="8"/>
  <c r="O165" i="8"/>
  <c r="P165" i="8" s="1"/>
  <c r="N165" i="8"/>
  <c r="O164" i="8"/>
  <c r="P164" i="8" s="1"/>
  <c r="N164" i="8"/>
  <c r="O163" i="8"/>
  <c r="P163" i="8" s="1"/>
  <c r="N163" i="8"/>
  <c r="P162" i="8"/>
  <c r="O162" i="8"/>
  <c r="N162" i="8"/>
  <c r="O161" i="8"/>
  <c r="P161" i="8" s="1"/>
  <c r="N161" i="8"/>
  <c r="O160" i="8"/>
  <c r="P160" i="8" s="1"/>
  <c r="N160" i="8"/>
  <c r="O159" i="8"/>
  <c r="P159" i="8" s="1"/>
  <c r="N159" i="8"/>
  <c r="P158" i="8"/>
  <c r="O158" i="8"/>
  <c r="N158" i="8"/>
  <c r="O157" i="8"/>
  <c r="P157" i="8" s="1"/>
  <c r="N157" i="8"/>
  <c r="O156" i="8"/>
  <c r="P156" i="8" s="1"/>
  <c r="N156" i="8"/>
  <c r="O155" i="8"/>
  <c r="P155" i="8" s="1"/>
  <c r="N155" i="8"/>
  <c r="P154" i="8"/>
  <c r="O154" i="8"/>
  <c r="N154" i="8"/>
  <c r="O153" i="8"/>
  <c r="P153" i="8" s="1"/>
  <c r="N153" i="8"/>
  <c r="O152" i="8"/>
  <c r="P152" i="8" s="1"/>
  <c r="N152" i="8"/>
  <c r="O151" i="8"/>
  <c r="P151" i="8" s="1"/>
  <c r="N151" i="8"/>
  <c r="P150" i="8"/>
  <c r="O150" i="8"/>
  <c r="N150" i="8"/>
  <c r="O149" i="8"/>
  <c r="P149" i="8" s="1"/>
  <c r="N149" i="8"/>
  <c r="O148" i="8"/>
  <c r="P148" i="8" s="1"/>
  <c r="N148" i="8"/>
  <c r="O147" i="8"/>
  <c r="P147" i="8" s="1"/>
  <c r="N147" i="8"/>
  <c r="P146" i="8"/>
  <c r="O146" i="8"/>
  <c r="N146" i="8"/>
  <c r="O145" i="8"/>
  <c r="P145" i="8" s="1"/>
  <c r="N145" i="8"/>
  <c r="O137" i="8"/>
  <c r="P137" i="8" s="1"/>
  <c r="N137" i="8"/>
  <c r="O136" i="8"/>
  <c r="P136" i="8" s="1"/>
  <c r="N136" i="8"/>
  <c r="P135" i="8"/>
  <c r="O135" i="8"/>
  <c r="N135" i="8"/>
  <c r="O134" i="8"/>
  <c r="P134" i="8" s="1"/>
  <c r="N134" i="8"/>
  <c r="O133" i="8"/>
  <c r="P133" i="8" s="1"/>
  <c r="N133" i="8"/>
  <c r="O132" i="8"/>
  <c r="P132" i="8" s="1"/>
  <c r="N132" i="8"/>
  <c r="P131" i="8"/>
  <c r="O131" i="8"/>
  <c r="N131" i="8"/>
  <c r="O130" i="8"/>
  <c r="P130" i="8" s="1"/>
  <c r="N130" i="8"/>
  <c r="O129" i="8"/>
  <c r="P129" i="8" s="1"/>
  <c r="N129" i="8"/>
  <c r="O128" i="8"/>
  <c r="P128" i="8" s="1"/>
  <c r="N128" i="8"/>
  <c r="P127" i="8"/>
  <c r="O127" i="8"/>
  <c r="N127" i="8"/>
  <c r="O126" i="8"/>
  <c r="P126" i="8" s="1"/>
  <c r="N126" i="8"/>
  <c r="O125" i="8"/>
  <c r="P125" i="8" s="1"/>
  <c r="N125" i="8"/>
  <c r="O124" i="8"/>
  <c r="P124" i="8" s="1"/>
  <c r="N124" i="8"/>
  <c r="P123" i="8"/>
  <c r="O123" i="8"/>
  <c r="N123" i="8"/>
  <c r="O122" i="8"/>
  <c r="P122" i="8" s="1"/>
  <c r="N122" i="8"/>
  <c r="O121" i="8"/>
  <c r="P121" i="8" s="1"/>
  <c r="N121" i="8"/>
  <c r="O120" i="8"/>
  <c r="P120" i="8" s="1"/>
  <c r="N120" i="8"/>
  <c r="P119" i="8"/>
  <c r="O119" i="8"/>
  <c r="N119" i="8"/>
  <c r="O118" i="8"/>
  <c r="P118" i="8" s="1"/>
  <c r="N118" i="8"/>
  <c r="O117" i="8"/>
  <c r="P117" i="8" s="1"/>
  <c r="N117" i="8"/>
  <c r="O109" i="8"/>
  <c r="P109" i="8" s="1"/>
  <c r="N109" i="8"/>
  <c r="P108" i="8"/>
  <c r="O108" i="8"/>
  <c r="N108" i="8"/>
  <c r="O107" i="8"/>
  <c r="P107" i="8" s="1"/>
  <c r="N107" i="8"/>
  <c r="O106" i="8"/>
  <c r="N106" i="8"/>
  <c r="O105" i="8"/>
  <c r="P105" i="8" s="1"/>
  <c r="N105" i="8"/>
  <c r="P104" i="8"/>
  <c r="O104" i="8"/>
  <c r="N104" i="8"/>
  <c r="O103" i="8"/>
  <c r="P103" i="8" s="1"/>
  <c r="N103" i="8"/>
  <c r="O102" i="8"/>
  <c r="P102" i="8" s="1"/>
  <c r="N102" i="8"/>
  <c r="O101" i="8"/>
  <c r="P101" i="8" s="1"/>
  <c r="N101" i="8"/>
  <c r="P100" i="8"/>
  <c r="O100" i="8"/>
  <c r="N100" i="8"/>
  <c r="O99" i="8"/>
  <c r="P99" i="8" s="1"/>
  <c r="N99" i="8"/>
  <c r="O98" i="8"/>
  <c r="N98" i="8"/>
  <c r="O97" i="8"/>
  <c r="P97" i="8" s="1"/>
  <c r="N97" i="8"/>
  <c r="P96" i="8"/>
  <c r="O96" i="8"/>
  <c r="N96" i="8"/>
  <c r="O95" i="8"/>
  <c r="P95" i="8" s="1"/>
  <c r="N95" i="8"/>
  <c r="O94" i="8"/>
  <c r="N94" i="8"/>
  <c r="O93" i="8"/>
  <c r="P93" i="8" s="1"/>
  <c r="N93" i="8"/>
  <c r="P92" i="8"/>
  <c r="O92" i="8"/>
  <c r="N92" i="8"/>
  <c r="O91" i="8"/>
  <c r="P91" i="8" s="1"/>
  <c r="N91" i="8"/>
  <c r="O90" i="8"/>
  <c r="N90" i="8"/>
  <c r="O89" i="8"/>
  <c r="P89" i="8" s="1"/>
  <c r="N89" i="8"/>
  <c r="P81" i="8"/>
  <c r="O81" i="8"/>
  <c r="N81" i="8"/>
  <c r="O80" i="8"/>
  <c r="P80" i="8" s="1"/>
  <c r="N80" i="8"/>
  <c r="O79" i="8"/>
  <c r="N79" i="8"/>
  <c r="O78" i="8"/>
  <c r="N78" i="8"/>
  <c r="P77" i="8"/>
  <c r="O77" i="8"/>
  <c r="N77" i="8"/>
  <c r="P76" i="8"/>
  <c r="O76" i="8"/>
  <c r="N76" i="8"/>
  <c r="O75" i="8"/>
  <c r="N75" i="8"/>
  <c r="O74" i="8"/>
  <c r="N74" i="8"/>
  <c r="P73" i="8"/>
  <c r="O73" i="8"/>
  <c r="N73" i="8"/>
  <c r="O72" i="8"/>
  <c r="P72" i="8" s="1"/>
  <c r="N72" i="8"/>
  <c r="O71" i="8"/>
  <c r="N71" i="8"/>
  <c r="O70" i="8"/>
  <c r="P70" i="8" s="1"/>
  <c r="N70" i="8"/>
  <c r="P69" i="8"/>
  <c r="O69" i="8"/>
  <c r="N69" i="8"/>
  <c r="P68" i="8"/>
  <c r="O68" i="8"/>
  <c r="N68" i="8"/>
  <c r="O67" i="8"/>
  <c r="P67" i="8" s="1"/>
  <c r="N67" i="8"/>
  <c r="O66" i="8"/>
  <c r="N66" i="8"/>
  <c r="P65" i="8"/>
  <c r="O65" i="8"/>
  <c r="N65" i="8"/>
  <c r="O64" i="8"/>
  <c r="P64" i="8" s="1"/>
  <c r="N64" i="8"/>
  <c r="O63" i="8"/>
  <c r="N63" i="8"/>
  <c r="P62" i="8"/>
  <c r="O62" i="8"/>
  <c r="N62" i="8"/>
  <c r="O61" i="8"/>
  <c r="P61" i="8" s="1"/>
  <c r="N61" i="8"/>
  <c r="O53" i="8"/>
  <c r="P53" i="8" s="1"/>
  <c r="N53" i="8"/>
  <c r="P52" i="8"/>
  <c r="O52" i="8"/>
  <c r="N52" i="8"/>
  <c r="P51" i="8"/>
  <c r="O51" i="8"/>
  <c r="N51" i="8"/>
  <c r="O50" i="8"/>
  <c r="P50" i="8" s="1"/>
  <c r="N50" i="8"/>
  <c r="O49" i="8"/>
  <c r="P49" i="8" s="1"/>
  <c r="N49" i="8"/>
  <c r="P48" i="8"/>
  <c r="O48" i="8"/>
  <c r="N48" i="8"/>
  <c r="P47" i="8"/>
  <c r="O47" i="8"/>
  <c r="N47" i="8"/>
  <c r="O46" i="8"/>
  <c r="P46" i="8" s="1"/>
  <c r="N46" i="8"/>
  <c r="O45" i="8"/>
  <c r="P45" i="8" s="1"/>
  <c r="N45" i="8"/>
  <c r="P44" i="8"/>
  <c r="O44" i="8"/>
  <c r="N44" i="8"/>
  <c r="P43" i="8"/>
  <c r="O43" i="8"/>
  <c r="N43" i="8"/>
  <c r="O42" i="8"/>
  <c r="P42" i="8" s="1"/>
  <c r="N42" i="8"/>
  <c r="O41" i="8"/>
  <c r="P41" i="8" s="1"/>
  <c r="N41" i="8"/>
  <c r="P40" i="8"/>
  <c r="O40" i="8"/>
  <c r="N40" i="8"/>
  <c r="P39" i="8"/>
  <c r="O39" i="8"/>
  <c r="N39" i="8"/>
  <c r="O38" i="8"/>
  <c r="P38" i="8" s="1"/>
  <c r="N38" i="8"/>
  <c r="O37" i="8"/>
  <c r="P37" i="8" s="1"/>
  <c r="N37" i="8"/>
  <c r="P36" i="8"/>
  <c r="O36" i="8"/>
  <c r="N36" i="8"/>
  <c r="P35" i="8"/>
  <c r="O35" i="8"/>
  <c r="N35" i="8"/>
  <c r="O34" i="8"/>
  <c r="P34" i="8" s="1"/>
  <c r="N34" i="8"/>
  <c r="O33" i="8"/>
  <c r="P33" i="8" s="1"/>
  <c r="N33" i="8"/>
  <c r="P25" i="8"/>
  <c r="O25" i="8"/>
  <c r="N25" i="8"/>
  <c r="P24" i="8"/>
  <c r="O24" i="8"/>
  <c r="N24" i="8"/>
  <c r="O23" i="8"/>
  <c r="P23" i="8" s="1"/>
  <c r="N23" i="8"/>
  <c r="O22" i="8"/>
  <c r="P22" i="8" s="1"/>
  <c r="N22" i="8"/>
  <c r="P21" i="8"/>
  <c r="O21" i="8"/>
  <c r="N21" i="8"/>
  <c r="P20" i="8"/>
  <c r="O20" i="8"/>
  <c r="N20" i="8"/>
  <c r="O19" i="8"/>
  <c r="P19" i="8" s="1"/>
  <c r="N19" i="8"/>
  <c r="O18" i="8"/>
  <c r="P18" i="8" s="1"/>
  <c r="N18" i="8"/>
  <c r="P17" i="8"/>
  <c r="O17" i="8"/>
  <c r="N17" i="8"/>
  <c r="P16" i="8"/>
  <c r="O16" i="8"/>
  <c r="N16" i="8"/>
  <c r="O15" i="8"/>
  <c r="P15" i="8" s="1"/>
  <c r="N15" i="8"/>
  <c r="O14" i="8"/>
  <c r="P14" i="8" s="1"/>
  <c r="N14" i="8"/>
  <c r="P13" i="8"/>
  <c r="O13" i="8"/>
  <c r="N13" i="8"/>
  <c r="P12" i="8"/>
  <c r="O12" i="8"/>
  <c r="N12" i="8"/>
  <c r="O11" i="8"/>
  <c r="P11" i="8" s="1"/>
  <c r="N11" i="8"/>
  <c r="O10" i="8"/>
  <c r="P10" i="8" s="1"/>
  <c r="N10" i="8"/>
  <c r="P9" i="8"/>
  <c r="O9" i="8"/>
  <c r="N9" i="8"/>
  <c r="P8" i="8"/>
  <c r="O8" i="8"/>
  <c r="N8" i="8"/>
  <c r="O7" i="8"/>
  <c r="P7" i="8" s="1"/>
  <c r="N7" i="8"/>
  <c r="O6" i="8"/>
  <c r="P6" i="8" s="1"/>
  <c r="N6" i="8"/>
  <c r="P5" i="8"/>
  <c r="O5" i="8"/>
  <c r="N5" i="8"/>
  <c r="O193" i="7"/>
  <c r="N193" i="7"/>
  <c r="O192" i="7"/>
  <c r="P192" i="7" s="1"/>
  <c r="N192" i="7"/>
  <c r="O191" i="7"/>
  <c r="N191" i="7"/>
  <c r="O190" i="7"/>
  <c r="P190" i="7" s="1"/>
  <c r="N190" i="7"/>
  <c r="O189" i="7"/>
  <c r="P189" i="7" s="1"/>
  <c r="N189" i="7"/>
  <c r="O188" i="7"/>
  <c r="N188" i="7"/>
  <c r="O187" i="7"/>
  <c r="N187" i="7"/>
  <c r="O186" i="7"/>
  <c r="N186" i="7"/>
  <c r="O185" i="7"/>
  <c r="N185" i="7"/>
  <c r="O184" i="7"/>
  <c r="N184" i="7"/>
  <c r="O183" i="7"/>
  <c r="N183" i="7"/>
  <c r="O182" i="7"/>
  <c r="N182" i="7"/>
  <c r="P182" i="7" s="1"/>
  <c r="O181" i="7"/>
  <c r="P181" i="7" s="1"/>
  <c r="N181" i="7"/>
  <c r="O180" i="7"/>
  <c r="N180" i="7"/>
  <c r="O179" i="7"/>
  <c r="P179" i="7" s="1"/>
  <c r="N179" i="7"/>
  <c r="O178" i="7"/>
  <c r="N178" i="7"/>
  <c r="O177" i="7"/>
  <c r="P177" i="7" s="1"/>
  <c r="N177" i="7"/>
  <c r="O176" i="7"/>
  <c r="N176" i="7"/>
  <c r="O175" i="7"/>
  <c r="N175" i="7"/>
  <c r="O174" i="7"/>
  <c r="N174" i="7"/>
  <c r="P174" i="7" s="1"/>
  <c r="P173" i="7"/>
  <c r="O173" i="7"/>
  <c r="N173" i="7"/>
  <c r="O165" i="7"/>
  <c r="N165" i="7"/>
  <c r="O164" i="7"/>
  <c r="P164" i="7" s="1"/>
  <c r="N164" i="7"/>
  <c r="O163" i="7"/>
  <c r="N163" i="7"/>
  <c r="O162" i="7"/>
  <c r="N162" i="7"/>
  <c r="O161" i="7"/>
  <c r="N161" i="7"/>
  <c r="O160" i="7"/>
  <c r="N160" i="7"/>
  <c r="O159" i="7"/>
  <c r="N159" i="7"/>
  <c r="O158" i="7"/>
  <c r="N158" i="7"/>
  <c r="O157" i="7"/>
  <c r="N157" i="7"/>
  <c r="O156" i="7"/>
  <c r="N156" i="7"/>
  <c r="O155" i="7"/>
  <c r="N155" i="7"/>
  <c r="O154" i="7"/>
  <c r="N154" i="7"/>
  <c r="O153" i="7"/>
  <c r="N153" i="7"/>
  <c r="O152" i="7"/>
  <c r="N152" i="7"/>
  <c r="O151" i="7"/>
  <c r="N151" i="7"/>
  <c r="O150" i="7"/>
  <c r="N150" i="7"/>
  <c r="O149" i="7"/>
  <c r="N149" i="7"/>
  <c r="O148" i="7"/>
  <c r="N148" i="7"/>
  <c r="O147" i="7"/>
  <c r="N147" i="7"/>
  <c r="O146" i="7"/>
  <c r="N146" i="7"/>
  <c r="O145" i="7"/>
  <c r="N145" i="7"/>
  <c r="O137" i="7"/>
  <c r="P137" i="7" s="1"/>
  <c r="N137" i="7"/>
  <c r="P136" i="7"/>
  <c r="O136" i="7"/>
  <c r="N136" i="7"/>
  <c r="O135" i="7"/>
  <c r="N135" i="7"/>
  <c r="O134" i="7"/>
  <c r="N134" i="7"/>
  <c r="O133" i="7"/>
  <c r="N133" i="7"/>
  <c r="O132" i="7"/>
  <c r="P132" i="7" s="1"/>
  <c r="N132" i="7"/>
  <c r="O131" i="7"/>
  <c r="P131" i="7" s="1"/>
  <c r="N131" i="7"/>
  <c r="O130" i="7"/>
  <c r="P130" i="7" s="1"/>
  <c r="N130" i="7"/>
  <c r="O129" i="7"/>
  <c r="P129" i="7" s="1"/>
  <c r="N129" i="7"/>
  <c r="O128" i="7"/>
  <c r="N128" i="7"/>
  <c r="P128" i="7" s="1"/>
  <c r="O127" i="7"/>
  <c r="N127" i="7"/>
  <c r="O126" i="7"/>
  <c r="N126" i="7"/>
  <c r="O125" i="7"/>
  <c r="N125" i="7"/>
  <c r="O124" i="7"/>
  <c r="P124" i="7" s="1"/>
  <c r="N124" i="7"/>
  <c r="O123" i="7"/>
  <c r="P123" i="7" s="1"/>
  <c r="N123" i="7"/>
  <c r="O122" i="7"/>
  <c r="P122" i="7" s="1"/>
  <c r="N122" i="7"/>
  <c r="O121" i="7"/>
  <c r="P121" i="7" s="1"/>
  <c r="N121" i="7"/>
  <c r="P120" i="7"/>
  <c r="O120" i="7"/>
  <c r="N120" i="7"/>
  <c r="O119" i="7"/>
  <c r="N119" i="7"/>
  <c r="O118" i="7"/>
  <c r="N118" i="7"/>
  <c r="O117" i="7"/>
  <c r="N117" i="7"/>
  <c r="O109" i="7"/>
  <c r="P109" i="7" s="1"/>
  <c r="N109" i="7"/>
  <c r="O108" i="7"/>
  <c r="P108" i="7" s="1"/>
  <c r="N108" i="7"/>
  <c r="O107" i="7"/>
  <c r="P107" i="7" s="1"/>
  <c r="N107" i="7"/>
  <c r="O106" i="7"/>
  <c r="P106" i="7" s="1"/>
  <c r="N106" i="7"/>
  <c r="O105" i="7"/>
  <c r="P105" i="7" s="1"/>
  <c r="N105" i="7"/>
  <c r="O104" i="7"/>
  <c r="N104" i="7"/>
  <c r="O103" i="7"/>
  <c r="N103" i="7"/>
  <c r="O102" i="7"/>
  <c r="N102" i="7"/>
  <c r="O101" i="7"/>
  <c r="P101" i="7" s="1"/>
  <c r="N101" i="7"/>
  <c r="O100" i="7"/>
  <c r="N100" i="7"/>
  <c r="O99" i="7"/>
  <c r="P99" i="7" s="1"/>
  <c r="N99" i="7"/>
  <c r="O98" i="7"/>
  <c r="N98" i="7"/>
  <c r="P97" i="7"/>
  <c r="O97" i="7"/>
  <c r="N97" i="7"/>
  <c r="O96" i="7"/>
  <c r="N96" i="7"/>
  <c r="O95" i="7"/>
  <c r="P95" i="7" s="1"/>
  <c r="N95" i="7"/>
  <c r="O94" i="7"/>
  <c r="N94" i="7"/>
  <c r="O93" i="7"/>
  <c r="P93" i="7" s="1"/>
  <c r="N93" i="7"/>
  <c r="O92" i="7"/>
  <c r="P92" i="7" s="1"/>
  <c r="N92" i="7"/>
  <c r="O91" i="7"/>
  <c r="N91" i="7"/>
  <c r="O90" i="7"/>
  <c r="P90" i="7" s="1"/>
  <c r="N90" i="7"/>
  <c r="O89" i="7"/>
  <c r="P89" i="7" s="1"/>
  <c r="N89" i="7"/>
  <c r="O81" i="7"/>
  <c r="P81" i="7" s="1"/>
  <c r="N81" i="7"/>
  <c r="O80" i="7"/>
  <c r="P80" i="7" s="1"/>
  <c r="N80" i="7"/>
  <c r="O79" i="7"/>
  <c r="P79" i="7" s="1"/>
  <c r="N79" i="7"/>
  <c r="P78" i="7"/>
  <c r="O78" i="7"/>
  <c r="N78" i="7"/>
  <c r="O77" i="7"/>
  <c r="P77" i="7" s="1"/>
  <c r="N77" i="7"/>
  <c r="O76" i="7"/>
  <c r="P76" i="7" s="1"/>
  <c r="N76" i="7"/>
  <c r="O75" i="7"/>
  <c r="P75" i="7" s="1"/>
  <c r="N75" i="7"/>
  <c r="P74" i="7"/>
  <c r="O74" i="7"/>
  <c r="N74" i="7"/>
  <c r="O73" i="7"/>
  <c r="P73" i="7" s="1"/>
  <c r="N73" i="7"/>
  <c r="O72" i="7"/>
  <c r="P72" i="7" s="1"/>
  <c r="N72" i="7"/>
  <c r="O71" i="7"/>
  <c r="P71" i="7" s="1"/>
  <c r="N71" i="7"/>
  <c r="P70" i="7"/>
  <c r="O70" i="7"/>
  <c r="N70" i="7"/>
  <c r="O69" i="7"/>
  <c r="P69" i="7" s="1"/>
  <c r="N69" i="7"/>
  <c r="O68" i="7"/>
  <c r="P68" i="7" s="1"/>
  <c r="N68" i="7"/>
  <c r="O67" i="7"/>
  <c r="P67" i="7" s="1"/>
  <c r="N67" i="7"/>
  <c r="P66" i="7"/>
  <c r="O66" i="7"/>
  <c r="N66" i="7"/>
  <c r="O65" i="7"/>
  <c r="P65" i="7" s="1"/>
  <c r="N65" i="7"/>
  <c r="O64" i="7"/>
  <c r="P64" i="7" s="1"/>
  <c r="N64" i="7"/>
  <c r="O63" i="7"/>
  <c r="P63" i="7" s="1"/>
  <c r="N63" i="7"/>
  <c r="P62" i="7"/>
  <c r="O62" i="7"/>
  <c r="N62" i="7"/>
  <c r="O61" i="7"/>
  <c r="P61" i="7" s="1"/>
  <c r="N61" i="7"/>
  <c r="O53" i="7"/>
  <c r="P53" i="7" s="1"/>
  <c r="N53" i="7"/>
  <c r="O52" i="7"/>
  <c r="P52" i="7" s="1"/>
  <c r="N52" i="7"/>
  <c r="P51" i="7"/>
  <c r="O51" i="7"/>
  <c r="N51" i="7"/>
  <c r="O50" i="7"/>
  <c r="P50" i="7" s="1"/>
  <c r="N50" i="7"/>
  <c r="O49" i="7"/>
  <c r="P49" i="7" s="1"/>
  <c r="N49" i="7"/>
  <c r="O48" i="7"/>
  <c r="P48" i="7" s="1"/>
  <c r="N48" i="7"/>
  <c r="P47" i="7"/>
  <c r="O47" i="7"/>
  <c r="N47" i="7"/>
  <c r="O46" i="7"/>
  <c r="P46" i="7" s="1"/>
  <c r="N46" i="7"/>
  <c r="O45" i="7"/>
  <c r="P45" i="7" s="1"/>
  <c r="N45" i="7"/>
  <c r="O44" i="7"/>
  <c r="P44" i="7" s="1"/>
  <c r="N44" i="7"/>
  <c r="P43" i="7"/>
  <c r="O43" i="7"/>
  <c r="N43" i="7"/>
  <c r="O42" i="7"/>
  <c r="P42" i="7" s="1"/>
  <c r="N42" i="7"/>
  <c r="O41" i="7"/>
  <c r="P41" i="7" s="1"/>
  <c r="N41" i="7"/>
  <c r="O40" i="7"/>
  <c r="P40" i="7" s="1"/>
  <c r="N40" i="7"/>
  <c r="P39" i="7"/>
  <c r="O39" i="7"/>
  <c r="N39" i="7"/>
  <c r="O38" i="7"/>
  <c r="P38" i="7" s="1"/>
  <c r="N38" i="7"/>
  <c r="O37" i="7"/>
  <c r="P37" i="7" s="1"/>
  <c r="N37" i="7"/>
  <c r="O36" i="7"/>
  <c r="P36" i="7" s="1"/>
  <c r="N36" i="7"/>
  <c r="P35" i="7"/>
  <c r="O35" i="7"/>
  <c r="N35" i="7"/>
  <c r="O34" i="7"/>
  <c r="P34" i="7" s="1"/>
  <c r="N34" i="7"/>
  <c r="O33" i="7"/>
  <c r="P33" i="7" s="1"/>
  <c r="N33" i="7"/>
  <c r="O25" i="7"/>
  <c r="P25" i="7" s="1"/>
  <c r="N25" i="7"/>
  <c r="P24" i="7"/>
  <c r="O24" i="7"/>
  <c r="N24" i="7"/>
  <c r="O23" i="7"/>
  <c r="P23" i="7" s="1"/>
  <c r="N23" i="7"/>
  <c r="O22" i="7"/>
  <c r="P22" i="7" s="1"/>
  <c r="N22" i="7"/>
  <c r="O21" i="7"/>
  <c r="P21" i="7" s="1"/>
  <c r="N21" i="7"/>
  <c r="P20" i="7"/>
  <c r="O20" i="7"/>
  <c r="N20" i="7"/>
  <c r="O19" i="7"/>
  <c r="P19" i="7" s="1"/>
  <c r="N19" i="7"/>
  <c r="O18" i="7"/>
  <c r="P18" i="7" s="1"/>
  <c r="N18" i="7"/>
  <c r="O17" i="7"/>
  <c r="P17" i="7" s="1"/>
  <c r="N17" i="7"/>
  <c r="P16" i="7"/>
  <c r="O16" i="7"/>
  <c r="N16" i="7"/>
  <c r="O15" i="7"/>
  <c r="P15" i="7" s="1"/>
  <c r="N15" i="7"/>
  <c r="O14" i="7"/>
  <c r="P14" i="7" s="1"/>
  <c r="N14" i="7"/>
  <c r="O13" i="7"/>
  <c r="P13" i="7" s="1"/>
  <c r="N13" i="7"/>
  <c r="P12" i="7"/>
  <c r="O12" i="7"/>
  <c r="N12" i="7"/>
  <c r="O11" i="7"/>
  <c r="P11" i="7" s="1"/>
  <c r="N11" i="7"/>
  <c r="O10" i="7"/>
  <c r="P10" i="7" s="1"/>
  <c r="N10" i="7"/>
  <c r="O9" i="7"/>
  <c r="P9" i="7" s="1"/>
  <c r="N9" i="7"/>
  <c r="P8" i="7"/>
  <c r="O8" i="7"/>
  <c r="N8" i="7"/>
  <c r="O7" i="7"/>
  <c r="P7" i="7" s="1"/>
  <c r="N7" i="7"/>
  <c r="O6" i="7"/>
  <c r="P6" i="7" s="1"/>
  <c r="N6" i="7"/>
  <c r="O5" i="7"/>
  <c r="P5" i="7" s="1"/>
  <c r="N5" i="7"/>
  <c r="P193" i="6"/>
  <c r="O193" i="6"/>
  <c r="N193" i="6"/>
  <c r="O192" i="6"/>
  <c r="P192" i="6" s="1"/>
  <c r="N192" i="6"/>
  <c r="O191" i="6"/>
  <c r="P191" i="6" s="1"/>
  <c r="N191" i="6"/>
  <c r="O190" i="6"/>
  <c r="P190" i="6" s="1"/>
  <c r="N190" i="6"/>
  <c r="P189" i="6"/>
  <c r="O189" i="6"/>
  <c r="N189" i="6"/>
  <c r="O188" i="6"/>
  <c r="P188" i="6" s="1"/>
  <c r="N188" i="6"/>
  <c r="O187" i="6"/>
  <c r="P187" i="6" s="1"/>
  <c r="N187" i="6"/>
  <c r="O186" i="6"/>
  <c r="P186" i="6" s="1"/>
  <c r="N186" i="6"/>
  <c r="P185" i="6"/>
  <c r="O185" i="6"/>
  <c r="N185" i="6"/>
  <c r="O184" i="6"/>
  <c r="P184" i="6" s="1"/>
  <c r="N184" i="6"/>
  <c r="O183" i="6"/>
  <c r="P183" i="6" s="1"/>
  <c r="N183" i="6"/>
  <c r="O182" i="6"/>
  <c r="P182" i="6" s="1"/>
  <c r="N182" i="6"/>
  <c r="P181" i="6"/>
  <c r="O181" i="6"/>
  <c r="N181" i="6"/>
  <c r="O180" i="6"/>
  <c r="P180" i="6" s="1"/>
  <c r="N180" i="6"/>
  <c r="O179" i="6"/>
  <c r="P179" i="6" s="1"/>
  <c r="N179" i="6"/>
  <c r="O178" i="6"/>
  <c r="P178" i="6" s="1"/>
  <c r="N178" i="6"/>
  <c r="P177" i="6"/>
  <c r="O177" i="6"/>
  <c r="N177" i="6"/>
  <c r="O176" i="6"/>
  <c r="P176" i="6" s="1"/>
  <c r="N176" i="6"/>
  <c r="O175" i="6"/>
  <c r="P175" i="6" s="1"/>
  <c r="N175" i="6"/>
  <c r="O174" i="6"/>
  <c r="P174" i="6" s="1"/>
  <c r="N174" i="6"/>
  <c r="P173" i="6"/>
  <c r="O173" i="6"/>
  <c r="N173" i="6"/>
  <c r="O165" i="6"/>
  <c r="P165" i="6" s="1"/>
  <c r="N165" i="6"/>
  <c r="O164" i="6"/>
  <c r="P164" i="6" s="1"/>
  <c r="N164" i="6"/>
  <c r="O163" i="6"/>
  <c r="P163" i="6" s="1"/>
  <c r="N163" i="6"/>
  <c r="P162" i="6"/>
  <c r="O162" i="6"/>
  <c r="N162" i="6"/>
  <c r="O161" i="6"/>
  <c r="P161" i="6" s="1"/>
  <c r="N161" i="6"/>
  <c r="O160" i="6"/>
  <c r="P160" i="6" s="1"/>
  <c r="N160" i="6"/>
  <c r="O159" i="6"/>
  <c r="P159" i="6" s="1"/>
  <c r="N159" i="6"/>
  <c r="P158" i="6"/>
  <c r="O158" i="6"/>
  <c r="N158" i="6"/>
  <c r="O157" i="6"/>
  <c r="P157" i="6" s="1"/>
  <c r="N157" i="6"/>
  <c r="O156" i="6"/>
  <c r="P156" i="6" s="1"/>
  <c r="N156" i="6"/>
  <c r="O155" i="6"/>
  <c r="P155" i="6" s="1"/>
  <c r="N155" i="6"/>
  <c r="P154" i="6"/>
  <c r="O154" i="6"/>
  <c r="N154" i="6"/>
  <c r="O153" i="6"/>
  <c r="P153" i="6" s="1"/>
  <c r="N153" i="6"/>
  <c r="O152" i="6"/>
  <c r="P152" i="6" s="1"/>
  <c r="N152" i="6"/>
  <c r="O151" i="6"/>
  <c r="P151" i="6" s="1"/>
  <c r="N151" i="6"/>
  <c r="P150" i="6"/>
  <c r="O150" i="6"/>
  <c r="N150" i="6"/>
  <c r="O149" i="6"/>
  <c r="P149" i="6" s="1"/>
  <c r="N149" i="6"/>
  <c r="O148" i="6"/>
  <c r="P148" i="6" s="1"/>
  <c r="N148" i="6"/>
  <c r="O147" i="6"/>
  <c r="P147" i="6" s="1"/>
  <c r="N147" i="6"/>
  <c r="P146" i="6"/>
  <c r="O146" i="6"/>
  <c r="N146" i="6"/>
  <c r="O145" i="6"/>
  <c r="P145" i="6" s="1"/>
  <c r="N145" i="6"/>
  <c r="O137" i="6"/>
  <c r="P137" i="6" s="1"/>
  <c r="N137" i="6"/>
  <c r="O136" i="6"/>
  <c r="P136" i="6" s="1"/>
  <c r="N136" i="6"/>
  <c r="P135" i="6"/>
  <c r="O135" i="6"/>
  <c r="N135" i="6"/>
  <c r="O134" i="6"/>
  <c r="P134" i="6" s="1"/>
  <c r="N134" i="6"/>
  <c r="O133" i="6"/>
  <c r="P133" i="6" s="1"/>
  <c r="N133" i="6"/>
  <c r="O132" i="6"/>
  <c r="P132" i="6" s="1"/>
  <c r="N132" i="6"/>
  <c r="P131" i="6"/>
  <c r="O131" i="6"/>
  <c r="N131" i="6"/>
  <c r="O130" i="6"/>
  <c r="P130" i="6" s="1"/>
  <c r="N130" i="6"/>
  <c r="O129" i="6"/>
  <c r="P129" i="6" s="1"/>
  <c r="N129" i="6"/>
  <c r="O128" i="6"/>
  <c r="P128" i="6" s="1"/>
  <c r="N128" i="6"/>
  <c r="P127" i="6"/>
  <c r="O127" i="6"/>
  <c r="N127" i="6"/>
  <c r="O126" i="6"/>
  <c r="P126" i="6" s="1"/>
  <c r="N126" i="6"/>
  <c r="O125" i="6"/>
  <c r="P125" i="6" s="1"/>
  <c r="N125" i="6"/>
  <c r="O124" i="6"/>
  <c r="P124" i="6" s="1"/>
  <c r="N124" i="6"/>
  <c r="P123" i="6"/>
  <c r="O123" i="6"/>
  <c r="N123" i="6"/>
  <c r="O122" i="6"/>
  <c r="P122" i="6" s="1"/>
  <c r="N122" i="6"/>
  <c r="O121" i="6"/>
  <c r="P121" i="6" s="1"/>
  <c r="N121" i="6"/>
  <c r="O120" i="6"/>
  <c r="P120" i="6" s="1"/>
  <c r="N120" i="6"/>
  <c r="P119" i="6"/>
  <c r="O119" i="6"/>
  <c r="N119" i="6"/>
  <c r="O118" i="6"/>
  <c r="P118" i="6" s="1"/>
  <c r="N118" i="6"/>
  <c r="O117" i="6"/>
  <c r="P117" i="6" s="1"/>
  <c r="N117" i="6"/>
  <c r="O109" i="6"/>
  <c r="P109" i="6" s="1"/>
  <c r="N109" i="6"/>
  <c r="P108" i="6"/>
  <c r="O108" i="6"/>
  <c r="N108" i="6"/>
  <c r="O107" i="6"/>
  <c r="P107" i="6" s="1"/>
  <c r="N107" i="6"/>
  <c r="O106" i="6"/>
  <c r="P106" i="6" s="1"/>
  <c r="N106" i="6"/>
  <c r="O105" i="6"/>
  <c r="P105" i="6" s="1"/>
  <c r="N105" i="6"/>
  <c r="P104" i="6"/>
  <c r="O104" i="6"/>
  <c r="N104" i="6"/>
  <c r="O103" i="6"/>
  <c r="P103" i="6" s="1"/>
  <c r="N103" i="6"/>
  <c r="O102" i="6"/>
  <c r="P102" i="6" s="1"/>
  <c r="N102" i="6"/>
  <c r="O101" i="6"/>
  <c r="P101" i="6" s="1"/>
  <c r="N101" i="6"/>
  <c r="P100" i="6"/>
  <c r="O100" i="6"/>
  <c r="N100" i="6"/>
  <c r="O99" i="6"/>
  <c r="P99" i="6" s="1"/>
  <c r="N99" i="6"/>
  <c r="O98" i="6"/>
  <c r="P98" i="6" s="1"/>
  <c r="N98" i="6"/>
  <c r="O97" i="6"/>
  <c r="P97" i="6" s="1"/>
  <c r="N97" i="6"/>
  <c r="P96" i="6"/>
  <c r="O96" i="6"/>
  <c r="N96" i="6"/>
  <c r="O95" i="6"/>
  <c r="P95" i="6" s="1"/>
  <c r="N95" i="6"/>
  <c r="O94" i="6"/>
  <c r="P94" i="6" s="1"/>
  <c r="N94" i="6"/>
  <c r="O93" i="6"/>
  <c r="P93" i="6" s="1"/>
  <c r="N93" i="6"/>
  <c r="P92" i="6"/>
  <c r="O92" i="6"/>
  <c r="N92" i="6"/>
  <c r="O91" i="6"/>
  <c r="P91" i="6" s="1"/>
  <c r="N91" i="6"/>
  <c r="O90" i="6"/>
  <c r="P90" i="6" s="1"/>
  <c r="N90" i="6"/>
  <c r="O89" i="6"/>
  <c r="P89" i="6" s="1"/>
  <c r="N89" i="6"/>
  <c r="P81" i="6"/>
  <c r="O81" i="6"/>
  <c r="N81" i="6"/>
  <c r="O80" i="6"/>
  <c r="P80" i="6" s="1"/>
  <c r="N80" i="6"/>
  <c r="O79" i="6"/>
  <c r="P79" i="6" s="1"/>
  <c r="N79" i="6"/>
  <c r="O78" i="6"/>
  <c r="P78" i="6" s="1"/>
  <c r="N78" i="6"/>
  <c r="P77" i="6"/>
  <c r="O77" i="6"/>
  <c r="N77" i="6"/>
  <c r="O76" i="6"/>
  <c r="P76" i="6" s="1"/>
  <c r="N76" i="6"/>
  <c r="O75" i="6"/>
  <c r="P75" i="6" s="1"/>
  <c r="N75" i="6"/>
  <c r="O74" i="6"/>
  <c r="P74" i="6" s="1"/>
  <c r="N74" i="6"/>
  <c r="P73" i="6"/>
  <c r="O73" i="6"/>
  <c r="N73" i="6"/>
  <c r="O72" i="6"/>
  <c r="P72" i="6" s="1"/>
  <c r="N72" i="6"/>
  <c r="O71" i="6"/>
  <c r="P71" i="6" s="1"/>
  <c r="N71" i="6"/>
  <c r="O70" i="6"/>
  <c r="P70" i="6" s="1"/>
  <c r="N70" i="6"/>
  <c r="P69" i="6"/>
  <c r="O69" i="6"/>
  <c r="N69" i="6"/>
  <c r="O68" i="6"/>
  <c r="P68" i="6" s="1"/>
  <c r="N68" i="6"/>
  <c r="O67" i="6"/>
  <c r="P67" i="6" s="1"/>
  <c r="N67" i="6"/>
  <c r="O66" i="6"/>
  <c r="P66" i="6" s="1"/>
  <c r="N66" i="6"/>
  <c r="P65" i="6"/>
  <c r="O65" i="6"/>
  <c r="N65" i="6"/>
  <c r="O64" i="6"/>
  <c r="P64" i="6" s="1"/>
  <c r="N64" i="6"/>
  <c r="O63" i="6"/>
  <c r="P63" i="6" s="1"/>
  <c r="N63" i="6"/>
  <c r="O62" i="6"/>
  <c r="P62" i="6" s="1"/>
  <c r="N62" i="6"/>
  <c r="P61" i="6"/>
  <c r="O61" i="6"/>
  <c r="N61" i="6"/>
  <c r="O53" i="6"/>
  <c r="P53" i="6" s="1"/>
  <c r="N53" i="6"/>
  <c r="O52" i="6"/>
  <c r="P52" i="6" s="1"/>
  <c r="N52" i="6"/>
  <c r="O51" i="6"/>
  <c r="P51" i="6" s="1"/>
  <c r="N51" i="6"/>
  <c r="P50" i="6"/>
  <c r="O50" i="6"/>
  <c r="N50" i="6"/>
  <c r="O49" i="6"/>
  <c r="P49" i="6" s="1"/>
  <c r="N49" i="6"/>
  <c r="O48" i="6"/>
  <c r="P48" i="6" s="1"/>
  <c r="N48" i="6"/>
  <c r="O47" i="6"/>
  <c r="P47" i="6" s="1"/>
  <c r="N47" i="6"/>
  <c r="P46" i="6"/>
  <c r="O46" i="6"/>
  <c r="N46" i="6"/>
  <c r="O45" i="6"/>
  <c r="P45" i="6" s="1"/>
  <c r="N45" i="6"/>
  <c r="O44" i="6"/>
  <c r="P44" i="6" s="1"/>
  <c r="N44" i="6"/>
  <c r="O43" i="6"/>
  <c r="P43" i="6" s="1"/>
  <c r="N43" i="6"/>
  <c r="P42" i="6"/>
  <c r="O42" i="6"/>
  <c r="N42" i="6"/>
  <c r="O41" i="6"/>
  <c r="P41" i="6" s="1"/>
  <c r="N41" i="6"/>
  <c r="O40" i="6"/>
  <c r="P40" i="6" s="1"/>
  <c r="N40" i="6"/>
  <c r="O39" i="6"/>
  <c r="P39" i="6" s="1"/>
  <c r="N39" i="6"/>
  <c r="P38" i="6"/>
  <c r="O38" i="6"/>
  <c r="N38" i="6"/>
  <c r="O37" i="6"/>
  <c r="P37" i="6" s="1"/>
  <c r="N37" i="6"/>
  <c r="O36" i="6"/>
  <c r="P36" i="6" s="1"/>
  <c r="N36" i="6"/>
  <c r="O35" i="6"/>
  <c r="P35" i="6" s="1"/>
  <c r="N35" i="6"/>
  <c r="P34" i="6"/>
  <c r="O34" i="6"/>
  <c r="N34" i="6"/>
  <c r="O33" i="6"/>
  <c r="P33" i="6" s="1"/>
  <c r="N33" i="6"/>
  <c r="O25" i="6"/>
  <c r="P25" i="6" s="1"/>
  <c r="N25" i="6"/>
  <c r="O24" i="6"/>
  <c r="P24" i="6" s="1"/>
  <c r="N24" i="6"/>
  <c r="P23" i="6"/>
  <c r="O23" i="6"/>
  <c r="N23" i="6"/>
  <c r="O22" i="6"/>
  <c r="P22" i="6" s="1"/>
  <c r="N22" i="6"/>
  <c r="O21" i="6"/>
  <c r="P21" i="6" s="1"/>
  <c r="N21" i="6"/>
  <c r="O20" i="6"/>
  <c r="P20" i="6" s="1"/>
  <c r="N20" i="6"/>
  <c r="P19" i="6"/>
  <c r="O19" i="6"/>
  <c r="N19" i="6"/>
  <c r="O18" i="6"/>
  <c r="P18" i="6" s="1"/>
  <c r="N18" i="6"/>
  <c r="O17" i="6"/>
  <c r="P17" i="6" s="1"/>
  <c r="N17" i="6"/>
  <c r="O16" i="6"/>
  <c r="P16" i="6" s="1"/>
  <c r="N16" i="6"/>
  <c r="P15" i="6"/>
  <c r="O15" i="6"/>
  <c r="N15" i="6"/>
  <c r="O14" i="6"/>
  <c r="P14" i="6" s="1"/>
  <c r="N14" i="6"/>
  <c r="O13" i="6"/>
  <c r="P13" i="6" s="1"/>
  <c r="N13" i="6"/>
  <c r="O12" i="6"/>
  <c r="P12" i="6" s="1"/>
  <c r="N12" i="6"/>
  <c r="P11" i="6"/>
  <c r="O11" i="6"/>
  <c r="N11" i="6"/>
  <c r="O10" i="6"/>
  <c r="P10" i="6" s="1"/>
  <c r="N10" i="6"/>
  <c r="O9" i="6"/>
  <c r="P9" i="6" s="1"/>
  <c r="N9" i="6"/>
  <c r="O8" i="6"/>
  <c r="P8" i="6" s="1"/>
  <c r="N8" i="6"/>
  <c r="P7" i="6"/>
  <c r="O7" i="6"/>
  <c r="N7" i="6"/>
  <c r="O6" i="6"/>
  <c r="P6" i="6" s="1"/>
  <c r="N6" i="6"/>
  <c r="O5" i="6"/>
  <c r="P5" i="6" s="1"/>
  <c r="N5" i="6"/>
  <c r="O193" i="5"/>
  <c r="P193" i="5" s="1"/>
  <c r="N193" i="5"/>
  <c r="P192" i="5"/>
  <c r="O192" i="5"/>
  <c r="N192" i="5"/>
  <c r="O191" i="5"/>
  <c r="P191" i="5" s="1"/>
  <c r="N191" i="5"/>
  <c r="O190" i="5"/>
  <c r="P190" i="5" s="1"/>
  <c r="N190" i="5"/>
  <c r="O189" i="5"/>
  <c r="P189" i="5" s="1"/>
  <c r="N189" i="5"/>
  <c r="P188" i="5"/>
  <c r="O188" i="5"/>
  <c r="N188" i="5"/>
  <c r="O187" i="5"/>
  <c r="P187" i="5" s="1"/>
  <c r="N187" i="5"/>
  <c r="O186" i="5"/>
  <c r="P186" i="5" s="1"/>
  <c r="N186" i="5"/>
  <c r="O185" i="5"/>
  <c r="P185" i="5" s="1"/>
  <c r="N185" i="5"/>
  <c r="P184" i="5"/>
  <c r="O184" i="5"/>
  <c r="N184" i="5"/>
  <c r="O183" i="5"/>
  <c r="P183" i="5" s="1"/>
  <c r="N183" i="5"/>
  <c r="O182" i="5"/>
  <c r="P182" i="5" s="1"/>
  <c r="N182" i="5"/>
  <c r="O181" i="5"/>
  <c r="P181" i="5" s="1"/>
  <c r="N181" i="5"/>
  <c r="P180" i="5"/>
  <c r="O180" i="5"/>
  <c r="N180" i="5"/>
  <c r="O179" i="5"/>
  <c r="P179" i="5" s="1"/>
  <c r="N179" i="5"/>
  <c r="O178" i="5"/>
  <c r="P178" i="5" s="1"/>
  <c r="N178" i="5"/>
  <c r="O177" i="5"/>
  <c r="P177" i="5" s="1"/>
  <c r="N177" i="5"/>
  <c r="P176" i="5"/>
  <c r="O176" i="5"/>
  <c r="N176" i="5"/>
  <c r="O175" i="5"/>
  <c r="P175" i="5" s="1"/>
  <c r="N175" i="5"/>
  <c r="O174" i="5"/>
  <c r="P174" i="5" s="1"/>
  <c r="N174" i="5"/>
  <c r="O173" i="5"/>
  <c r="P173" i="5" s="1"/>
  <c r="N173" i="5"/>
  <c r="P165" i="5"/>
  <c r="O165" i="5"/>
  <c r="N165" i="5"/>
  <c r="O164" i="5"/>
  <c r="P164" i="5" s="1"/>
  <c r="N164" i="5"/>
  <c r="O163" i="5"/>
  <c r="P163" i="5" s="1"/>
  <c r="N163" i="5"/>
  <c r="O162" i="5"/>
  <c r="P162" i="5" s="1"/>
  <c r="N162" i="5"/>
  <c r="P161" i="5"/>
  <c r="O161" i="5"/>
  <c r="N161" i="5"/>
  <c r="O160" i="5"/>
  <c r="P160" i="5" s="1"/>
  <c r="N160" i="5"/>
  <c r="O159" i="5"/>
  <c r="P159" i="5" s="1"/>
  <c r="N159" i="5"/>
  <c r="O158" i="5"/>
  <c r="P158" i="5" s="1"/>
  <c r="N158" i="5"/>
  <c r="P157" i="5"/>
  <c r="O157" i="5"/>
  <c r="N157" i="5"/>
  <c r="O156" i="5"/>
  <c r="P156" i="5" s="1"/>
  <c r="N156" i="5"/>
  <c r="O155" i="5"/>
  <c r="N155" i="5"/>
  <c r="O154" i="5"/>
  <c r="P154" i="5" s="1"/>
  <c r="N154" i="5"/>
  <c r="P153" i="5"/>
  <c r="O153" i="5"/>
  <c r="N153" i="5"/>
  <c r="O152" i="5"/>
  <c r="P152" i="5" s="1"/>
  <c r="N152" i="5"/>
  <c r="O151" i="5"/>
  <c r="P151" i="5" s="1"/>
  <c r="N151" i="5"/>
  <c r="O150" i="5"/>
  <c r="P150" i="5" s="1"/>
  <c r="N150" i="5"/>
  <c r="P149" i="5"/>
  <c r="O149" i="5"/>
  <c r="N149" i="5"/>
  <c r="O148" i="5"/>
  <c r="P148" i="5" s="1"/>
  <c r="N148" i="5"/>
  <c r="O147" i="5"/>
  <c r="P147" i="5" s="1"/>
  <c r="N147" i="5"/>
  <c r="O146" i="5"/>
  <c r="P146" i="5" s="1"/>
  <c r="N146" i="5"/>
  <c r="P145" i="5"/>
  <c r="O145" i="5"/>
  <c r="N145" i="5"/>
  <c r="O137" i="5"/>
  <c r="P137" i="5" s="1"/>
  <c r="N137" i="5"/>
  <c r="O136" i="5"/>
  <c r="N136" i="5"/>
  <c r="O135" i="5"/>
  <c r="P135" i="5" s="1"/>
  <c r="N135" i="5"/>
  <c r="P134" i="5"/>
  <c r="O134" i="5"/>
  <c r="N134" i="5"/>
  <c r="O133" i="5"/>
  <c r="P133" i="5" s="1"/>
  <c r="N133" i="5"/>
  <c r="O132" i="5"/>
  <c r="P132" i="5" s="1"/>
  <c r="N132" i="5"/>
  <c r="O131" i="5"/>
  <c r="P131" i="5" s="1"/>
  <c r="N131" i="5"/>
  <c r="P130" i="5"/>
  <c r="O130" i="5"/>
  <c r="N130" i="5"/>
  <c r="O129" i="5"/>
  <c r="P129" i="5" s="1"/>
  <c r="N129" i="5"/>
  <c r="O128" i="5"/>
  <c r="P128" i="5" s="1"/>
  <c r="N128" i="5"/>
  <c r="O127" i="5"/>
  <c r="N127" i="5"/>
  <c r="P126" i="5"/>
  <c r="O126" i="5"/>
  <c r="N126" i="5"/>
  <c r="O125" i="5"/>
  <c r="P125" i="5" s="1"/>
  <c r="N125" i="5"/>
  <c r="O124" i="5"/>
  <c r="N124" i="5"/>
  <c r="O123" i="5"/>
  <c r="P123" i="5" s="1"/>
  <c r="N123" i="5"/>
  <c r="P122" i="5"/>
  <c r="O122" i="5"/>
  <c r="N122" i="5"/>
  <c r="P121" i="5"/>
  <c r="O121" i="5"/>
  <c r="N121" i="5"/>
  <c r="O120" i="5"/>
  <c r="P120" i="5" s="1"/>
  <c r="N120" i="5"/>
  <c r="O119" i="5"/>
  <c r="N119" i="5"/>
  <c r="P118" i="5"/>
  <c r="O118" i="5"/>
  <c r="N118" i="5"/>
  <c r="O117" i="5"/>
  <c r="P117" i="5" s="1"/>
  <c r="N117" i="5"/>
  <c r="O109" i="5"/>
  <c r="P109" i="5" s="1"/>
  <c r="N109" i="5"/>
  <c r="O108" i="5"/>
  <c r="N108" i="5"/>
  <c r="P108" i="5" s="1"/>
  <c r="P107" i="5"/>
  <c r="O107" i="5"/>
  <c r="N107" i="5"/>
  <c r="O106" i="5"/>
  <c r="P106" i="5" s="1"/>
  <c r="N106" i="5"/>
  <c r="O105" i="5"/>
  <c r="P105" i="5" s="1"/>
  <c r="N105" i="5"/>
  <c r="O104" i="5"/>
  <c r="N104" i="5"/>
  <c r="P104" i="5" s="1"/>
  <c r="P103" i="5"/>
  <c r="O103" i="5"/>
  <c r="N103" i="5"/>
  <c r="O102" i="5"/>
  <c r="P102" i="5" s="1"/>
  <c r="N102" i="5"/>
  <c r="O101" i="5"/>
  <c r="P101" i="5" s="1"/>
  <c r="N101" i="5"/>
  <c r="O100" i="5"/>
  <c r="P100" i="5" s="1"/>
  <c r="N100" i="5"/>
  <c r="P99" i="5"/>
  <c r="O99" i="5"/>
  <c r="N99" i="5"/>
  <c r="O98" i="5"/>
  <c r="P98" i="5" s="1"/>
  <c r="N98" i="5"/>
  <c r="O97" i="5"/>
  <c r="P97" i="5" s="1"/>
  <c r="N97" i="5"/>
  <c r="O96" i="5"/>
  <c r="P96" i="5" s="1"/>
  <c r="N96" i="5"/>
  <c r="P95" i="5"/>
  <c r="O95" i="5"/>
  <c r="N95" i="5"/>
  <c r="O94" i="5"/>
  <c r="P94" i="5" s="1"/>
  <c r="N94" i="5"/>
  <c r="O93" i="5"/>
  <c r="P93" i="5" s="1"/>
  <c r="N93" i="5"/>
  <c r="O92" i="5"/>
  <c r="P92" i="5" s="1"/>
  <c r="N92" i="5"/>
  <c r="P91" i="5"/>
  <c r="O91" i="5"/>
  <c r="N91" i="5"/>
  <c r="O90" i="5"/>
  <c r="P90" i="5" s="1"/>
  <c r="N90" i="5"/>
  <c r="O89" i="5"/>
  <c r="P89" i="5" s="1"/>
  <c r="N89" i="5"/>
  <c r="O81" i="5"/>
  <c r="P81" i="5" s="1"/>
  <c r="N81" i="5"/>
  <c r="P80" i="5"/>
  <c r="O80" i="5"/>
  <c r="N80" i="5"/>
  <c r="O79" i="5"/>
  <c r="P79" i="5" s="1"/>
  <c r="N79" i="5"/>
  <c r="O78" i="5"/>
  <c r="P78" i="5" s="1"/>
  <c r="N78" i="5"/>
  <c r="O77" i="5"/>
  <c r="P77" i="5" s="1"/>
  <c r="N77" i="5"/>
  <c r="P76" i="5"/>
  <c r="O76" i="5"/>
  <c r="N76" i="5"/>
  <c r="O75" i="5"/>
  <c r="P75" i="5" s="1"/>
  <c r="N75" i="5"/>
  <c r="O74" i="5"/>
  <c r="P74" i="5" s="1"/>
  <c r="N74" i="5"/>
  <c r="O73" i="5"/>
  <c r="P73" i="5" s="1"/>
  <c r="N73" i="5"/>
  <c r="P72" i="5"/>
  <c r="O72" i="5"/>
  <c r="N72" i="5"/>
  <c r="O71" i="5"/>
  <c r="P71" i="5" s="1"/>
  <c r="N71" i="5"/>
  <c r="O70" i="5"/>
  <c r="P70" i="5" s="1"/>
  <c r="N70" i="5"/>
  <c r="O69" i="5"/>
  <c r="P69" i="5" s="1"/>
  <c r="N69" i="5"/>
  <c r="P68" i="5"/>
  <c r="O68" i="5"/>
  <c r="N68" i="5"/>
  <c r="O67" i="5"/>
  <c r="P67" i="5" s="1"/>
  <c r="N67" i="5"/>
  <c r="O66" i="5"/>
  <c r="P66" i="5" s="1"/>
  <c r="N66" i="5"/>
  <c r="O65" i="5"/>
  <c r="P65" i="5" s="1"/>
  <c r="N65" i="5"/>
  <c r="P64" i="5"/>
  <c r="O64" i="5"/>
  <c r="N64" i="5"/>
  <c r="O63" i="5"/>
  <c r="P63" i="5" s="1"/>
  <c r="N63" i="5"/>
  <c r="O62" i="5"/>
  <c r="P62" i="5" s="1"/>
  <c r="N62" i="5"/>
  <c r="O61" i="5"/>
  <c r="P61" i="5" s="1"/>
  <c r="N61" i="5"/>
  <c r="P53" i="5"/>
  <c r="O53" i="5"/>
  <c r="N53" i="5"/>
  <c r="O52" i="5"/>
  <c r="P52" i="5" s="1"/>
  <c r="N52" i="5"/>
  <c r="O51" i="5"/>
  <c r="P51" i="5" s="1"/>
  <c r="N51" i="5"/>
  <c r="O50" i="5"/>
  <c r="P50" i="5" s="1"/>
  <c r="N50" i="5"/>
  <c r="P49" i="5"/>
  <c r="O49" i="5"/>
  <c r="N49" i="5"/>
  <c r="O48" i="5"/>
  <c r="P48" i="5" s="1"/>
  <c r="N48" i="5"/>
  <c r="O47" i="5"/>
  <c r="P47" i="5" s="1"/>
  <c r="N47" i="5"/>
  <c r="O46" i="5"/>
  <c r="P46" i="5" s="1"/>
  <c r="N46" i="5"/>
  <c r="P45" i="5"/>
  <c r="O45" i="5"/>
  <c r="N45" i="5"/>
  <c r="O44" i="5"/>
  <c r="P44" i="5" s="1"/>
  <c r="N44" i="5"/>
  <c r="O43" i="5"/>
  <c r="P43" i="5" s="1"/>
  <c r="N43" i="5"/>
  <c r="O42" i="5"/>
  <c r="P42" i="5" s="1"/>
  <c r="N42" i="5"/>
  <c r="P41" i="5"/>
  <c r="O41" i="5"/>
  <c r="N41" i="5"/>
  <c r="O40" i="5"/>
  <c r="P40" i="5" s="1"/>
  <c r="N40" i="5"/>
  <c r="O39" i="5"/>
  <c r="P39" i="5" s="1"/>
  <c r="N39" i="5"/>
  <c r="O38" i="5"/>
  <c r="P38" i="5" s="1"/>
  <c r="N38" i="5"/>
  <c r="P37" i="5"/>
  <c r="O37" i="5"/>
  <c r="N37" i="5"/>
  <c r="O36" i="5"/>
  <c r="P36" i="5" s="1"/>
  <c r="N36" i="5"/>
  <c r="O35" i="5"/>
  <c r="P35" i="5" s="1"/>
  <c r="N35" i="5"/>
  <c r="O34" i="5"/>
  <c r="P34" i="5" s="1"/>
  <c r="N34" i="5"/>
  <c r="P33" i="5"/>
  <c r="O33" i="5"/>
  <c r="N33" i="5"/>
  <c r="O25" i="5"/>
  <c r="P25" i="5" s="1"/>
  <c r="N25" i="5"/>
  <c r="O24" i="5"/>
  <c r="P24" i="5" s="1"/>
  <c r="N24" i="5"/>
  <c r="O23" i="5"/>
  <c r="P23" i="5" s="1"/>
  <c r="N23" i="5"/>
  <c r="P22" i="5"/>
  <c r="O22" i="5"/>
  <c r="N22" i="5"/>
  <c r="O21" i="5"/>
  <c r="P21" i="5" s="1"/>
  <c r="N21" i="5"/>
  <c r="O20" i="5"/>
  <c r="P20" i="5" s="1"/>
  <c r="N20" i="5"/>
  <c r="O19" i="5"/>
  <c r="P19" i="5" s="1"/>
  <c r="N19" i="5"/>
  <c r="P18" i="5"/>
  <c r="O18" i="5"/>
  <c r="N18" i="5"/>
  <c r="O17" i="5"/>
  <c r="P17" i="5" s="1"/>
  <c r="N17" i="5"/>
  <c r="O16" i="5"/>
  <c r="P16" i="5" s="1"/>
  <c r="N16" i="5"/>
  <c r="O15" i="5"/>
  <c r="P15" i="5" s="1"/>
  <c r="N15" i="5"/>
  <c r="P14" i="5"/>
  <c r="O14" i="5"/>
  <c r="N14" i="5"/>
  <c r="O13" i="5"/>
  <c r="P13" i="5" s="1"/>
  <c r="N13" i="5"/>
  <c r="O12" i="5"/>
  <c r="P12" i="5" s="1"/>
  <c r="N12" i="5"/>
  <c r="O11" i="5"/>
  <c r="P11" i="5" s="1"/>
  <c r="N11" i="5"/>
  <c r="P10" i="5"/>
  <c r="O10" i="5"/>
  <c r="N10" i="5"/>
  <c r="O9" i="5"/>
  <c r="P9" i="5" s="1"/>
  <c r="N9" i="5"/>
  <c r="O8" i="5"/>
  <c r="P8" i="5" s="1"/>
  <c r="N8" i="5"/>
  <c r="O7" i="5"/>
  <c r="P7" i="5" s="1"/>
  <c r="N7" i="5"/>
  <c r="P6" i="5"/>
  <c r="O6" i="5"/>
  <c r="N6" i="5"/>
  <c r="O5" i="5"/>
  <c r="P5" i="5" s="1"/>
  <c r="N5" i="5"/>
  <c r="O193" i="4"/>
  <c r="P193" i="4" s="1"/>
  <c r="N193" i="4"/>
  <c r="O192" i="4"/>
  <c r="P192" i="4" s="1"/>
  <c r="N192" i="4"/>
  <c r="P191" i="4"/>
  <c r="O191" i="4"/>
  <c r="N191" i="4"/>
  <c r="O190" i="4"/>
  <c r="P190" i="4" s="1"/>
  <c r="N190" i="4"/>
  <c r="O189" i="4"/>
  <c r="P189" i="4" s="1"/>
  <c r="N189" i="4"/>
  <c r="O188" i="4"/>
  <c r="P188" i="4" s="1"/>
  <c r="N188" i="4"/>
  <c r="P187" i="4"/>
  <c r="O187" i="4"/>
  <c r="N187" i="4"/>
  <c r="O186" i="4"/>
  <c r="P186" i="4" s="1"/>
  <c r="N186" i="4"/>
  <c r="O185" i="4"/>
  <c r="P185" i="4" s="1"/>
  <c r="N185" i="4"/>
  <c r="O184" i="4"/>
  <c r="P184" i="4" s="1"/>
  <c r="N184" i="4"/>
  <c r="P183" i="4"/>
  <c r="O183" i="4"/>
  <c r="N183" i="4"/>
  <c r="O182" i="4"/>
  <c r="P182" i="4" s="1"/>
  <c r="N182" i="4"/>
  <c r="O181" i="4"/>
  <c r="P181" i="4" s="1"/>
  <c r="N181" i="4"/>
  <c r="O180" i="4"/>
  <c r="P180" i="4" s="1"/>
  <c r="N180" i="4"/>
  <c r="P179" i="4"/>
  <c r="O179" i="4"/>
  <c r="N179" i="4"/>
  <c r="O178" i="4"/>
  <c r="P178" i="4" s="1"/>
  <c r="N178" i="4"/>
  <c r="O177" i="4"/>
  <c r="P177" i="4" s="1"/>
  <c r="N177" i="4"/>
  <c r="O176" i="4"/>
  <c r="P176" i="4" s="1"/>
  <c r="N176" i="4"/>
  <c r="P175" i="4"/>
  <c r="O175" i="4"/>
  <c r="N175" i="4"/>
  <c r="O174" i="4"/>
  <c r="P174" i="4" s="1"/>
  <c r="N174" i="4"/>
  <c r="O173" i="4"/>
  <c r="P173" i="4" s="1"/>
  <c r="N173" i="4"/>
  <c r="O165" i="4"/>
  <c r="P165" i="4" s="1"/>
  <c r="N165" i="4"/>
  <c r="P164" i="4"/>
  <c r="O164" i="4"/>
  <c r="N164" i="4"/>
  <c r="O163" i="4"/>
  <c r="P163" i="4" s="1"/>
  <c r="N163" i="4"/>
  <c r="O162" i="4"/>
  <c r="P162" i="4" s="1"/>
  <c r="N162" i="4"/>
  <c r="O161" i="4"/>
  <c r="P161" i="4" s="1"/>
  <c r="N161" i="4"/>
  <c r="P160" i="4"/>
  <c r="O160" i="4"/>
  <c r="N160" i="4"/>
  <c r="O159" i="4"/>
  <c r="P159" i="4" s="1"/>
  <c r="N159" i="4"/>
  <c r="O158" i="4"/>
  <c r="P158" i="4" s="1"/>
  <c r="N158" i="4"/>
  <c r="O157" i="4"/>
  <c r="P157" i="4" s="1"/>
  <c r="N157" i="4"/>
  <c r="P156" i="4"/>
  <c r="O156" i="4"/>
  <c r="N156" i="4"/>
  <c r="O155" i="4"/>
  <c r="P155" i="4" s="1"/>
  <c r="N155" i="4"/>
  <c r="O154" i="4"/>
  <c r="P154" i="4" s="1"/>
  <c r="N154" i="4"/>
  <c r="O153" i="4"/>
  <c r="P153" i="4" s="1"/>
  <c r="N153" i="4"/>
  <c r="P152" i="4"/>
  <c r="O152" i="4"/>
  <c r="N152" i="4"/>
  <c r="O151" i="4"/>
  <c r="P151" i="4" s="1"/>
  <c r="N151" i="4"/>
  <c r="O150" i="4"/>
  <c r="P150" i="4" s="1"/>
  <c r="N150" i="4"/>
  <c r="O149" i="4"/>
  <c r="P149" i="4" s="1"/>
  <c r="N149" i="4"/>
  <c r="P148" i="4"/>
  <c r="O148" i="4"/>
  <c r="N148" i="4"/>
  <c r="O147" i="4"/>
  <c r="P147" i="4" s="1"/>
  <c r="N147" i="4"/>
  <c r="O146" i="4"/>
  <c r="P146" i="4" s="1"/>
  <c r="N146" i="4"/>
  <c r="O145" i="4"/>
  <c r="P145" i="4" s="1"/>
  <c r="N145" i="4"/>
  <c r="P137" i="4"/>
  <c r="O137" i="4"/>
  <c r="N137" i="4"/>
  <c r="O136" i="4"/>
  <c r="P136" i="4" s="1"/>
  <c r="N136" i="4"/>
  <c r="O135" i="4"/>
  <c r="P135" i="4" s="1"/>
  <c r="N135" i="4"/>
  <c r="O134" i="4"/>
  <c r="P134" i="4" s="1"/>
  <c r="N134" i="4"/>
  <c r="P133" i="4"/>
  <c r="O133" i="4"/>
  <c r="N133" i="4"/>
  <c r="O132" i="4"/>
  <c r="P132" i="4" s="1"/>
  <c r="N132" i="4"/>
  <c r="O131" i="4"/>
  <c r="P131" i="4" s="1"/>
  <c r="N131" i="4"/>
  <c r="O130" i="4"/>
  <c r="P130" i="4" s="1"/>
  <c r="N130" i="4"/>
  <c r="P129" i="4"/>
  <c r="O129" i="4"/>
  <c r="N129" i="4"/>
  <c r="O128" i="4"/>
  <c r="P128" i="4" s="1"/>
  <c r="N128" i="4"/>
  <c r="O127" i="4"/>
  <c r="P127" i="4" s="1"/>
  <c r="N127" i="4"/>
  <c r="O126" i="4"/>
  <c r="P126" i="4" s="1"/>
  <c r="N126" i="4"/>
  <c r="P125" i="4"/>
  <c r="O125" i="4"/>
  <c r="N125" i="4"/>
  <c r="O124" i="4"/>
  <c r="P124" i="4" s="1"/>
  <c r="N124" i="4"/>
  <c r="O123" i="4"/>
  <c r="P123" i="4" s="1"/>
  <c r="N123" i="4"/>
  <c r="O122" i="4"/>
  <c r="P122" i="4" s="1"/>
  <c r="N122" i="4"/>
  <c r="P121" i="4"/>
  <c r="O121" i="4"/>
  <c r="N121" i="4"/>
  <c r="O120" i="4"/>
  <c r="P120" i="4" s="1"/>
  <c r="N120" i="4"/>
  <c r="O119" i="4"/>
  <c r="P119" i="4" s="1"/>
  <c r="N119" i="4"/>
  <c r="O118" i="4"/>
  <c r="P118" i="4" s="1"/>
  <c r="N118" i="4"/>
  <c r="P117" i="4"/>
  <c r="O117" i="4"/>
  <c r="N117" i="4"/>
  <c r="O109" i="4"/>
  <c r="P109" i="4" s="1"/>
  <c r="N109" i="4"/>
  <c r="O108" i="4"/>
  <c r="P108" i="4" s="1"/>
  <c r="N108" i="4"/>
  <c r="O107" i="4"/>
  <c r="P107" i="4" s="1"/>
  <c r="N107" i="4"/>
  <c r="P106" i="4"/>
  <c r="O106" i="4"/>
  <c r="N106" i="4"/>
  <c r="O105" i="4"/>
  <c r="P105" i="4" s="1"/>
  <c r="N105" i="4"/>
  <c r="O104" i="4"/>
  <c r="P104" i="4" s="1"/>
  <c r="N104" i="4"/>
  <c r="O103" i="4"/>
  <c r="P103" i="4" s="1"/>
  <c r="N103" i="4"/>
  <c r="P102" i="4"/>
  <c r="O102" i="4"/>
  <c r="N102" i="4"/>
  <c r="O101" i="4"/>
  <c r="P101" i="4" s="1"/>
  <c r="N101" i="4"/>
  <c r="O100" i="4"/>
  <c r="P100" i="4" s="1"/>
  <c r="N100" i="4"/>
  <c r="O99" i="4"/>
  <c r="P99" i="4" s="1"/>
  <c r="N99" i="4"/>
  <c r="P98" i="4"/>
  <c r="O98" i="4"/>
  <c r="N98" i="4"/>
  <c r="O97" i="4"/>
  <c r="P97" i="4" s="1"/>
  <c r="N97" i="4"/>
  <c r="O96" i="4"/>
  <c r="P96" i="4" s="1"/>
  <c r="N96" i="4"/>
  <c r="O95" i="4"/>
  <c r="P95" i="4" s="1"/>
  <c r="N95" i="4"/>
  <c r="P94" i="4"/>
  <c r="O94" i="4"/>
  <c r="N94" i="4"/>
  <c r="O93" i="4"/>
  <c r="P93" i="4" s="1"/>
  <c r="N93" i="4"/>
  <c r="O92" i="4"/>
  <c r="P92" i="4" s="1"/>
  <c r="N92" i="4"/>
  <c r="O91" i="4"/>
  <c r="P91" i="4" s="1"/>
  <c r="N91" i="4"/>
  <c r="P90" i="4"/>
  <c r="O90" i="4"/>
  <c r="N90" i="4"/>
  <c r="O89" i="4"/>
  <c r="P89" i="4" s="1"/>
  <c r="N89" i="4"/>
  <c r="O81" i="4"/>
  <c r="P81" i="4" s="1"/>
  <c r="N81" i="4"/>
  <c r="O80" i="4"/>
  <c r="P80" i="4" s="1"/>
  <c r="N80" i="4"/>
  <c r="P79" i="4"/>
  <c r="O79" i="4"/>
  <c r="N79" i="4"/>
  <c r="O78" i="4"/>
  <c r="P78" i="4" s="1"/>
  <c r="N78" i="4"/>
  <c r="O77" i="4"/>
  <c r="P77" i="4" s="1"/>
  <c r="N77" i="4"/>
  <c r="O76" i="4"/>
  <c r="P76" i="4" s="1"/>
  <c r="N76" i="4"/>
  <c r="P75" i="4"/>
  <c r="O75" i="4"/>
  <c r="N75" i="4"/>
  <c r="O74" i="4"/>
  <c r="P74" i="4" s="1"/>
  <c r="N74" i="4"/>
  <c r="O73" i="4"/>
  <c r="P73" i="4" s="1"/>
  <c r="N73" i="4"/>
  <c r="O72" i="4"/>
  <c r="P72" i="4" s="1"/>
  <c r="N72" i="4"/>
  <c r="P71" i="4"/>
  <c r="O71" i="4"/>
  <c r="N71" i="4"/>
  <c r="O70" i="4"/>
  <c r="P70" i="4" s="1"/>
  <c r="N70" i="4"/>
  <c r="O69" i="4"/>
  <c r="P69" i="4" s="1"/>
  <c r="N69" i="4"/>
  <c r="O68" i="4"/>
  <c r="P68" i="4" s="1"/>
  <c r="N68" i="4"/>
  <c r="P67" i="4"/>
  <c r="O67" i="4"/>
  <c r="N67" i="4"/>
  <c r="O66" i="4"/>
  <c r="P66" i="4" s="1"/>
  <c r="N66" i="4"/>
  <c r="O65" i="4"/>
  <c r="P65" i="4" s="1"/>
  <c r="N65" i="4"/>
  <c r="O64" i="4"/>
  <c r="P64" i="4" s="1"/>
  <c r="N64" i="4"/>
  <c r="P63" i="4"/>
  <c r="O63" i="4"/>
  <c r="N63" i="4"/>
  <c r="O62" i="4"/>
  <c r="P62" i="4" s="1"/>
  <c r="N62" i="4"/>
  <c r="O61" i="4"/>
  <c r="P61" i="4" s="1"/>
  <c r="N61" i="4"/>
  <c r="O53" i="4"/>
  <c r="P53" i="4" s="1"/>
  <c r="N53" i="4"/>
  <c r="P52" i="4"/>
  <c r="O52" i="4"/>
  <c r="N52" i="4"/>
  <c r="O51" i="4"/>
  <c r="P51" i="4" s="1"/>
  <c r="N51" i="4"/>
  <c r="O50" i="4"/>
  <c r="P50" i="4" s="1"/>
  <c r="N50" i="4"/>
  <c r="O49" i="4"/>
  <c r="P49" i="4" s="1"/>
  <c r="N49" i="4"/>
  <c r="P48" i="4"/>
  <c r="O48" i="4"/>
  <c r="N48" i="4"/>
  <c r="O47" i="4"/>
  <c r="P47" i="4" s="1"/>
  <c r="N47" i="4"/>
  <c r="O46" i="4"/>
  <c r="P46" i="4" s="1"/>
  <c r="N46" i="4"/>
  <c r="O45" i="4"/>
  <c r="P45" i="4" s="1"/>
  <c r="N45" i="4"/>
  <c r="P44" i="4"/>
  <c r="O44" i="4"/>
  <c r="N44" i="4"/>
  <c r="O43" i="4"/>
  <c r="P43" i="4" s="1"/>
  <c r="N43" i="4"/>
  <c r="O42" i="4"/>
  <c r="P42" i="4" s="1"/>
  <c r="N42" i="4"/>
  <c r="O41" i="4"/>
  <c r="P41" i="4" s="1"/>
  <c r="N41" i="4"/>
  <c r="P40" i="4"/>
  <c r="O40" i="4"/>
  <c r="N40" i="4"/>
  <c r="O39" i="4"/>
  <c r="P39" i="4" s="1"/>
  <c r="N39" i="4"/>
  <c r="O38" i="4"/>
  <c r="P38" i="4" s="1"/>
  <c r="N38" i="4"/>
  <c r="O37" i="4"/>
  <c r="P37" i="4" s="1"/>
  <c r="N37" i="4"/>
  <c r="P36" i="4"/>
  <c r="O36" i="4"/>
  <c r="N36" i="4"/>
  <c r="O35" i="4"/>
  <c r="P35" i="4" s="1"/>
  <c r="N35" i="4"/>
  <c r="O34" i="4"/>
  <c r="P34" i="4" s="1"/>
  <c r="N34" i="4"/>
  <c r="O33" i="4"/>
  <c r="P33" i="4" s="1"/>
  <c r="N33" i="4"/>
  <c r="P25" i="4"/>
  <c r="O25" i="4"/>
  <c r="N25" i="4"/>
  <c r="O24" i="4"/>
  <c r="P24" i="4" s="1"/>
  <c r="N24" i="4"/>
  <c r="O23" i="4"/>
  <c r="P23" i="4" s="1"/>
  <c r="N23" i="4"/>
  <c r="O22" i="4"/>
  <c r="P22" i="4" s="1"/>
  <c r="N22" i="4"/>
  <c r="P21" i="4"/>
  <c r="O21" i="4"/>
  <c r="N21" i="4"/>
  <c r="O20" i="4"/>
  <c r="P20" i="4" s="1"/>
  <c r="N20" i="4"/>
  <c r="O19" i="4"/>
  <c r="P19" i="4" s="1"/>
  <c r="N19" i="4"/>
  <c r="O18" i="4"/>
  <c r="P18" i="4" s="1"/>
  <c r="N18" i="4"/>
  <c r="P17" i="4"/>
  <c r="O17" i="4"/>
  <c r="N17" i="4"/>
  <c r="O16" i="4"/>
  <c r="P16" i="4" s="1"/>
  <c r="N16" i="4"/>
  <c r="O15" i="4"/>
  <c r="P15" i="4" s="1"/>
  <c r="N15" i="4"/>
  <c r="O14" i="4"/>
  <c r="P14" i="4" s="1"/>
  <c r="N14" i="4"/>
  <c r="P13" i="4"/>
  <c r="O13" i="4"/>
  <c r="N13" i="4"/>
  <c r="O12" i="4"/>
  <c r="P12" i="4" s="1"/>
  <c r="N12" i="4"/>
  <c r="O11" i="4"/>
  <c r="P11" i="4" s="1"/>
  <c r="N11" i="4"/>
  <c r="O10" i="4"/>
  <c r="P10" i="4" s="1"/>
  <c r="N10" i="4"/>
  <c r="P9" i="4"/>
  <c r="O9" i="4"/>
  <c r="N9" i="4"/>
  <c r="O8" i="4"/>
  <c r="P8" i="4" s="1"/>
  <c r="N8" i="4"/>
  <c r="O7" i="4"/>
  <c r="P7" i="4" s="1"/>
  <c r="N7" i="4"/>
  <c r="O6" i="4"/>
  <c r="P6" i="4" s="1"/>
  <c r="N6" i="4"/>
  <c r="P5" i="4"/>
  <c r="O5" i="4"/>
  <c r="N5" i="4"/>
  <c r="O193" i="3"/>
  <c r="P193" i="3" s="1"/>
  <c r="N193" i="3"/>
  <c r="O192" i="3"/>
  <c r="P192" i="3" s="1"/>
  <c r="N192" i="3"/>
  <c r="O191" i="3"/>
  <c r="P191" i="3" s="1"/>
  <c r="N191" i="3"/>
  <c r="P190" i="3"/>
  <c r="O190" i="3"/>
  <c r="N190" i="3"/>
  <c r="O189" i="3"/>
  <c r="P189" i="3" s="1"/>
  <c r="N189" i="3"/>
  <c r="O188" i="3"/>
  <c r="P188" i="3" s="1"/>
  <c r="N188" i="3"/>
  <c r="O187" i="3"/>
  <c r="P187" i="3" s="1"/>
  <c r="N187" i="3"/>
  <c r="P186" i="3"/>
  <c r="O186" i="3"/>
  <c r="N186" i="3"/>
  <c r="O185" i="3"/>
  <c r="P185" i="3" s="1"/>
  <c r="N185" i="3"/>
  <c r="O184" i="3"/>
  <c r="P184" i="3" s="1"/>
  <c r="N184" i="3"/>
  <c r="O183" i="3"/>
  <c r="P183" i="3" s="1"/>
  <c r="N183" i="3"/>
  <c r="P182" i="3"/>
  <c r="O182" i="3"/>
  <c r="N182" i="3"/>
  <c r="O181" i="3"/>
  <c r="P181" i="3" s="1"/>
  <c r="N181" i="3"/>
  <c r="O180" i="3"/>
  <c r="P180" i="3" s="1"/>
  <c r="N180" i="3"/>
  <c r="O179" i="3"/>
  <c r="P179" i="3" s="1"/>
  <c r="N179" i="3"/>
  <c r="P178" i="3"/>
  <c r="O178" i="3"/>
  <c r="N178" i="3"/>
  <c r="O177" i="3"/>
  <c r="P177" i="3" s="1"/>
  <c r="N177" i="3"/>
  <c r="O176" i="3"/>
  <c r="P176" i="3" s="1"/>
  <c r="N176" i="3"/>
  <c r="O175" i="3"/>
  <c r="P175" i="3" s="1"/>
  <c r="N175" i="3"/>
  <c r="P174" i="3"/>
  <c r="O174" i="3"/>
  <c r="N174" i="3"/>
  <c r="O173" i="3"/>
  <c r="P173" i="3" s="1"/>
  <c r="N173" i="3"/>
  <c r="O165" i="3"/>
  <c r="P165" i="3" s="1"/>
  <c r="N165" i="3"/>
  <c r="O164" i="3"/>
  <c r="P164" i="3" s="1"/>
  <c r="N164" i="3"/>
  <c r="P163" i="3"/>
  <c r="O163" i="3"/>
  <c r="N163" i="3"/>
  <c r="O162" i="3"/>
  <c r="P162" i="3" s="1"/>
  <c r="N162" i="3"/>
  <c r="O161" i="3"/>
  <c r="P161" i="3" s="1"/>
  <c r="N161" i="3"/>
  <c r="O160" i="3"/>
  <c r="P160" i="3" s="1"/>
  <c r="N160" i="3"/>
  <c r="P159" i="3"/>
  <c r="O159" i="3"/>
  <c r="N159" i="3"/>
  <c r="O158" i="3"/>
  <c r="P158" i="3" s="1"/>
  <c r="N158" i="3"/>
  <c r="O157" i="3"/>
  <c r="P157" i="3" s="1"/>
  <c r="N157" i="3"/>
  <c r="O156" i="3"/>
  <c r="P156" i="3" s="1"/>
  <c r="N156" i="3"/>
  <c r="P155" i="3"/>
  <c r="O155" i="3"/>
  <c r="N155" i="3"/>
  <c r="O154" i="3"/>
  <c r="P154" i="3" s="1"/>
  <c r="N154" i="3"/>
  <c r="O153" i="3"/>
  <c r="P153" i="3" s="1"/>
  <c r="N153" i="3"/>
  <c r="O152" i="3"/>
  <c r="P152" i="3" s="1"/>
  <c r="N152" i="3"/>
  <c r="P151" i="3"/>
  <c r="O151" i="3"/>
  <c r="N151" i="3"/>
  <c r="O150" i="3"/>
  <c r="P150" i="3" s="1"/>
  <c r="N150" i="3"/>
  <c r="O149" i="3"/>
  <c r="P149" i="3" s="1"/>
  <c r="N149" i="3"/>
  <c r="O148" i="3"/>
  <c r="P148" i="3" s="1"/>
  <c r="N148" i="3"/>
  <c r="P147" i="3"/>
  <c r="O147" i="3"/>
  <c r="N147" i="3"/>
  <c r="O146" i="3"/>
  <c r="P146" i="3" s="1"/>
  <c r="N146" i="3"/>
  <c r="O145" i="3"/>
  <c r="P145" i="3" s="1"/>
  <c r="N145" i="3"/>
  <c r="O137" i="3"/>
  <c r="P137" i="3" s="1"/>
  <c r="N137" i="3"/>
  <c r="P136" i="3"/>
  <c r="O136" i="3"/>
  <c r="N136" i="3"/>
  <c r="O135" i="3"/>
  <c r="P135" i="3" s="1"/>
  <c r="N135" i="3"/>
  <c r="O134" i="3"/>
  <c r="P134" i="3" s="1"/>
  <c r="N134" i="3"/>
  <c r="O133" i="3"/>
  <c r="P133" i="3" s="1"/>
  <c r="N133" i="3"/>
  <c r="P132" i="3"/>
  <c r="O132" i="3"/>
  <c r="N132" i="3"/>
  <c r="O131" i="3"/>
  <c r="P131" i="3" s="1"/>
  <c r="N131" i="3"/>
  <c r="O130" i="3"/>
  <c r="P130" i="3" s="1"/>
  <c r="N130" i="3"/>
  <c r="O129" i="3"/>
  <c r="P129" i="3" s="1"/>
  <c r="N129" i="3"/>
  <c r="P128" i="3"/>
  <c r="O128" i="3"/>
  <c r="N128" i="3"/>
  <c r="O127" i="3"/>
  <c r="P127" i="3" s="1"/>
  <c r="N127" i="3"/>
  <c r="O126" i="3"/>
  <c r="P126" i="3" s="1"/>
  <c r="N126" i="3"/>
  <c r="O125" i="3"/>
  <c r="P125" i="3" s="1"/>
  <c r="N125" i="3"/>
  <c r="P124" i="3"/>
  <c r="O124" i="3"/>
  <c r="N124" i="3"/>
  <c r="O123" i="3"/>
  <c r="P123" i="3" s="1"/>
  <c r="N123" i="3"/>
  <c r="O122" i="3"/>
  <c r="P122" i="3" s="1"/>
  <c r="N122" i="3"/>
  <c r="O121" i="3"/>
  <c r="P121" i="3" s="1"/>
  <c r="N121" i="3"/>
  <c r="P120" i="3"/>
  <c r="O120" i="3"/>
  <c r="N120" i="3"/>
  <c r="O119" i="3"/>
  <c r="P119" i="3" s="1"/>
  <c r="N119" i="3"/>
  <c r="O118" i="3"/>
  <c r="P118" i="3" s="1"/>
  <c r="N118" i="3"/>
  <c r="O117" i="3"/>
  <c r="P117" i="3" s="1"/>
  <c r="N117" i="3"/>
  <c r="P109" i="3"/>
  <c r="O109" i="3"/>
  <c r="N109" i="3"/>
  <c r="O108" i="3"/>
  <c r="P108" i="3" s="1"/>
  <c r="N108" i="3"/>
  <c r="O107" i="3"/>
  <c r="P107" i="3" s="1"/>
  <c r="N107" i="3"/>
  <c r="O106" i="3"/>
  <c r="P106" i="3" s="1"/>
  <c r="N106" i="3"/>
  <c r="P105" i="3"/>
  <c r="O105" i="3"/>
  <c r="N105" i="3"/>
  <c r="O104" i="3"/>
  <c r="P104" i="3" s="1"/>
  <c r="N104" i="3"/>
  <c r="O103" i="3"/>
  <c r="P103" i="3" s="1"/>
  <c r="N103" i="3"/>
  <c r="O102" i="3"/>
  <c r="P102" i="3" s="1"/>
  <c r="N102" i="3"/>
  <c r="P101" i="3"/>
  <c r="O101" i="3"/>
  <c r="N101" i="3"/>
  <c r="O100" i="3"/>
  <c r="P100" i="3" s="1"/>
  <c r="N100" i="3"/>
  <c r="O99" i="3"/>
  <c r="P99" i="3" s="1"/>
  <c r="N99" i="3"/>
  <c r="O98" i="3"/>
  <c r="P98" i="3" s="1"/>
  <c r="N98" i="3"/>
  <c r="P97" i="3"/>
  <c r="O97" i="3"/>
  <c r="N97" i="3"/>
  <c r="O96" i="3"/>
  <c r="P96" i="3" s="1"/>
  <c r="N96" i="3"/>
  <c r="O95" i="3"/>
  <c r="P95" i="3" s="1"/>
  <c r="N95" i="3"/>
  <c r="O94" i="3"/>
  <c r="P94" i="3" s="1"/>
  <c r="N94" i="3"/>
  <c r="P93" i="3"/>
  <c r="O93" i="3"/>
  <c r="N93" i="3"/>
  <c r="O92" i="3"/>
  <c r="P92" i="3" s="1"/>
  <c r="N92" i="3"/>
  <c r="O91" i="3"/>
  <c r="P91" i="3" s="1"/>
  <c r="N91" i="3"/>
  <c r="O90" i="3"/>
  <c r="P90" i="3" s="1"/>
  <c r="N90" i="3"/>
  <c r="P89" i="3"/>
  <c r="O89" i="3"/>
  <c r="N89" i="3"/>
  <c r="O81" i="3"/>
  <c r="P81" i="3" s="1"/>
  <c r="N81" i="3"/>
  <c r="O80" i="3"/>
  <c r="P80" i="3" s="1"/>
  <c r="N80" i="3"/>
  <c r="O79" i="3"/>
  <c r="P79" i="3" s="1"/>
  <c r="N79" i="3"/>
  <c r="P78" i="3"/>
  <c r="O78" i="3"/>
  <c r="N78" i="3"/>
  <c r="O77" i="3"/>
  <c r="P77" i="3" s="1"/>
  <c r="N77" i="3"/>
  <c r="O76" i="3"/>
  <c r="P76" i="3" s="1"/>
  <c r="N76" i="3"/>
  <c r="O75" i="3"/>
  <c r="P75" i="3" s="1"/>
  <c r="N75" i="3"/>
  <c r="P74" i="3"/>
  <c r="O74" i="3"/>
  <c r="N74" i="3"/>
  <c r="O73" i="3"/>
  <c r="P73" i="3" s="1"/>
  <c r="N73" i="3"/>
  <c r="O72" i="3"/>
  <c r="P72" i="3" s="1"/>
  <c r="N72" i="3"/>
  <c r="O71" i="3"/>
  <c r="P71" i="3" s="1"/>
  <c r="N71" i="3"/>
  <c r="P70" i="3"/>
  <c r="O70" i="3"/>
  <c r="N70" i="3"/>
  <c r="O69" i="3"/>
  <c r="P69" i="3" s="1"/>
  <c r="N69" i="3"/>
  <c r="O68" i="3"/>
  <c r="P68" i="3" s="1"/>
  <c r="N68" i="3"/>
  <c r="O67" i="3"/>
  <c r="P67" i="3" s="1"/>
  <c r="N67" i="3"/>
  <c r="P66" i="3"/>
  <c r="O66" i="3"/>
  <c r="N66" i="3"/>
  <c r="O65" i="3"/>
  <c r="P65" i="3" s="1"/>
  <c r="N65" i="3"/>
  <c r="O64" i="3"/>
  <c r="P64" i="3" s="1"/>
  <c r="N64" i="3"/>
  <c r="O63" i="3"/>
  <c r="P63" i="3" s="1"/>
  <c r="N63" i="3"/>
  <c r="P62" i="3"/>
  <c r="O62" i="3"/>
  <c r="N62" i="3"/>
  <c r="O61" i="3"/>
  <c r="P61" i="3" s="1"/>
  <c r="N61" i="3"/>
  <c r="O53" i="3"/>
  <c r="P53" i="3" s="1"/>
  <c r="N53" i="3"/>
  <c r="O52" i="3"/>
  <c r="P52" i="3" s="1"/>
  <c r="N52" i="3"/>
  <c r="P51" i="3"/>
  <c r="O51" i="3"/>
  <c r="N51" i="3"/>
  <c r="O50" i="3"/>
  <c r="P50" i="3" s="1"/>
  <c r="N50" i="3"/>
  <c r="O49" i="3"/>
  <c r="P49" i="3" s="1"/>
  <c r="N49" i="3"/>
  <c r="O48" i="3"/>
  <c r="P48" i="3" s="1"/>
  <c r="N48" i="3"/>
  <c r="P47" i="3"/>
  <c r="O47" i="3"/>
  <c r="N47" i="3"/>
  <c r="O46" i="3"/>
  <c r="P46" i="3" s="1"/>
  <c r="N46" i="3"/>
  <c r="O45" i="3"/>
  <c r="P45" i="3" s="1"/>
  <c r="N45" i="3"/>
  <c r="O44" i="3"/>
  <c r="P44" i="3" s="1"/>
  <c r="N44" i="3"/>
  <c r="P43" i="3"/>
  <c r="O43" i="3"/>
  <c r="N43" i="3"/>
  <c r="O42" i="3"/>
  <c r="P42" i="3" s="1"/>
  <c r="N42" i="3"/>
  <c r="O41" i="3"/>
  <c r="P41" i="3" s="1"/>
  <c r="N41" i="3"/>
  <c r="O40" i="3"/>
  <c r="P40" i="3" s="1"/>
  <c r="N40" i="3"/>
  <c r="P39" i="3"/>
  <c r="O39" i="3"/>
  <c r="N39" i="3"/>
  <c r="O38" i="3"/>
  <c r="P38" i="3" s="1"/>
  <c r="N38" i="3"/>
  <c r="O37" i="3"/>
  <c r="P37" i="3" s="1"/>
  <c r="N37" i="3"/>
  <c r="O36" i="3"/>
  <c r="P36" i="3" s="1"/>
  <c r="N36" i="3"/>
  <c r="P35" i="3"/>
  <c r="O35" i="3"/>
  <c r="N35" i="3"/>
  <c r="O34" i="3"/>
  <c r="P34" i="3" s="1"/>
  <c r="N34" i="3"/>
  <c r="O33" i="3"/>
  <c r="P33" i="3" s="1"/>
  <c r="N33" i="3"/>
  <c r="O25" i="3"/>
  <c r="P25" i="3" s="1"/>
  <c r="N25" i="3"/>
  <c r="P24" i="3"/>
  <c r="O24" i="3"/>
  <c r="N24" i="3"/>
  <c r="O23" i="3"/>
  <c r="P23" i="3" s="1"/>
  <c r="N23" i="3"/>
  <c r="O22" i="3"/>
  <c r="P22" i="3" s="1"/>
  <c r="N22" i="3"/>
  <c r="O21" i="3"/>
  <c r="P21" i="3" s="1"/>
  <c r="N21" i="3"/>
  <c r="P20" i="3"/>
  <c r="O20" i="3"/>
  <c r="N20" i="3"/>
  <c r="O19" i="3"/>
  <c r="P19" i="3" s="1"/>
  <c r="N19" i="3"/>
  <c r="O18" i="3"/>
  <c r="P18" i="3" s="1"/>
  <c r="N18" i="3"/>
  <c r="O17" i="3"/>
  <c r="P17" i="3" s="1"/>
  <c r="N17" i="3"/>
  <c r="P16" i="3"/>
  <c r="O16" i="3"/>
  <c r="N16" i="3"/>
  <c r="O15" i="3"/>
  <c r="P15" i="3" s="1"/>
  <c r="N15" i="3"/>
  <c r="O14" i="3"/>
  <c r="P14" i="3" s="1"/>
  <c r="N14" i="3"/>
  <c r="O13" i="3"/>
  <c r="P13" i="3" s="1"/>
  <c r="N13" i="3"/>
  <c r="P12" i="3"/>
  <c r="O12" i="3"/>
  <c r="N12" i="3"/>
  <c r="O11" i="3"/>
  <c r="P11" i="3" s="1"/>
  <c r="N11" i="3"/>
  <c r="O10" i="3"/>
  <c r="P10" i="3" s="1"/>
  <c r="N10" i="3"/>
  <c r="O9" i="3"/>
  <c r="P9" i="3" s="1"/>
  <c r="N9" i="3"/>
  <c r="P8" i="3"/>
  <c r="O8" i="3"/>
  <c r="N8" i="3"/>
  <c r="O7" i="3"/>
  <c r="P7" i="3" s="1"/>
  <c r="N7" i="3"/>
  <c r="O6" i="3"/>
  <c r="P6" i="3" s="1"/>
  <c r="N6" i="3"/>
  <c r="O5" i="3"/>
  <c r="P5" i="3" s="1"/>
  <c r="N5" i="3"/>
  <c r="O81" i="2"/>
  <c r="N81" i="2"/>
  <c r="M81" i="2"/>
  <c r="N80" i="2"/>
  <c r="O80" i="2" s="1"/>
  <c r="M80" i="2"/>
  <c r="N79" i="2"/>
  <c r="O79" i="2" s="1"/>
  <c r="M79" i="2"/>
  <c r="N78" i="2"/>
  <c r="O78" i="2" s="1"/>
  <c r="M78" i="2"/>
  <c r="O77" i="2"/>
  <c r="N77" i="2"/>
  <c r="M77" i="2"/>
  <c r="N76" i="2"/>
  <c r="O76" i="2" s="1"/>
  <c r="M76" i="2"/>
  <c r="N75" i="2"/>
  <c r="O75" i="2" s="1"/>
  <c r="M75" i="2"/>
  <c r="N74" i="2"/>
  <c r="O74" i="2" s="1"/>
  <c r="M74" i="2"/>
  <c r="O73" i="2"/>
  <c r="N73" i="2"/>
  <c r="M73" i="2"/>
  <c r="N72" i="2"/>
  <c r="O72" i="2" s="1"/>
  <c r="M72" i="2"/>
  <c r="N71" i="2"/>
  <c r="O71" i="2" s="1"/>
  <c r="M71" i="2"/>
  <c r="N70" i="2"/>
  <c r="O70" i="2" s="1"/>
  <c r="M70" i="2"/>
  <c r="O69" i="2"/>
  <c r="N69" i="2"/>
  <c r="M69" i="2"/>
  <c r="N68" i="2"/>
  <c r="O68" i="2" s="1"/>
  <c r="M68" i="2"/>
  <c r="N67" i="2"/>
  <c r="O67" i="2" s="1"/>
  <c r="M67" i="2"/>
  <c r="N66" i="2"/>
  <c r="O66" i="2" s="1"/>
  <c r="M66" i="2"/>
  <c r="O65" i="2"/>
  <c r="N65" i="2"/>
  <c r="M65" i="2"/>
  <c r="N64" i="2"/>
  <c r="O64" i="2" s="1"/>
  <c r="M64" i="2"/>
  <c r="N63" i="2"/>
  <c r="O63" i="2" s="1"/>
  <c r="M63" i="2"/>
  <c r="N62" i="2"/>
  <c r="O62" i="2" s="1"/>
  <c r="M62" i="2"/>
  <c r="O61" i="2"/>
  <c r="N61" i="2"/>
  <c r="M61" i="2"/>
  <c r="N53" i="2"/>
  <c r="O53" i="2" s="1"/>
  <c r="M53" i="2"/>
  <c r="N52" i="2"/>
  <c r="O52" i="2" s="1"/>
  <c r="M52" i="2"/>
  <c r="N51" i="2"/>
  <c r="O51" i="2" s="1"/>
  <c r="M51" i="2"/>
  <c r="O50" i="2"/>
  <c r="N50" i="2"/>
  <c r="M50" i="2"/>
  <c r="N49" i="2"/>
  <c r="O49" i="2" s="1"/>
  <c r="M49" i="2"/>
  <c r="N48" i="2"/>
  <c r="O48" i="2" s="1"/>
  <c r="M48" i="2"/>
  <c r="N47" i="2"/>
  <c r="O47" i="2" s="1"/>
  <c r="M47" i="2"/>
  <c r="O46" i="2"/>
  <c r="N46" i="2"/>
  <c r="M46" i="2"/>
  <c r="N45" i="2"/>
  <c r="O45" i="2" s="1"/>
  <c r="M45" i="2"/>
  <c r="N44" i="2"/>
  <c r="O44" i="2" s="1"/>
  <c r="M44" i="2"/>
  <c r="N43" i="2"/>
  <c r="O43" i="2" s="1"/>
  <c r="M43" i="2"/>
  <c r="O42" i="2"/>
  <c r="N42" i="2"/>
  <c r="M42" i="2"/>
  <c r="N41" i="2"/>
  <c r="O41" i="2" s="1"/>
  <c r="M41" i="2"/>
  <c r="N40" i="2"/>
  <c r="O40" i="2" s="1"/>
  <c r="M40" i="2"/>
  <c r="N39" i="2"/>
  <c r="O39" i="2" s="1"/>
  <c r="M39" i="2"/>
  <c r="O38" i="2"/>
  <c r="N38" i="2"/>
  <c r="M38" i="2"/>
  <c r="N37" i="2"/>
  <c r="O37" i="2" s="1"/>
  <c r="M37" i="2"/>
  <c r="N36" i="2"/>
  <c r="O36" i="2" s="1"/>
  <c r="M36" i="2"/>
  <c r="N35" i="2"/>
  <c r="O35" i="2" s="1"/>
  <c r="M35" i="2"/>
  <c r="O34" i="2"/>
  <c r="N34" i="2"/>
  <c r="M34" i="2"/>
  <c r="N33" i="2"/>
  <c r="O33" i="2" s="1"/>
  <c r="M33" i="2"/>
  <c r="N25" i="2"/>
  <c r="O25" i="2" s="1"/>
  <c r="M25" i="2"/>
  <c r="N24" i="2"/>
  <c r="O24" i="2" s="1"/>
  <c r="M24" i="2"/>
  <c r="O23" i="2"/>
  <c r="N23" i="2"/>
  <c r="M23" i="2"/>
  <c r="N22" i="2"/>
  <c r="O22" i="2" s="1"/>
  <c r="M22" i="2"/>
  <c r="N21" i="2"/>
  <c r="O21" i="2" s="1"/>
  <c r="M21" i="2"/>
  <c r="N20" i="2"/>
  <c r="O20" i="2" s="1"/>
  <c r="M20" i="2"/>
  <c r="O19" i="2"/>
  <c r="N19" i="2"/>
  <c r="M19" i="2"/>
  <c r="N18" i="2"/>
  <c r="O18" i="2" s="1"/>
  <c r="M18" i="2"/>
  <c r="N17" i="2"/>
  <c r="O17" i="2" s="1"/>
  <c r="M17" i="2"/>
  <c r="N16" i="2"/>
  <c r="O16" i="2" s="1"/>
  <c r="M16" i="2"/>
  <c r="O15" i="2"/>
  <c r="N15" i="2"/>
  <c r="M15" i="2"/>
  <c r="N14" i="2"/>
  <c r="O14" i="2" s="1"/>
  <c r="M14" i="2"/>
  <c r="N13" i="2"/>
  <c r="O13" i="2" s="1"/>
  <c r="M13" i="2"/>
  <c r="N12" i="2"/>
  <c r="O12" i="2" s="1"/>
  <c r="M12" i="2"/>
  <c r="O11" i="2"/>
  <c r="N11" i="2"/>
  <c r="M11" i="2"/>
  <c r="N10" i="2"/>
  <c r="O10" i="2" s="1"/>
  <c r="M10" i="2"/>
  <c r="N9" i="2"/>
  <c r="O9" i="2" s="1"/>
  <c r="M9" i="2"/>
  <c r="N8" i="2"/>
  <c r="O8" i="2" s="1"/>
  <c r="M8" i="2"/>
  <c r="O7" i="2"/>
  <c r="N7" i="2"/>
  <c r="M7" i="2"/>
  <c r="N6" i="2"/>
  <c r="O6" i="2" s="1"/>
  <c r="M6" i="2"/>
  <c r="N5" i="2"/>
  <c r="O5" i="2" s="1"/>
  <c r="M5" i="2"/>
  <c r="N81" i="1"/>
  <c r="O81" i="1" s="1"/>
  <c r="M81" i="1"/>
  <c r="O80" i="1"/>
  <c r="N80" i="1"/>
  <c r="M80" i="1"/>
  <c r="N79" i="1"/>
  <c r="O79" i="1" s="1"/>
  <c r="M79" i="1"/>
  <c r="N78" i="1"/>
  <c r="O78" i="1" s="1"/>
  <c r="M78" i="1"/>
  <c r="N77" i="1"/>
  <c r="O77" i="1" s="1"/>
  <c r="M77" i="1"/>
  <c r="O76" i="1"/>
  <c r="N76" i="1"/>
  <c r="M76" i="1"/>
  <c r="N75" i="1"/>
  <c r="O75" i="1" s="1"/>
  <c r="M75" i="1"/>
  <c r="N74" i="1"/>
  <c r="O74" i="1" s="1"/>
  <c r="M74" i="1"/>
  <c r="N73" i="1"/>
  <c r="O73" i="1" s="1"/>
  <c r="M73" i="1"/>
  <c r="O72" i="1"/>
  <c r="N72" i="1"/>
  <c r="M72" i="1"/>
  <c r="N71" i="1"/>
  <c r="O71" i="1" s="1"/>
  <c r="M71" i="1"/>
  <c r="N70" i="1"/>
  <c r="O70" i="1" s="1"/>
  <c r="M70" i="1"/>
  <c r="N69" i="1"/>
  <c r="O69" i="1" s="1"/>
  <c r="M69" i="1"/>
  <c r="O68" i="1"/>
  <c r="N68" i="1"/>
  <c r="M68" i="1"/>
  <c r="N67" i="1"/>
  <c r="O67" i="1" s="1"/>
  <c r="M67" i="1"/>
  <c r="N66" i="1"/>
  <c r="O66" i="1" s="1"/>
  <c r="M66" i="1"/>
  <c r="N65" i="1"/>
  <c r="O65" i="1" s="1"/>
  <c r="M65" i="1"/>
  <c r="O64" i="1"/>
  <c r="N64" i="1"/>
  <c r="M64" i="1"/>
  <c r="N63" i="1"/>
  <c r="O63" i="1" s="1"/>
  <c r="M63" i="1"/>
  <c r="N62" i="1"/>
  <c r="O62" i="1" s="1"/>
  <c r="M62" i="1"/>
  <c r="N61" i="1"/>
  <c r="O61" i="1" s="1"/>
  <c r="M61" i="1"/>
  <c r="O53" i="1"/>
  <c r="N53" i="1"/>
  <c r="M53" i="1"/>
  <c r="N52" i="1"/>
  <c r="O52" i="1" s="1"/>
  <c r="M52" i="1"/>
  <c r="N51" i="1"/>
  <c r="O51" i="1" s="1"/>
  <c r="M51" i="1"/>
  <c r="N50" i="1"/>
  <c r="O50" i="1" s="1"/>
  <c r="M50" i="1"/>
  <c r="O49" i="1"/>
  <c r="N49" i="1"/>
  <c r="M49" i="1"/>
  <c r="N48" i="1"/>
  <c r="O48" i="1" s="1"/>
  <c r="M48" i="1"/>
  <c r="N47" i="1"/>
  <c r="O47" i="1" s="1"/>
  <c r="M47" i="1"/>
  <c r="N46" i="1"/>
  <c r="O46" i="1" s="1"/>
  <c r="M46" i="1"/>
  <c r="O45" i="1"/>
  <c r="N45" i="1"/>
  <c r="M45" i="1"/>
  <c r="N44" i="1"/>
  <c r="O44" i="1" s="1"/>
  <c r="M44" i="1"/>
  <c r="N43" i="1"/>
  <c r="O43" i="1" s="1"/>
  <c r="M43" i="1"/>
  <c r="N42" i="1"/>
  <c r="O42" i="1" s="1"/>
  <c r="M42" i="1"/>
  <c r="O41" i="1"/>
  <c r="N41" i="1"/>
  <c r="M41" i="1"/>
  <c r="N40" i="1"/>
  <c r="O40" i="1" s="1"/>
  <c r="M40" i="1"/>
  <c r="N39" i="1"/>
  <c r="O39" i="1" s="1"/>
  <c r="M39" i="1"/>
  <c r="N38" i="1"/>
  <c r="O38" i="1" s="1"/>
  <c r="M38" i="1"/>
  <c r="O37" i="1"/>
  <c r="N37" i="1"/>
  <c r="M37" i="1"/>
  <c r="N36" i="1"/>
  <c r="O36" i="1" s="1"/>
  <c r="M36" i="1"/>
  <c r="N35" i="1"/>
  <c r="O35" i="1" s="1"/>
  <c r="M35" i="1"/>
  <c r="N34" i="1"/>
  <c r="O34" i="1" s="1"/>
  <c r="M34" i="1"/>
  <c r="O33" i="1"/>
  <c r="N33" i="1"/>
  <c r="M33" i="1"/>
  <c r="N25" i="1"/>
  <c r="O25" i="1" s="1"/>
  <c r="M25" i="1"/>
  <c r="N24" i="1"/>
  <c r="O24" i="1" s="1"/>
  <c r="M24" i="1"/>
  <c r="N23" i="1"/>
  <c r="O23" i="1" s="1"/>
  <c r="M23" i="1"/>
  <c r="O22" i="1"/>
  <c r="N22" i="1"/>
  <c r="M22" i="1"/>
  <c r="N21" i="1"/>
  <c r="O21" i="1" s="1"/>
  <c r="M21" i="1"/>
  <c r="N20" i="1"/>
  <c r="O20" i="1" s="1"/>
  <c r="M20" i="1"/>
  <c r="N19" i="1"/>
  <c r="O19" i="1" s="1"/>
  <c r="M19" i="1"/>
  <c r="O18" i="1"/>
  <c r="N18" i="1"/>
  <c r="M18" i="1"/>
  <c r="N17" i="1"/>
  <c r="O17" i="1" s="1"/>
  <c r="M17" i="1"/>
  <c r="N16" i="1"/>
  <c r="O16" i="1" s="1"/>
  <c r="M16" i="1"/>
  <c r="N15" i="1"/>
  <c r="O15" i="1" s="1"/>
  <c r="M15" i="1"/>
  <c r="O14" i="1"/>
  <c r="N14" i="1"/>
  <c r="M14" i="1"/>
  <c r="N13" i="1"/>
  <c r="O13" i="1" s="1"/>
  <c r="M13" i="1"/>
  <c r="N12" i="1"/>
  <c r="O12" i="1" s="1"/>
  <c r="M12" i="1"/>
  <c r="N11" i="1"/>
  <c r="O11" i="1" s="1"/>
  <c r="M11" i="1"/>
  <c r="O10" i="1"/>
  <c r="N10" i="1"/>
  <c r="M10" i="1"/>
  <c r="N9" i="1"/>
  <c r="O9" i="1" s="1"/>
  <c r="M9" i="1"/>
  <c r="N8" i="1"/>
  <c r="O8" i="1" s="1"/>
  <c r="M8" i="1"/>
  <c r="N7" i="1"/>
  <c r="O7" i="1" s="1"/>
  <c r="M7" i="1"/>
  <c r="O6" i="1"/>
  <c r="N6" i="1"/>
  <c r="M6" i="1"/>
  <c r="N5" i="1"/>
  <c r="O5" i="1" s="1"/>
  <c r="M5" i="1"/>
  <c r="P185" i="7" l="1"/>
  <c r="P176" i="7"/>
  <c r="P178" i="7"/>
  <c r="P193" i="7"/>
  <c r="P187" i="7"/>
  <c r="P184" i="7"/>
  <c r="P186" i="7"/>
  <c r="P175" i="7"/>
  <c r="P180" i="7"/>
  <c r="P183" i="7"/>
  <c r="P188" i="7"/>
  <c r="P191" i="7"/>
  <c r="P145" i="7"/>
  <c r="P147" i="7"/>
  <c r="P151" i="7"/>
  <c r="P155" i="7"/>
  <c r="P157" i="7"/>
  <c r="P159" i="7"/>
  <c r="P161" i="7"/>
  <c r="P163" i="7"/>
  <c r="P148" i="7"/>
  <c r="P150" i="7"/>
  <c r="P152" i="7"/>
  <c r="P154" i="7"/>
  <c r="P149" i="7"/>
  <c r="P156" i="7"/>
  <c r="P158" i="7"/>
  <c r="P165" i="7"/>
  <c r="P146" i="7"/>
  <c r="P153" i="7"/>
  <c r="P160" i="7"/>
  <c r="P162" i="7"/>
  <c r="P117" i="7"/>
  <c r="P119" i="7"/>
  <c r="P126" i="7"/>
  <c r="P133" i="7"/>
  <c r="P135" i="7"/>
  <c r="P118" i="7"/>
  <c r="P125" i="7"/>
  <c r="P127" i="7"/>
  <c r="P134" i="7"/>
  <c r="P94" i="7"/>
  <c r="P96" i="7"/>
  <c r="P103" i="7"/>
  <c r="P91" i="7"/>
  <c r="P98" i="7"/>
  <c r="P100" i="7"/>
  <c r="P102" i="7"/>
  <c r="P104" i="7"/>
  <c r="P155" i="5"/>
  <c r="P119" i="5"/>
  <c r="P124" i="5"/>
  <c r="P127" i="5"/>
  <c r="P136" i="5"/>
  <c r="P75" i="8"/>
  <c r="P78" i="8"/>
  <c r="P90" i="8"/>
  <c r="P106" i="8"/>
  <c r="P94" i="8"/>
  <c r="P63" i="8"/>
  <c r="P66" i="8"/>
  <c r="P71" i="8"/>
  <c r="P74" i="8"/>
  <c r="P79" i="8"/>
  <c r="P98" i="8"/>
  <c r="P79" i="10"/>
</calcChain>
</file>

<file path=xl/sharedStrings.xml><?xml version="1.0" encoding="utf-8"?>
<sst xmlns="http://schemas.openxmlformats.org/spreadsheetml/2006/main" count="2550" uniqueCount="38">
  <si>
    <t>2 Nodes</t>
  </si>
  <si>
    <t>Message 
Size</t>
  </si>
  <si>
    <t>Latency (us)</t>
  </si>
  <si>
    <t>Mean</t>
  </si>
  <si>
    <t>STD</t>
  </si>
  <si>
    <t>COV (%)</t>
  </si>
  <si>
    <t>1K</t>
  </si>
  <si>
    <t>2K</t>
  </si>
  <si>
    <t>4K</t>
  </si>
  <si>
    <t>8K</t>
  </si>
  <si>
    <t>16K</t>
  </si>
  <si>
    <t>32K</t>
  </si>
  <si>
    <t>64K</t>
  </si>
  <si>
    <t>128K</t>
  </si>
  <si>
    <t>256K</t>
  </si>
  <si>
    <t>512K</t>
  </si>
  <si>
    <t>1M</t>
  </si>
  <si>
    <t>3 Nodes</t>
  </si>
  <si>
    <t>4 Nodes</t>
  </si>
  <si>
    <t>4 Nodes  - 20 Ranks</t>
  </si>
  <si>
    <t>4 Nodes - 32 Ranks</t>
  </si>
  <si>
    <t>4 Nodes - 36 Ranks</t>
  </si>
  <si>
    <t>4 Nodes - 64 Ranks</t>
  </si>
  <si>
    <t>4 Nodes - 64 Ranks (Cyclic)</t>
  </si>
  <si>
    <t>2 Nodes - 32 ranks</t>
  </si>
  <si>
    <t>Naive</t>
  </si>
  <si>
    <t>Naive+</t>
  </si>
  <si>
    <t>Overheads</t>
  </si>
  <si>
    <t>Default</t>
  </si>
  <si>
    <t>NB</t>
  </si>
  <si>
    <t>RingNB</t>
  </si>
  <si>
    <t>3 Nodes - 48 ranks</t>
  </si>
  <si>
    <t>4 Nodes - 20 ranks</t>
  </si>
  <si>
    <t>4 Nodes - 32 ranks</t>
  </si>
  <si>
    <t>4 Nodes - 36 ranks</t>
  </si>
  <si>
    <t>4 Nodes - 64 ranks</t>
  </si>
  <si>
    <t>Default Send+</t>
  </si>
  <si>
    <t>4 Nodes - 64 ranks Cyclic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</si>
</sst>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sz val="10"/>
      <color theme="1"/>
      <name val="Arial"/>
    </font>
    <font>
      <b/>
      <sz val="12"/>
      <color theme="1"/>
      <name val="Raleway"/>
    </font>
    <font>
      <sz val="12"/>
      <color theme="1"/>
      <name val="Raleway"/>
    </font>
    <font>
      <sz val="12"/>
      <color rgb="FF000000"/>
      <name val="Calibri"/>
    </font>
    <font>
      <sz val="10"/>
      <color rgb="FF000000"/>
      <name val="Arial"/>
    </font>
    <font>
      <b/>
      <sz val="12"/>
      <color theme="1"/>
      <name val="Arial"/>
    </font>
    <font>
      <sz val="12"/>
      <color theme="1"/>
      <name val="Arial"/>
    </font>
    <font>
      <sz val="12"/>
      <color rgb="FF000000"/>
      <name val="Arial"/>
    </font>
    <font>
      <b/>
      <sz val="12"/>
      <color rgb="FF000000"/>
      <name val="Arial"/>
    </font>
    <font>
      <b/>
      <sz val="10"/>
      <color theme="1"/>
      <name val="Arial"/>
    </font>
    <font>
      <b/>
      <sz val="10"/>
      <color rgb="FF000000"/>
      <name val="Arial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2" fontId="1" fillId="0" borderId="0" xfId="0" applyNumberFormat="1" applyFont="1"/>
    <xf numFmtId="0" fontId="7" fillId="3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3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2" fontId="1" fillId="4" borderId="0" xfId="0" applyNumberFormat="1" applyFont="1" applyFill="1" applyAlignment="1">
      <alignment horizontal="center"/>
    </xf>
    <xf numFmtId="2" fontId="1" fillId="5" borderId="0" xfId="0" applyNumberFormat="1" applyFont="1" applyFill="1" applyAlignment="1">
      <alignment horizontal="center"/>
    </xf>
    <xf numFmtId="2" fontId="1" fillId="6" borderId="0" xfId="0" applyNumberFormat="1" applyFont="1" applyFill="1" applyAlignment="1">
      <alignment horizontal="center"/>
    </xf>
    <xf numFmtId="2" fontId="1" fillId="7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8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5" fillId="0" borderId="0" xfId="0" applyFont="1" applyAlignment="1">
      <alignment horizontal="center"/>
    </xf>
    <xf numFmtId="0" fontId="6" fillId="7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00"/>
  <sheetViews>
    <sheetView workbookViewId="0"/>
  </sheetViews>
  <sheetFormatPr baseColWidth="10" defaultColWidth="14.5" defaultRowHeight="15" customHeight="1" x14ac:dyDescent="0.15"/>
  <cols>
    <col min="1" max="6" width="14.5" style="29" customWidth="1"/>
  </cols>
  <sheetData>
    <row r="1" spans="1:15" ht="15.75" customHeight="1" x14ac:dyDescent="0.15">
      <c r="B1" s="28"/>
      <c r="C1" s="28"/>
      <c r="D1" s="28"/>
    </row>
    <row r="2" spans="1:15" ht="15.75" customHeight="1" x14ac:dyDescent="0.15">
      <c r="B2" s="30" t="s">
        <v>0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5" ht="15.75" customHeight="1" x14ac:dyDescent="0.15">
      <c r="A3" s="30" t="s">
        <v>1</v>
      </c>
      <c r="B3" s="28">
        <v>1</v>
      </c>
      <c r="C3" s="1">
        <v>2</v>
      </c>
      <c r="D3" s="1">
        <v>3</v>
      </c>
      <c r="E3" s="28">
        <v>4</v>
      </c>
      <c r="F3" s="1">
        <v>5</v>
      </c>
      <c r="G3" s="1">
        <v>6</v>
      </c>
      <c r="H3" s="28">
        <v>7</v>
      </c>
      <c r="I3" s="1">
        <v>8</v>
      </c>
      <c r="J3" s="1">
        <v>9</v>
      </c>
      <c r="K3" s="28">
        <v>10</v>
      </c>
    </row>
    <row r="4" spans="1:15" ht="15.75" customHeight="1" x14ac:dyDescent="0.2">
      <c r="A4" s="31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M4" s="2" t="s">
        <v>3</v>
      </c>
      <c r="N4" s="2" t="s">
        <v>4</v>
      </c>
      <c r="O4" s="2" t="s">
        <v>5</v>
      </c>
    </row>
    <row r="5" spans="1:15" ht="15.75" customHeight="1" x14ac:dyDescent="0.2">
      <c r="A5" s="3">
        <v>1</v>
      </c>
      <c r="B5" s="4">
        <v>12.42</v>
      </c>
      <c r="C5" s="4">
        <v>12.4</v>
      </c>
      <c r="D5" s="4"/>
      <c r="E5" s="4">
        <v>11.21</v>
      </c>
      <c r="F5" s="4">
        <v>11.28</v>
      </c>
      <c r="G5" s="4">
        <v>10.97</v>
      </c>
      <c r="H5" s="4">
        <v>11.04</v>
      </c>
      <c r="I5" s="4">
        <v>11.79</v>
      </c>
      <c r="J5" s="4">
        <v>10.44</v>
      </c>
      <c r="M5" s="5">
        <f t="shared" ref="M5:M25" si="0">AVERAGE(B5:J5)</f>
        <v>11.443749999999998</v>
      </c>
      <c r="N5" s="5">
        <f t="shared" ref="N5:N25" si="1">STDEV(B5:J5)</f>
        <v>0.70343925517011474</v>
      </c>
      <c r="O5" s="1">
        <f t="shared" ref="O5:O25" si="2">N5/M5*100</f>
        <v>6.1469295918742972</v>
      </c>
    </row>
    <row r="6" spans="1:15" ht="15.75" customHeight="1" x14ac:dyDescent="0.2">
      <c r="A6" s="3">
        <v>2</v>
      </c>
      <c r="B6" s="4">
        <v>11.32</v>
      </c>
      <c r="C6" s="4">
        <v>12</v>
      </c>
      <c r="D6" s="4"/>
      <c r="E6" s="4">
        <v>10.19</v>
      </c>
      <c r="F6" s="4">
        <v>10.18</v>
      </c>
      <c r="G6" s="4">
        <v>10.42</v>
      </c>
      <c r="H6" s="4">
        <v>10.56</v>
      </c>
      <c r="I6" s="4">
        <v>10.59</v>
      </c>
      <c r="J6" s="4">
        <v>10.24</v>
      </c>
      <c r="M6" s="5">
        <f t="shared" si="0"/>
        <v>10.6875</v>
      </c>
      <c r="N6" s="5">
        <f t="shared" si="1"/>
        <v>0.64645737899504485</v>
      </c>
      <c r="O6" s="1">
        <f t="shared" si="2"/>
        <v>6.0487240139887239</v>
      </c>
    </row>
    <row r="7" spans="1:15" ht="15.75" customHeight="1" x14ac:dyDescent="0.2">
      <c r="A7" s="3">
        <v>4</v>
      </c>
      <c r="B7" s="4">
        <v>10.11</v>
      </c>
      <c r="C7" s="4">
        <v>11.75</v>
      </c>
      <c r="D7" s="4"/>
      <c r="E7" s="4">
        <v>10.83</v>
      </c>
      <c r="F7" s="4">
        <v>9.86</v>
      </c>
      <c r="G7" s="4">
        <v>10.35</v>
      </c>
      <c r="H7" s="4">
        <v>10.74</v>
      </c>
      <c r="I7" s="4">
        <v>10.83</v>
      </c>
      <c r="J7" s="4">
        <v>9.57</v>
      </c>
      <c r="M7" s="5">
        <f t="shared" si="0"/>
        <v>10.504999999999999</v>
      </c>
      <c r="N7" s="5">
        <f t="shared" si="1"/>
        <v>0.68523197323450791</v>
      </c>
      <c r="O7" s="1">
        <f t="shared" si="2"/>
        <v>6.5229126438315843</v>
      </c>
    </row>
    <row r="8" spans="1:15" ht="15.75" customHeight="1" x14ac:dyDescent="0.2">
      <c r="A8" s="3">
        <v>8</v>
      </c>
      <c r="B8" s="4">
        <v>892.04</v>
      </c>
      <c r="C8" s="4">
        <v>874.21</v>
      </c>
      <c r="D8" s="4"/>
      <c r="E8" s="4">
        <v>863.3</v>
      </c>
      <c r="F8" s="4">
        <v>895.98</v>
      </c>
      <c r="G8" s="4">
        <v>860.6</v>
      </c>
      <c r="H8" s="4">
        <v>877.16</v>
      </c>
      <c r="I8" s="4">
        <v>863.6</v>
      </c>
      <c r="J8" s="4">
        <v>826.88</v>
      </c>
      <c r="M8" s="5">
        <f t="shared" si="0"/>
        <v>869.22125000000005</v>
      </c>
      <c r="N8" s="5">
        <f t="shared" si="1"/>
        <v>21.575132800452067</v>
      </c>
      <c r="O8" s="1">
        <f t="shared" si="2"/>
        <v>2.4821221064777315</v>
      </c>
    </row>
    <row r="9" spans="1:15" ht="15.75" customHeight="1" x14ac:dyDescent="0.2">
      <c r="A9" s="3">
        <v>16</v>
      </c>
      <c r="B9" s="4">
        <v>22.89</v>
      </c>
      <c r="C9" s="4">
        <v>22.81</v>
      </c>
      <c r="D9" s="4"/>
      <c r="E9" s="4">
        <v>21.08</v>
      </c>
      <c r="F9" s="4">
        <v>22.26</v>
      </c>
      <c r="G9" s="4">
        <v>23.56</v>
      </c>
      <c r="H9" s="4">
        <v>20.57</v>
      </c>
      <c r="I9" s="4">
        <v>21.32</v>
      </c>
      <c r="J9" s="4">
        <v>20.78</v>
      </c>
      <c r="M9" s="5">
        <f t="shared" si="0"/>
        <v>21.908750000000001</v>
      </c>
      <c r="N9" s="5">
        <f t="shared" si="1"/>
        <v>1.1164284571794107</v>
      </c>
      <c r="O9" s="1">
        <f t="shared" si="2"/>
        <v>5.0958108389543479</v>
      </c>
    </row>
    <row r="10" spans="1:15" ht="15.75" customHeight="1" x14ac:dyDescent="0.2">
      <c r="A10" s="3">
        <v>32</v>
      </c>
      <c r="B10" s="4">
        <v>28.71</v>
      </c>
      <c r="C10" s="4">
        <v>27.22</v>
      </c>
      <c r="D10" s="4"/>
      <c r="E10" s="4">
        <v>28.96</v>
      </c>
      <c r="F10" s="4">
        <v>32.450000000000003</v>
      </c>
      <c r="G10" s="4">
        <v>28.9</v>
      </c>
      <c r="H10" s="4">
        <v>29.02</v>
      </c>
      <c r="I10" s="4">
        <v>27.62</v>
      </c>
      <c r="J10" s="4">
        <v>26.95</v>
      </c>
      <c r="M10" s="5">
        <f t="shared" si="0"/>
        <v>28.728750000000002</v>
      </c>
      <c r="N10" s="5">
        <f t="shared" si="1"/>
        <v>1.7190232899610685</v>
      </c>
      <c r="O10" s="1">
        <f t="shared" si="2"/>
        <v>5.983634129438518</v>
      </c>
    </row>
    <row r="11" spans="1:15" ht="15.75" customHeight="1" x14ac:dyDescent="0.2">
      <c r="A11" s="3">
        <v>64</v>
      </c>
      <c r="B11" s="4">
        <v>27.45</v>
      </c>
      <c r="C11" s="4">
        <v>25.76</v>
      </c>
      <c r="D11" s="4"/>
      <c r="E11" s="4">
        <v>26.73</v>
      </c>
      <c r="F11" s="4">
        <v>26.8</v>
      </c>
      <c r="G11" s="4">
        <v>26.23</v>
      </c>
      <c r="H11" s="4">
        <v>33.729999999999997</v>
      </c>
      <c r="I11" s="4">
        <v>28.92</v>
      </c>
      <c r="J11" s="4">
        <v>25.17</v>
      </c>
      <c r="M11" s="5">
        <f t="shared" si="0"/>
        <v>27.598750000000003</v>
      </c>
      <c r="N11" s="5">
        <f t="shared" si="1"/>
        <v>2.7230782870022026</v>
      </c>
      <c r="O11" s="1">
        <f t="shared" si="2"/>
        <v>9.866672537713491</v>
      </c>
    </row>
    <row r="12" spans="1:15" ht="15.75" customHeight="1" x14ac:dyDescent="0.2">
      <c r="A12" s="3">
        <v>128</v>
      </c>
      <c r="B12" s="4">
        <v>31.37</v>
      </c>
      <c r="C12" s="4">
        <v>32.799999999999997</v>
      </c>
      <c r="D12" s="4"/>
      <c r="E12" s="4">
        <v>30.64</v>
      </c>
      <c r="F12" s="4">
        <v>32.04</v>
      </c>
      <c r="G12" s="4">
        <v>31.67</v>
      </c>
      <c r="H12" s="4">
        <v>32.630000000000003</v>
      </c>
      <c r="I12" s="4">
        <v>31.73</v>
      </c>
      <c r="J12" s="4">
        <v>28.94</v>
      </c>
      <c r="M12" s="5">
        <f t="shared" si="0"/>
        <v>31.477499999999996</v>
      </c>
      <c r="N12" s="5">
        <f t="shared" si="1"/>
        <v>1.2332506407284538</v>
      </c>
      <c r="O12" s="1">
        <f t="shared" si="2"/>
        <v>3.9178798847699281</v>
      </c>
    </row>
    <row r="13" spans="1:15" ht="15.75" customHeight="1" x14ac:dyDescent="0.2">
      <c r="A13" s="3">
        <v>256</v>
      </c>
      <c r="B13" s="4">
        <v>44.17</v>
      </c>
      <c r="C13" s="4">
        <v>40.36</v>
      </c>
      <c r="D13" s="4"/>
      <c r="E13" s="4">
        <v>42.16</v>
      </c>
      <c r="F13" s="4">
        <v>41.43</v>
      </c>
      <c r="G13" s="4">
        <v>41.18</v>
      </c>
      <c r="H13" s="4">
        <v>45.03</v>
      </c>
      <c r="I13" s="4">
        <v>42.02</v>
      </c>
      <c r="J13" s="4">
        <v>37.9</v>
      </c>
      <c r="M13" s="5">
        <f t="shared" si="0"/>
        <v>41.78125</v>
      </c>
      <c r="N13" s="5">
        <f t="shared" si="1"/>
        <v>2.2048611067366588</v>
      </c>
      <c r="O13" s="1">
        <f t="shared" si="2"/>
        <v>5.2771544813442848</v>
      </c>
    </row>
    <row r="14" spans="1:15" ht="15.75" customHeight="1" x14ac:dyDescent="0.2">
      <c r="A14" s="3">
        <v>512</v>
      </c>
      <c r="B14" s="4">
        <v>79.150000000000006</v>
      </c>
      <c r="C14" s="4">
        <v>80.17</v>
      </c>
      <c r="D14" s="4"/>
      <c r="E14" s="4">
        <v>76.430000000000007</v>
      </c>
      <c r="F14" s="4">
        <v>76.08</v>
      </c>
      <c r="G14" s="4">
        <v>72.84</v>
      </c>
      <c r="H14" s="4">
        <v>77.81</v>
      </c>
      <c r="I14" s="4">
        <v>76.98</v>
      </c>
      <c r="J14" s="4">
        <v>71.38</v>
      </c>
      <c r="M14" s="5">
        <f t="shared" si="0"/>
        <v>76.35499999999999</v>
      </c>
      <c r="N14" s="5">
        <f t="shared" si="1"/>
        <v>2.9775589234903737</v>
      </c>
      <c r="O14" s="1">
        <f t="shared" si="2"/>
        <v>3.8996253336263162</v>
      </c>
    </row>
    <row r="15" spans="1:15" ht="15.75" customHeight="1" x14ac:dyDescent="0.2">
      <c r="A15" s="3" t="s">
        <v>6</v>
      </c>
      <c r="B15" s="4">
        <v>119.27</v>
      </c>
      <c r="C15" s="4">
        <v>104.63</v>
      </c>
      <c r="D15" s="4"/>
      <c r="E15" s="4">
        <v>103.65</v>
      </c>
      <c r="F15" s="4">
        <v>103.17</v>
      </c>
      <c r="G15" s="4">
        <v>108.79</v>
      </c>
      <c r="H15" s="4">
        <v>98.79</v>
      </c>
      <c r="I15" s="4">
        <v>102.62</v>
      </c>
      <c r="J15" s="4">
        <v>110.26</v>
      </c>
      <c r="M15" s="5">
        <f t="shared" si="0"/>
        <v>106.39749999999999</v>
      </c>
      <c r="N15" s="5">
        <f t="shared" si="1"/>
        <v>6.3197801724879161</v>
      </c>
      <c r="O15" s="1">
        <f t="shared" si="2"/>
        <v>5.9397825818162238</v>
      </c>
    </row>
    <row r="16" spans="1:15" ht="15.75" customHeight="1" x14ac:dyDescent="0.2">
      <c r="A16" s="3" t="s">
        <v>7</v>
      </c>
      <c r="B16" s="4">
        <v>163.81</v>
      </c>
      <c r="C16" s="4">
        <v>156.76</v>
      </c>
      <c r="D16" s="4"/>
      <c r="E16" s="4">
        <v>161.16</v>
      </c>
      <c r="F16" s="4">
        <v>161.87</v>
      </c>
      <c r="G16" s="4">
        <v>157.44999999999999</v>
      </c>
      <c r="H16" s="4">
        <v>163.66</v>
      </c>
      <c r="I16" s="4">
        <v>160.49</v>
      </c>
      <c r="J16" s="4">
        <v>147.41999999999999</v>
      </c>
      <c r="M16" s="5">
        <f t="shared" si="0"/>
        <v>159.07749999999999</v>
      </c>
      <c r="N16" s="5">
        <f t="shared" si="1"/>
        <v>5.3644697514559416</v>
      </c>
      <c r="O16" s="1">
        <f t="shared" si="2"/>
        <v>3.372236646575375</v>
      </c>
    </row>
    <row r="17" spans="1:15" ht="15.75" customHeight="1" x14ac:dyDescent="0.2">
      <c r="A17" s="3" t="s">
        <v>8</v>
      </c>
      <c r="B17" s="4">
        <v>275</v>
      </c>
      <c r="C17" s="4">
        <v>276.41000000000003</v>
      </c>
      <c r="D17" s="4"/>
      <c r="E17" s="4">
        <v>272.11</v>
      </c>
      <c r="F17" s="4">
        <v>274.05</v>
      </c>
      <c r="G17" s="4">
        <v>270.02</v>
      </c>
      <c r="H17" s="4">
        <v>271.91000000000003</v>
      </c>
      <c r="I17" s="4">
        <v>261.69</v>
      </c>
      <c r="J17" s="4">
        <v>256.52</v>
      </c>
      <c r="M17" s="5">
        <f t="shared" si="0"/>
        <v>269.71375</v>
      </c>
      <c r="N17" s="5">
        <f t="shared" si="1"/>
        <v>6.9765135326629109</v>
      </c>
      <c r="O17" s="1">
        <f t="shared" si="2"/>
        <v>2.5866362143802126</v>
      </c>
    </row>
    <row r="18" spans="1:15" ht="15.75" customHeight="1" x14ac:dyDescent="0.2">
      <c r="A18" s="3" t="s">
        <v>9</v>
      </c>
      <c r="B18" s="4">
        <v>450</v>
      </c>
      <c r="C18" s="4">
        <v>446.27</v>
      </c>
      <c r="D18" s="4"/>
      <c r="E18" s="4">
        <v>449.86</v>
      </c>
      <c r="F18" s="4">
        <v>440.84</v>
      </c>
      <c r="G18" s="4">
        <v>447.24</v>
      </c>
      <c r="H18" s="4">
        <v>441.02</v>
      </c>
      <c r="I18" s="4">
        <v>429.11</v>
      </c>
      <c r="J18" s="4">
        <v>410.98</v>
      </c>
      <c r="M18" s="5">
        <f t="shared" si="0"/>
        <v>439.41500000000002</v>
      </c>
      <c r="N18" s="5">
        <f t="shared" si="1"/>
        <v>13.35616925405099</v>
      </c>
      <c r="O18" s="1">
        <f t="shared" si="2"/>
        <v>3.039534211178724</v>
      </c>
    </row>
    <row r="19" spans="1:15" ht="15.75" customHeight="1" x14ac:dyDescent="0.2">
      <c r="A19" s="3" t="s">
        <v>10</v>
      </c>
      <c r="B19" s="4">
        <v>549.15</v>
      </c>
      <c r="C19" s="4">
        <v>547.55999999999995</v>
      </c>
      <c r="D19" s="4"/>
      <c r="E19" s="4">
        <v>548.9</v>
      </c>
      <c r="F19" s="4">
        <v>532.52</v>
      </c>
      <c r="G19" s="4">
        <v>535.79999999999995</v>
      </c>
      <c r="H19" s="4">
        <v>541.57000000000005</v>
      </c>
      <c r="I19" s="4">
        <v>525.97</v>
      </c>
      <c r="J19" s="4">
        <v>518.27</v>
      </c>
      <c r="M19" s="5">
        <f t="shared" si="0"/>
        <v>537.46749999999997</v>
      </c>
      <c r="N19" s="5">
        <f t="shared" si="1"/>
        <v>11.425952601737094</v>
      </c>
      <c r="O19" s="1">
        <f t="shared" si="2"/>
        <v>2.125887165593658</v>
      </c>
    </row>
    <row r="20" spans="1:15" ht="15.75" customHeight="1" x14ac:dyDescent="0.2">
      <c r="A20" s="3" t="s">
        <v>11</v>
      </c>
      <c r="B20" s="4">
        <v>1160.77</v>
      </c>
      <c r="C20" s="4">
        <v>1153.8900000000001</v>
      </c>
      <c r="D20" s="4"/>
      <c r="E20" s="4">
        <v>1153.1199999999999</v>
      </c>
      <c r="F20" s="4">
        <v>1142.08</v>
      </c>
      <c r="G20" s="4">
        <v>1176.8499999999999</v>
      </c>
      <c r="H20" s="4">
        <v>1163.33</v>
      </c>
      <c r="I20" s="4">
        <v>1129.6500000000001</v>
      </c>
      <c r="J20" s="4">
        <v>1092.8900000000001</v>
      </c>
      <c r="M20" s="5">
        <f t="shared" si="0"/>
        <v>1146.5724999999998</v>
      </c>
      <c r="N20" s="5">
        <f t="shared" si="1"/>
        <v>25.867491319083381</v>
      </c>
      <c r="O20" s="1">
        <f t="shared" si="2"/>
        <v>2.256071144134661</v>
      </c>
    </row>
    <row r="21" spans="1:15" ht="15.75" customHeight="1" x14ac:dyDescent="0.2">
      <c r="A21" s="3" t="s">
        <v>12</v>
      </c>
      <c r="B21" s="4">
        <v>2126.2800000000002</v>
      </c>
      <c r="C21" s="4">
        <v>2097.0300000000002</v>
      </c>
      <c r="D21" s="4"/>
      <c r="E21" s="4">
        <v>2147.5700000000002</v>
      </c>
      <c r="F21" s="4">
        <v>2265.85</v>
      </c>
      <c r="G21" s="4">
        <v>2135.02</v>
      </c>
      <c r="H21" s="4">
        <v>2084.25</v>
      </c>
      <c r="I21" s="4">
        <v>2045.62</v>
      </c>
      <c r="J21" s="4">
        <v>1941.3</v>
      </c>
      <c r="M21" s="5">
        <f t="shared" si="0"/>
        <v>2105.3650000000002</v>
      </c>
      <c r="N21" s="5">
        <f t="shared" si="1"/>
        <v>92.470580804306181</v>
      </c>
      <c r="O21" s="1">
        <f t="shared" si="2"/>
        <v>4.3921401184263145</v>
      </c>
    </row>
    <row r="22" spans="1:15" ht="15.75" customHeight="1" x14ac:dyDescent="0.2">
      <c r="A22" s="3" t="s">
        <v>13</v>
      </c>
      <c r="B22" s="4">
        <v>4811.1499999999996</v>
      </c>
      <c r="C22" s="4">
        <v>4797.4799999999996</v>
      </c>
      <c r="D22" s="4"/>
      <c r="E22" s="4">
        <v>5828.12</v>
      </c>
      <c r="F22" s="4">
        <v>4760.8</v>
      </c>
      <c r="G22" s="4">
        <v>4780.46</v>
      </c>
      <c r="H22" s="4">
        <v>4762.46</v>
      </c>
      <c r="I22" s="4">
        <v>4693.2</v>
      </c>
      <c r="J22" s="4">
        <v>4464.49</v>
      </c>
      <c r="M22" s="5">
        <f t="shared" si="0"/>
        <v>4862.2699999999995</v>
      </c>
      <c r="N22" s="5">
        <f t="shared" si="1"/>
        <v>405.92784147643079</v>
      </c>
      <c r="O22" s="1">
        <f t="shared" si="2"/>
        <v>8.3485253076532313</v>
      </c>
    </row>
    <row r="23" spans="1:15" ht="15.75" customHeight="1" x14ac:dyDescent="0.2">
      <c r="A23" s="3" t="s">
        <v>14</v>
      </c>
      <c r="B23" s="4">
        <v>9541.73</v>
      </c>
      <c r="C23" s="4">
        <v>9559.27</v>
      </c>
      <c r="D23" s="4"/>
      <c r="E23" s="4">
        <v>9586.01</v>
      </c>
      <c r="F23" s="4">
        <v>9507.02</v>
      </c>
      <c r="G23" s="4">
        <v>9561.8799999999992</v>
      </c>
      <c r="H23" s="4">
        <v>9600</v>
      </c>
      <c r="I23" s="4">
        <v>9322.11</v>
      </c>
      <c r="J23" s="4">
        <v>8914.75</v>
      </c>
      <c r="M23" s="5">
        <f t="shared" si="0"/>
        <v>9449.0962499999987</v>
      </c>
      <c r="N23" s="5">
        <f t="shared" si="1"/>
        <v>232.98171025318698</v>
      </c>
      <c r="O23" s="1">
        <f t="shared" si="2"/>
        <v>2.4656507256256068</v>
      </c>
    </row>
    <row r="24" spans="1:15" ht="15.75" customHeight="1" x14ac:dyDescent="0.2">
      <c r="A24" s="3" t="s">
        <v>15</v>
      </c>
      <c r="B24" s="4">
        <v>19344.03</v>
      </c>
      <c r="C24" s="4">
        <v>19162.830000000002</v>
      </c>
      <c r="D24" s="4"/>
      <c r="E24" s="4">
        <v>19361.939999999999</v>
      </c>
      <c r="F24" s="4">
        <v>19210.810000000001</v>
      </c>
      <c r="G24" s="4">
        <v>19158.55</v>
      </c>
      <c r="H24" s="4">
        <v>19381.060000000001</v>
      </c>
      <c r="I24" s="4">
        <v>18925.349999999999</v>
      </c>
      <c r="J24" s="4">
        <v>18449.63</v>
      </c>
      <c r="M24" s="5">
        <f t="shared" si="0"/>
        <v>19124.275000000001</v>
      </c>
      <c r="N24" s="5">
        <f t="shared" si="1"/>
        <v>310.66335707413464</v>
      </c>
      <c r="O24" s="1">
        <f t="shared" si="2"/>
        <v>1.624445146674238</v>
      </c>
    </row>
    <row r="25" spans="1:15" ht="15.75" customHeight="1" x14ac:dyDescent="0.2">
      <c r="A25" s="3" t="s">
        <v>16</v>
      </c>
      <c r="B25" s="4">
        <v>39512.04</v>
      </c>
      <c r="C25" s="4">
        <v>38497.71</v>
      </c>
      <c r="D25" s="4"/>
      <c r="E25" s="4">
        <v>38777.629999999997</v>
      </c>
      <c r="F25" s="4">
        <v>39600.730000000003</v>
      </c>
      <c r="G25" s="4">
        <v>38436.82</v>
      </c>
      <c r="H25" s="4">
        <v>39420.160000000003</v>
      </c>
      <c r="I25" s="4">
        <v>37886.959999999999</v>
      </c>
      <c r="J25" s="4">
        <v>37629.910000000003</v>
      </c>
      <c r="M25" s="5">
        <f t="shared" si="0"/>
        <v>38720.24500000001</v>
      </c>
      <c r="N25" s="5">
        <f t="shared" si="1"/>
        <v>747.22468059193216</v>
      </c>
      <c r="O25" s="1">
        <f t="shared" si="2"/>
        <v>1.9298035965214888</v>
      </c>
    </row>
    <row r="26" spans="1:15" ht="15.75" customHeight="1" x14ac:dyDescent="0.15"/>
    <row r="27" spans="1:15" ht="15.75" customHeight="1" x14ac:dyDescent="0.15"/>
    <row r="28" spans="1:15" ht="15.75" customHeight="1" x14ac:dyDescent="0.15"/>
    <row r="29" spans="1:15" ht="15.75" customHeight="1" x14ac:dyDescent="0.15"/>
    <row r="30" spans="1:15" ht="15.75" customHeight="1" x14ac:dyDescent="0.15">
      <c r="B30" s="30" t="s">
        <v>17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5" ht="15.75" customHeight="1" x14ac:dyDescent="0.15">
      <c r="A31" s="30" t="s">
        <v>1</v>
      </c>
      <c r="B31" s="28">
        <v>1</v>
      </c>
      <c r="C31" s="1">
        <v>2</v>
      </c>
      <c r="D31" s="1">
        <v>3</v>
      </c>
      <c r="E31" s="28">
        <v>4</v>
      </c>
      <c r="F31" s="1">
        <v>5</v>
      </c>
      <c r="G31" s="1">
        <v>6</v>
      </c>
      <c r="H31" s="28">
        <v>7</v>
      </c>
      <c r="I31" s="1">
        <v>8</v>
      </c>
      <c r="J31" s="1">
        <v>9</v>
      </c>
      <c r="K31" s="28">
        <v>10</v>
      </c>
    </row>
    <row r="32" spans="1:15" ht="15.75" customHeight="1" x14ac:dyDescent="0.2">
      <c r="A32" s="31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M32" s="2" t="s">
        <v>3</v>
      </c>
      <c r="N32" s="2" t="s">
        <v>4</v>
      </c>
      <c r="O32" s="2" t="s">
        <v>5</v>
      </c>
    </row>
    <row r="33" spans="1:15" ht="15.75" customHeight="1" x14ac:dyDescent="0.2">
      <c r="A33" s="3">
        <v>1</v>
      </c>
      <c r="B33" s="4">
        <v>34.28</v>
      </c>
      <c r="C33" s="4">
        <v>33.89</v>
      </c>
      <c r="D33" s="4">
        <v>33.68</v>
      </c>
      <c r="E33" s="4">
        <v>33.96</v>
      </c>
      <c r="F33" s="4">
        <v>38.07</v>
      </c>
      <c r="G33" s="4">
        <v>33.840000000000003</v>
      </c>
      <c r="H33" s="4">
        <v>32.99</v>
      </c>
      <c r="I33" s="4">
        <v>32.58</v>
      </c>
      <c r="J33" s="4">
        <v>33.57</v>
      </c>
      <c r="M33" s="5">
        <f t="shared" ref="M33:M53" si="3">AVERAGE(B33:J33)</f>
        <v>34.095555555555556</v>
      </c>
      <c r="N33" s="5">
        <f t="shared" ref="N33:N53" si="4">STDEV(B33:J33)</f>
        <v>1.5781406077336007</v>
      </c>
      <c r="O33" s="1">
        <f t="shared" ref="O33:O53" si="5">N33/M33*100</f>
        <v>4.6285815908239609</v>
      </c>
    </row>
    <row r="34" spans="1:15" ht="15.75" customHeight="1" x14ac:dyDescent="0.2">
      <c r="A34" s="3">
        <v>2</v>
      </c>
      <c r="B34" s="4">
        <v>32.89</v>
      </c>
      <c r="C34" s="4">
        <v>33.950000000000003</v>
      </c>
      <c r="D34" s="4">
        <v>33.36</v>
      </c>
      <c r="E34" s="4">
        <v>32.31</v>
      </c>
      <c r="F34" s="4">
        <v>33.04</v>
      </c>
      <c r="G34" s="4">
        <v>31.33</v>
      </c>
      <c r="H34" s="4">
        <v>38.01</v>
      </c>
      <c r="I34" s="4">
        <v>34.200000000000003</v>
      </c>
      <c r="J34" s="4">
        <v>37.17</v>
      </c>
      <c r="M34" s="5">
        <f t="shared" si="3"/>
        <v>34.028888888888886</v>
      </c>
      <c r="N34" s="5">
        <f t="shared" si="4"/>
        <v>2.1997809234355841</v>
      </c>
      <c r="O34" s="1">
        <f t="shared" si="5"/>
        <v>6.4644512214850973</v>
      </c>
    </row>
    <row r="35" spans="1:15" ht="15.75" customHeight="1" x14ac:dyDescent="0.2">
      <c r="A35" s="3">
        <v>4</v>
      </c>
      <c r="B35" s="4">
        <v>31.78</v>
      </c>
      <c r="C35" s="4">
        <v>33.46</v>
      </c>
      <c r="D35" s="4">
        <v>33.6</v>
      </c>
      <c r="E35" s="4">
        <v>34.17</v>
      </c>
      <c r="F35" s="4">
        <v>32.19</v>
      </c>
      <c r="G35" s="4">
        <v>33.130000000000003</v>
      </c>
      <c r="H35" s="4">
        <v>32.67</v>
      </c>
      <c r="I35" s="4">
        <v>32.76</v>
      </c>
      <c r="J35" s="4">
        <v>33.979999999999997</v>
      </c>
      <c r="M35" s="5">
        <f t="shared" si="3"/>
        <v>33.082222222222221</v>
      </c>
      <c r="N35" s="5">
        <f t="shared" si="4"/>
        <v>0.80373779582923977</v>
      </c>
      <c r="O35" s="1">
        <f t="shared" si="5"/>
        <v>2.4295157393911326</v>
      </c>
    </row>
    <row r="36" spans="1:15" ht="15.75" customHeight="1" x14ac:dyDescent="0.2">
      <c r="A36" s="3">
        <v>8</v>
      </c>
      <c r="B36" s="4">
        <v>924.24</v>
      </c>
      <c r="C36" s="4">
        <v>956.21</v>
      </c>
      <c r="D36" s="4">
        <v>911.84</v>
      </c>
      <c r="E36" s="4">
        <v>922.24</v>
      </c>
      <c r="F36" s="4">
        <v>923.87</v>
      </c>
      <c r="G36" s="4">
        <v>933.05</v>
      </c>
      <c r="H36" s="4">
        <v>925.27</v>
      </c>
      <c r="I36" s="4">
        <v>898.1</v>
      </c>
      <c r="J36" s="4">
        <v>903.22</v>
      </c>
      <c r="M36" s="5">
        <f t="shared" si="3"/>
        <v>922.00444444444429</v>
      </c>
      <c r="N36" s="5">
        <f t="shared" si="4"/>
        <v>17.098301897491972</v>
      </c>
      <c r="O36" s="1">
        <f t="shared" si="5"/>
        <v>1.8544706590644027</v>
      </c>
    </row>
    <row r="37" spans="1:15" ht="15.75" customHeight="1" x14ac:dyDescent="0.2">
      <c r="A37" s="3">
        <v>16</v>
      </c>
      <c r="B37" s="4">
        <v>32.44</v>
      </c>
      <c r="C37" s="4">
        <v>32.479999999999997</v>
      </c>
      <c r="D37" s="4">
        <v>33.159999999999997</v>
      </c>
      <c r="E37" s="4">
        <v>32.22</v>
      </c>
      <c r="F37" s="4">
        <v>32.33</v>
      </c>
      <c r="G37" s="4">
        <v>31.93</v>
      </c>
      <c r="H37" s="4">
        <v>32.33</v>
      </c>
      <c r="I37" s="4">
        <v>33.03</v>
      </c>
      <c r="J37" s="4">
        <v>32.08</v>
      </c>
      <c r="M37" s="5">
        <f t="shared" si="3"/>
        <v>32.444444444444436</v>
      </c>
      <c r="N37" s="5">
        <f t="shared" si="4"/>
        <v>0.40777172263139783</v>
      </c>
      <c r="O37" s="1">
        <f t="shared" si="5"/>
        <v>1.2568306519460897</v>
      </c>
    </row>
    <row r="38" spans="1:15" ht="15.75" customHeight="1" x14ac:dyDescent="0.2">
      <c r="A38" s="3">
        <v>32</v>
      </c>
      <c r="B38" s="4">
        <v>41.47</v>
      </c>
      <c r="C38" s="4">
        <v>40.39</v>
      </c>
      <c r="D38" s="4">
        <v>40.61</v>
      </c>
      <c r="E38" s="4">
        <v>40.369999999999997</v>
      </c>
      <c r="F38" s="4">
        <v>40.409999999999997</v>
      </c>
      <c r="G38" s="4">
        <v>42</v>
      </c>
      <c r="H38" s="4">
        <v>40.53</v>
      </c>
      <c r="I38" s="4">
        <v>40.68</v>
      </c>
      <c r="J38" s="4">
        <v>44.34</v>
      </c>
      <c r="M38" s="5">
        <f t="shared" si="3"/>
        <v>41.199999999999996</v>
      </c>
      <c r="N38" s="5">
        <f t="shared" si="4"/>
        <v>1.3042718274960952</v>
      </c>
      <c r="O38" s="1">
        <f t="shared" si="5"/>
        <v>3.1657083191652799</v>
      </c>
    </row>
    <row r="39" spans="1:15" ht="15.75" customHeight="1" x14ac:dyDescent="0.2">
      <c r="A39" s="3">
        <v>64</v>
      </c>
      <c r="B39" s="4">
        <v>42.16</v>
      </c>
      <c r="C39" s="4">
        <v>37.659999999999997</v>
      </c>
      <c r="D39" s="4">
        <v>36.71</v>
      </c>
      <c r="E39" s="4">
        <v>38.57</v>
      </c>
      <c r="F39" s="4">
        <v>37.590000000000003</v>
      </c>
      <c r="G39" s="4">
        <v>37.369999999999997</v>
      </c>
      <c r="H39" s="4">
        <v>37.549999999999997</v>
      </c>
      <c r="I39" s="4">
        <v>37.33</v>
      </c>
      <c r="J39" s="4">
        <v>36.83</v>
      </c>
      <c r="M39" s="5">
        <f t="shared" si="3"/>
        <v>37.974444444444444</v>
      </c>
      <c r="N39" s="5">
        <f t="shared" si="4"/>
        <v>1.6579212218250226</v>
      </c>
      <c r="O39" s="1">
        <f t="shared" si="5"/>
        <v>4.3658867063888582</v>
      </c>
    </row>
    <row r="40" spans="1:15" ht="15.75" customHeight="1" x14ac:dyDescent="0.2">
      <c r="A40" s="3">
        <v>128</v>
      </c>
      <c r="B40" s="4">
        <v>54.33</v>
      </c>
      <c r="C40" s="4">
        <v>49.5</v>
      </c>
      <c r="D40" s="4">
        <v>47.49</v>
      </c>
      <c r="E40" s="4">
        <v>47.26</v>
      </c>
      <c r="F40" s="4">
        <v>49.98</v>
      </c>
      <c r="G40" s="4">
        <v>47.45</v>
      </c>
      <c r="H40" s="4">
        <v>47.22</v>
      </c>
      <c r="I40" s="4">
        <v>47.29</v>
      </c>
      <c r="J40" s="4">
        <v>47.6</v>
      </c>
      <c r="M40" s="5">
        <f t="shared" si="3"/>
        <v>48.680000000000007</v>
      </c>
      <c r="N40" s="5">
        <f t="shared" si="4"/>
        <v>2.3574456515474531</v>
      </c>
      <c r="O40" s="1">
        <f t="shared" si="5"/>
        <v>4.842739629308654</v>
      </c>
    </row>
    <row r="41" spans="1:15" ht="15.75" customHeight="1" x14ac:dyDescent="0.2">
      <c r="A41" s="3">
        <v>256</v>
      </c>
      <c r="B41" s="4">
        <v>65.02</v>
      </c>
      <c r="C41" s="4">
        <v>70.650000000000006</v>
      </c>
      <c r="D41" s="4">
        <v>63.87</v>
      </c>
      <c r="E41" s="4">
        <v>64.819999999999993</v>
      </c>
      <c r="F41" s="4">
        <v>66.260000000000005</v>
      </c>
      <c r="G41" s="4">
        <v>65.709999999999994</v>
      </c>
      <c r="H41" s="4">
        <v>64.72</v>
      </c>
      <c r="I41" s="4">
        <v>65.2</v>
      </c>
      <c r="J41" s="4">
        <v>66.53</v>
      </c>
      <c r="M41" s="5">
        <f t="shared" si="3"/>
        <v>65.864444444444445</v>
      </c>
      <c r="N41" s="5">
        <f t="shared" si="4"/>
        <v>1.9703369706163945</v>
      </c>
      <c r="O41" s="1">
        <f t="shared" si="5"/>
        <v>2.9915032112330966</v>
      </c>
    </row>
    <row r="42" spans="1:15" ht="15.75" customHeight="1" x14ac:dyDescent="0.2">
      <c r="A42" s="3">
        <v>512</v>
      </c>
      <c r="B42" s="4">
        <v>283.11</v>
      </c>
      <c r="C42" s="4">
        <v>308.19</v>
      </c>
      <c r="D42" s="4">
        <v>301.45</v>
      </c>
      <c r="E42" s="4">
        <v>287.69</v>
      </c>
      <c r="F42" s="4">
        <v>297.74</v>
      </c>
      <c r="G42" s="4">
        <v>299.7</v>
      </c>
      <c r="H42" s="4">
        <v>281.08999999999997</v>
      </c>
      <c r="I42" s="4">
        <v>301.25</v>
      </c>
      <c r="J42" s="4">
        <v>285.68</v>
      </c>
      <c r="M42" s="5">
        <f t="shared" si="3"/>
        <v>293.98888888888888</v>
      </c>
      <c r="N42" s="5">
        <f t="shared" si="4"/>
        <v>9.683725321956997</v>
      </c>
      <c r="O42" s="1">
        <f t="shared" si="5"/>
        <v>3.2939086094566297</v>
      </c>
    </row>
    <row r="43" spans="1:15" ht="15.75" customHeight="1" x14ac:dyDescent="0.2">
      <c r="A43" s="3" t="s">
        <v>6</v>
      </c>
      <c r="B43" s="4">
        <v>250.07</v>
      </c>
      <c r="C43" s="4">
        <v>281.52999999999997</v>
      </c>
      <c r="D43" s="4">
        <v>237.66</v>
      </c>
      <c r="E43" s="4">
        <v>242.27</v>
      </c>
      <c r="F43" s="4">
        <v>241.05</v>
      </c>
      <c r="G43" s="4">
        <v>245.99</v>
      </c>
      <c r="H43" s="4">
        <v>239.12</v>
      </c>
      <c r="I43" s="4">
        <v>269.31</v>
      </c>
      <c r="J43" s="4">
        <v>242.16</v>
      </c>
      <c r="M43" s="5">
        <f t="shared" si="3"/>
        <v>249.90666666666664</v>
      </c>
      <c r="N43" s="5">
        <f t="shared" si="4"/>
        <v>15.227420168892685</v>
      </c>
      <c r="O43" s="1">
        <f t="shared" si="5"/>
        <v>6.0932428782316146</v>
      </c>
    </row>
    <row r="44" spans="1:15" ht="15.75" customHeight="1" x14ac:dyDescent="0.2">
      <c r="A44" s="3" t="s">
        <v>7</v>
      </c>
      <c r="B44" s="4">
        <v>235.22</v>
      </c>
      <c r="C44" s="4">
        <v>233.89</v>
      </c>
      <c r="D44" s="4">
        <v>225.11</v>
      </c>
      <c r="E44" s="4">
        <v>237.51</v>
      </c>
      <c r="F44" s="4">
        <v>228.5</v>
      </c>
      <c r="G44" s="4">
        <v>236.48</v>
      </c>
      <c r="H44" s="4">
        <v>245.17</v>
      </c>
      <c r="I44" s="4">
        <v>229.91</v>
      </c>
      <c r="J44" s="4">
        <v>231.87</v>
      </c>
      <c r="M44" s="5">
        <f t="shared" si="3"/>
        <v>233.74000000000004</v>
      </c>
      <c r="N44" s="5">
        <f t="shared" si="4"/>
        <v>5.8595925626275349</v>
      </c>
      <c r="O44" s="1">
        <f t="shared" si="5"/>
        <v>2.5068848133086052</v>
      </c>
    </row>
    <row r="45" spans="1:15" ht="15.75" customHeight="1" x14ac:dyDescent="0.2">
      <c r="A45" s="3" t="s">
        <v>8</v>
      </c>
      <c r="B45" s="4">
        <v>374.13</v>
      </c>
      <c r="C45" s="4">
        <v>382.2</v>
      </c>
      <c r="D45" s="4">
        <v>375.38</v>
      </c>
      <c r="E45" s="4">
        <v>376.99</v>
      </c>
      <c r="F45" s="4">
        <v>377.64</v>
      </c>
      <c r="G45" s="4">
        <v>385.01</v>
      </c>
      <c r="H45" s="4">
        <v>382.72</v>
      </c>
      <c r="I45" s="4">
        <v>379.19</v>
      </c>
      <c r="J45" s="4">
        <v>383.63</v>
      </c>
      <c r="M45" s="5">
        <f t="shared" si="3"/>
        <v>379.65444444444455</v>
      </c>
      <c r="N45" s="5">
        <f t="shared" si="4"/>
        <v>3.8814916949257778</v>
      </c>
      <c r="O45" s="1">
        <f t="shared" si="5"/>
        <v>1.0223748863537307</v>
      </c>
    </row>
    <row r="46" spans="1:15" ht="15.75" customHeight="1" x14ac:dyDescent="0.2">
      <c r="A46" s="3" t="s">
        <v>9</v>
      </c>
      <c r="B46" s="4">
        <v>642.12</v>
      </c>
      <c r="C46" s="4">
        <v>647.26</v>
      </c>
      <c r="D46" s="4">
        <v>652.02</v>
      </c>
      <c r="E46" s="4">
        <v>661.63</v>
      </c>
      <c r="F46" s="4">
        <v>646.98</v>
      </c>
      <c r="G46" s="4">
        <v>641.67999999999995</v>
      </c>
      <c r="H46" s="4">
        <v>644.79999999999995</v>
      </c>
      <c r="I46" s="4">
        <v>649.34</v>
      </c>
      <c r="J46" s="4">
        <v>675.01</v>
      </c>
      <c r="M46" s="5">
        <f t="shared" si="3"/>
        <v>651.20444444444445</v>
      </c>
      <c r="N46" s="5">
        <f t="shared" si="4"/>
        <v>10.765695647647572</v>
      </c>
      <c r="O46" s="1">
        <f t="shared" si="5"/>
        <v>1.6531975080163959</v>
      </c>
    </row>
    <row r="47" spans="1:15" ht="15.75" customHeight="1" x14ac:dyDescent="0.2">
      <c r="A47" s="3" t="s">
        <v>10</v>
      </c>
      <c r="B47" s="4">
        <v>1705.87</v>
      </c>
      <c r="C47" s="4">
        <v>2600.5700000000002</v>
      </c>
      <c r="D47" s="4">
        <v>2673.29</v>
      </c>
      <c r="E47" s="4">
        <v>2684.74</v>
      </c>
      <c r="F47" s="4">
        <v>753.91</v>
      </c>
      <c r="G47" s="4">
        <v>1700.95</v>
      </c>
      <c r="H47" s="4">
        <v>1694.19</v>
      </c>
      <c r="I47" s="4">
        <v>1699.27</v>
      </c>
      <c r="J47" s="4">
        <v>2673.71</v>
      </c>
      <c r="M47" s="5">
        <f t="shared" si="3"/>
        <v>2020.7222222222226</v>
      </c>
      <c r="N47" s="5">
        <f t="shared" si="4"/>
        <v>675.04953732629326</v>
      </c>
      <c r="O47" s="1">
        <f t="shared" si="5"/>
        <v>33.406349962536162</v>
      </c>
    </row>
    <row r="48" spans="1:15" ht="15.75" customHeight="1" x14ac:dyDescent="0.2">
      <c r="A48" s="3" t="s">
        <v>11</v>
      </c>
      <c r="B48" s="4">
        <v>2132.44</v>
      </c>
      <c r="C48" s="4">
        <v>1718.23</v>
      </c>
      <c r="D48" s="4">
        <v>2544.67</v>
      </c>
      <c r="E48" s="4">
        <v>1749.37</v>
      </c>
      <c r="F48" s="4">
        <v>1746.63</v>
      </c>
      <c r="G48" s="4">
        <v>2152.21</v>
      </c>
      <c r="H48" s="4">
        <v>2655.21</v>
      </c>
      <c r="I48" s="4">
        <v>2151.0300000000002</v>
      </c>
      <c r="J48" s="4">
        <v>1777.96</v>
      </c>
      <c r="M48" s="5">
        <f t="shared" si="3"/>
        <v>2069.7499999999995</v>
      </c>
      <c r="N48" s="5">
        <f t="shared" si="4"/>
        <v>353.80187559565314</v>
      </c>
      <c r="O48" s="1">
        <f t="shared" si="5"/>
        <v>17.093942533912465</v>
      </c>
    </row>
    <row r="49" spans="1:15" ht="15.75" customHeight="1" x14ac:dyDescent="0.2">
      <c r="A49" s="3" t="s">
        <v>12</v>
      </c>
      <c r="B49" s="4">
        <v>3475.99</v>
      </c>
      <c r="C49" s="4">
        <v>3433.6</v>
      </c>
      <c r="D49" s="4">
        <v>3445.63</v>
      </c>
      <c r="E49" s="4">
        <v>3514.4</v>
      </c>
      <c r="F49" s="4">
        <v>3489.27</v>
      </c>
      <c r="G49" s="4">
        <v>3500.45</v>
      </c>
      <c r="H49" s="4">
        <v>3492.35</v>
      </c>
      <c r="I49" s="4">
        <v>3470.22</v>
      </c>
      <c r="J49" s="4">
        <v>3515</v>
      </c>
      <c r="M49" s="5">
        <f t="shared" si="3"/>
        <v>3481.8788888888889</v>
      </c>
      <c r="N49" s="5">
        <f t="shared" si="4"/>
        <v>28.458810781744056</v>
      </c>
      <c r="O49" s="1">
        <f t="shared" si="5"/>
        <v>0.81734062814647812</v>
      </c>
    </row>
    <row r="50" spans="1:15" ht="15.75" customHeight="1" x14ac:dyDescent="0.2">
      <c r="A50" s="3" t="s">
        <v>13</v>
      </c>
      <c r="B50" s="4">
        <v>7048.08</v>
      </c>
      <c r="C50" s="4">
        <v>7020.6</v>
      </c>
      <c r="D50" s="4">
        <v>7215.75</v>
      </c>
      <c r="E50" s="4">
        <v>7380.65</v>
      </c>
      <c r="F50" s="4">
        <v>7153.32</v>
      </c>
      <c r="G50" s="4">
        <v>7158.95</v>
      </c>
      <c r="H50" s="4">
        <v>7126.48</v>
      </c>
      <c r="I50" s="4">
        <v>7103.16</v>
      </c>
      <c r="J50" s="4">
        <v>7195.41</v>
      </c>
      <c r="M50" s="5">
        <f t="shared" si="3"/>
        <v>7155.822222222223</v>
      </c>
      <c r="N50" s="5">
        <f t="shared" si="4"/>
        <v>105.6230419673871</v>
      </c>
      <c r="O50" s="1">
        <f t="shared" si="5"/>
        <v>1.476043404758959</v>
      </c>
    </row>
    <row r="51" spans="1:15" ht="15.75" customHeight="1" x14ac:dyDescent="0.2">
      <c r="A51" s="3" t="s">
        <v>14</v>
      </c>
      <c r="B51" s="4">
        <v>14166.61</v>
      </c>
      <c r="C51" s="4">
        <v>14144.9</v>
      </c>
      <c r="D51" s="4">
        <v>14476.72</v>
      </c>
      <c r="E51" s="4">
        <v>14363.33</v>
      </c>
      <c r="F51" s="4">
        <v>14409.79</v>
      </c>
      <c r="G51" s="4">
        <v>14411.41</v>
      </c>
      <c r="H51" s="4">
        <v>14389.68</v>
      </c>
      <c r="I51" s="4">
        <v>14454.04</v>
      </c>
      <c r="J51" s="4">
        <v>14358.83</v>
      </c>
      <c r="M51" s="5">
        <f t="shared" si="3"/>
        <v>14352.812222222223</v>
      </c>
      <c r="N51" s="5">
        <f t="shared" si="4"/>
        <v>118.15519304899151</v>
      </c>
      <c r="O51" s="1">
        <f t="shared" si="5"/>
        <v>0.82321980681983542</v>
      </c>
    </row>
    <row r="52" spans="1:15" ht="15.75" customHeight="1" x14ac:dyDescent="0.2">
      <c r="A52" s="3" t="s">
        <v>15</v>
      </c>
      <c r="B52" s="4">
        <v>29387.03</v>
      </c>
      <c r="C52" s="4">
        <v>29425.87</v>
      </c>
      <c r="D52" s="4">
        <v>29992.83</v>
      </c>
      <c r="E52" s="4">
        <v>30046.53</v>
      </c>
      <c r="F52" s="4">
        <v>29915.67</v>
      </c>
      <c r="G52" s="4">
        <v>29968.79</v>
      </c>
      <c r="H52" s="4">
        <v>29401.8</v>
      </c>
      <c r="I52" s="4">
        <v>30009.98</v>
      </c>
      <c r="J52" s="4">
        <v>29902.06</v>
      </c>
      <c r="M52" s="5">
        <f t="shared" si="3"/>
        <v>29783.395555555555</v>
      </c>
      <c r="N52" s="5">
        <f t="shared" si="4"/>
        <v>287.43200422496113</v>
      </c>
      <c r="O52" s="1">
        <f t="shared" si="5"/>
        <v>0.96507466278923282</v>
      </c>
    </row>
    <row r="53" spans="1:15" ht="15.75" customHeight="1" x14ac:dyDescent="0.2">
      <c r="A53" s="3" t="s">
        <v>16</v>
      </c>
      <c r="B53" s="4">
        <v>59091.53</v>
      </c>
      <c r="C53" s="4">
        <v>59123.34</v>
      </c>
      <c r="D53" s="4">
        <v>59097.65</v>
      </c>
      <c r="E53" s="4">
        <v>59190.55</v>
      </c>
      <c r="F53" s="4">
        <v>58265.03</v>
      </c>
      <c r="G53" s="4">
        <v>58929.23</v>
      </c>
      <c r="H53" s="4">
        <v>58604.68</v>
      </c>
      <c r="I53" s="4">
        <v>58923.82</v>
      </c>
      <c r="J53" s="4">
        <v>59144.14</v>
      </c>
      <c r="M53" s="5">
        <f t="shared" si="3"/>
        <v>58929.996666666666</v>
      </c>
      <c r="N53" s="5">
        <f t="shared" si="4"/>
        <v>306.87498464358441</v>
      </c>
      <c r="O53" s="1">
        <f t="shared" si="5"/>
        <v>0.52074495503436213</v>
      </c>
    </row>
    <row r="54" spans="1:15" ht="15.75" customHeight="1" x14ac:dyDescent="0.15"/>
    <row r="55" spans="1:15" ht="15.75" customHeight="1" x14ac:dyDescent="0.15"/>
    <row r="56" spans="1:15" ht="15.75" customHeight="1" x14ac:dyDescent="0.15"/>
    <row r="57" spans="1:15" ht="15.75" customHeight="1" x14ac:dyDescent="0.15"/>
    <row r="58" spans="1:15" ht="15.75" customHeight="1" x14ac:dyDescent="0.15">
      <c r="B58" s="30" t="s">
        <v>18</v>
      </c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</row>
    <row r="59" spans="1:15" ht="15.75" customHeight="1" x14ac:dyDescent="0.15">
      <c r="A59" s="30" t="s">
        <v>1</v>
      </c>
      <c r="B59" s="28">
        <v>1</v>
      </c>
      <c r="C59" s="1">
        <v>2</v>
      </c>
      <c r="D59" s="1">
        <v>3</v>
      </c>
      <c r="E59" s="28">
        <v>4</v>
      </c>
      <c r="F59" s="1">
        <v>5</v>
      </c>
      <c r="G59" s="1">
        <v>6</v>
      </c>
      <c r="H59" s="28">
        <v>7</v>
      </c>
      <c r="I59" s="1">
        <v>8</v>
      </c>
      <c r="J59" s="1">
        <v>9</v>
      </c>
      <c r="K59" s="28">
        <v>10</v>
      </c>
    </row>
    <row r="60" spans="1:15" ht="15.75" customHeight="1" x14ac:dyDescent="0.2">
      <c r="A60" s="31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M60" s="2" t="s">
        <v>3</v>
      </c>
      <c r="N60" s="2" t="s">
        <v>4</v>
      </c>
      <c r="O60" s="2" t="s">
        <v>5</v>
      </c>
    </row>
    <row r="61" spans="1:15" ht="15.75" customHeight="1" x14ac:dyDescent="0.2">
      <c r="A61" s="3">
        <v>1</v>
      </c>
      <c r="B61" s="4">
        <v>25.39</v>
      </c>
      <c r="C61" s="4">
        <v>24.59</v>
      </c>
      <c r="D61" s="4">
        <v>24.55</v>
      </c>
      <c r="E61" s="4">
        <v>26.84</v>
      </c>
      <c r="F61" s="4">
        <v>25.06</v>
      </c>
      <c r="G61" s="4">
        <v>23.93</v>
      </c>
      <c r="H61" s="4">
        <v>25.07</v>
      </c>
      <c r="I61" s="4">
        <v>24.93</v>
      </c>
      <c r="J61" s="4">
        <v>24.63</v>
      </c>
      <c r="M61" s="5">
        <f t="shared" ref="M61:M81" si="6">AVERAGE(B61:J61)</f>
        <v>24.998888888888889</v>
      </c>
      <c r="N61" s="5">
        <f t="shared" ref="N61:N81" si="7">STDEV(B61:J61)</f>
        <v>0.8064961941082619</v>
      </c>
      <c r="O61" s="1">
        <f t="shared" ref="O61:O81" si="8">N61/M61*100</f>
        <v>3.2261281599068212</v>
      </c>
    </row>
    <row r="62" spans="1:15" ht="15.75" customHeight="1" x14ac:dyDescent="0.2">
      <c r="A62" s="3">
        <v>2</v>
      </c>
      <c r="B62" s="4">
        <v>23.31</v>
      </c>
      <c r="C62" s="4">
        <v>24</v>
      </c>
      <c r="D62" s="4">
        <v>23.98</v>
      </c>
      <c r="E62" s="4">
        <v>23.44</v>
      </c>
      <c r="F62" s="4">
        <v>24.24</v>
      </c>
      <c r="G62" s="4">
        <v>23.89</v>
      </c>
      <c r="H62" s="4">
        <v>24.83</v>
      </c>
      <c r="I62" s="4">
        <v>23.31</v>
      </c>
      <c r="J62" s="4">
        <v>23.26</v>
      </c>
      <c r="M62" s="5">
        <f t="shared" si="6"/>
        <v>23.806666666666665</v>
      </c>
      <c r="N62" s="5">
        <f t="shared" si="7"/>
        <v>0.52867759551545157</v>
      </c>
      <c r="O62" s="1">
        <f t="shared" si="8"/>
        <v>2.2207123866512952</v>
      </c>
    </row>
    <row r="63" spans="1:15" ht="15.75" customHeight="1" x14ac:dyDescent="0.2">
      <c r="A63" s="3">
        <v>4</v>
      </c>
      <c r="B63" s="4">
        <v>24.53</v>
      </c>
      <c r="C63" s="4">
        <v>24.56</v>
      </c>
      <c r="D63" s="4">
        <v>24.75</v>
      </c>
      <c r="E63" s="4">
        <v>24.97</v>
      </c>
      <c r="F63" s="4">
        <v>24.24</v>
      </c>
      <c r="G63" s="4">
        <v>24.05</v>
      </c>
      <c r="H63" s="4">
        <v>23.47</v>
      </c>
      <c r="I63" s="4">
        <v>24.51</v>
      </c>
      <c r="J63" s="4">
        <v>24.39</v>
      </c>
      <c r="M63" s="5">
        <f t="shared" si="6"/>
        <v>24.385555555555552</v>
      </c>
      <c r="N63" s="5">
        <f t="shared" si="7"/>
        <v>0.43491697802888535</v>
      </c>
      <c r="O63" s="1">
        <f t="shared" si="8"/>
        <v>1.7835024387205398</v>
      </c>
    </row>
    <row r="64" spans="1:15" ht="15.75" customHeight="1" x14ac:dyDescent="0.2">
      <c r="A64" s="3">
        <v>8</v>
      </c>
      <c r="B64" s="4">
        <v>931.52</v>
      </c>
      <c r="C64" s="4">
        <v>921.34</v>
      </c>
      <c r="D64" s="4">
        <v>948.11</v>
      </c>
      <c r="E64" s="4">
        <v>920.7</v>
      </c>
      <c r="F64" s="4">
        <v>910.25</v>
      </c>
      <c r="G64" s="4">
        <v>941.15</v>
      </c>
      <c r="H64" s="4">
        <v>924.14</v>
      </c>
      <c r="I64" s="4">
        <v>934.52</v>
      </c>
      <c r="J64" s="4">
        <v>955.46</v>
      </c>
      <c r="M64" s="5">
        <f t="shared" si="6"/>
        <v>931.90999999999985</v>
      </c>
      <c r="N64" s="5">
        <f t="shared" si="7"/>
        <v>14.475417955969355</v>
      </c>
      <c r="O64" s="1">
        <f t="shared" si="8"/>
        <v>1.5533064304460042</v>
      </c>
    </row>
    <row r="65" spans="1:15" ht="15.75" customHeight="1" x14ac:dyDescent="0.2">
      <c r="A65" s="3">
        <v>16</v>
      </c>
      <c r="B65" s="4">
        <v>44.95</v>
      </c>
      <c r="C65" s="4">
        <v>47.24</v>
      </c>
      <c r="D65" s="4">
        <v>44.19</v>
      </c>
      <c r="E65" s="4">
        <v>45.63</v>
      </c>
      <c r="F65" s="4">
        <v>45.49</v>
      </c>
      <c r="G65" s="4">
        <v>49.5</v>
      </c>
      <c r="H65" s="4">
        <v>47.8</v>
      </c>
      <c r="I65" s="4">
        <v>49.28</v>
      </c>
      <c r="J65" s="4">
        <v>49.51</v>
      </c>
      <c r="M65" s="5">
        <f t="shared" si="6"/>
        <v>47.065555555555562</v>
      </c>
      <c r="N65" s="5">
        <f t="shared" si="7"/>
        <v>2.0815565756850751</v>
      </c>
      <c r="O65" s="1">
        <f t="shared" si="8"/>
        <v>4.4226750350965967</v>
      </c>
    </row>
    <row r="66" spans="1:15" ht="15.75" customHeight="1" x14ac:dyDescent="0.2">
      <c r="A66" s="3">
        <v>32</v>
      </c>
      <c r="B66" s="4">
        <v>46.87</v>
      </c>
      <c r="C66" s="4">
        <v>48.56</v>
      </c>
      <c r="D66" s="4">
        <v>46.48</v>
      </c>
      <c r="E66" s="4">
        <v>47.08</v>
      </c>
      <c r="F66" s="4">
        <v>46.4</v>
      </c>
      <c r="G66" s="4">
        <v>46.33</v>
      </c>
      <c r="H66" s="4">
        <v>46.71</v>
      </c>
      <c r="I66" s="4">
        <v>47.91</v>
      </c>
      <c r="J66" s="4">
        <v>46.72</v>
      </c>
      <c r="M66" s="5">
        <f t="shared" si="6"/>
        <v>47.006666666666675</v>
      </c>
      <c r="N66" s="5">
        <f t="shared" si="7"/>
        <v>0.7521967827636602</v>
      </c>
      <c r="O66" s="1">
        <f t="shared" si="8"/>
        <v>1.6001917091837896</v>
      </c>
    </row>
    <row r="67" spans="1:15" ht="15.75" customHeight="1" x14ac:dyDescent="0.2">
      <c r="A67" s="3">
        <v>64</v>
      </c>
      <c r="B67" s="4">
        <v>52.2</v>
      </c>
      <c r="C67" s="4">
        <v>53.02</v>
      </c>
      <c r="D67" s="4">
        <v>51.59</v>
      </c>
      <c r="E67" s="4">
        <v>51.56</v>
      </c>
      <c r="F67" s="4">
        <v>51.72</v>
      </c>
      <c r="G67" s="4">
        <v>52.08</v>
      </c>
      <c r="H67" s="4">
        <v>56.26</v>
      </c>
      <c r="I67" s="4">
        <v>50.33</v>
      </c>
      <c r="J67" s="4">
        <v>55.21</v>
      </c>
      <c r="M67" s="5">
        <f t="shared" si="6"/>
        <v>52.663333333333327</v>
      </c>
      <c r="N67" s="5">
        <f t="shared" si="7"/>
        <v>1.897610339347886</v>
      </c>
      <c r="O67" s="1">
        <f t="shared" si="8"/>
        <v>3.603285662411329</v>
      </c>
    </row>
    <row r="68" spans="1:15" ht="15.75" customHeight="1" x14ac:dyDescent="0.2">
      <c r="A68" s="3">
        <v>128</v>
      </c>
      <c r="B68" s="4">
        <v>65.400000000000006</v>
      </c>
      <c r="C68" s="4">
        <v>67.45</v>
      </c>
      <c r="D68" s="4">
        <v>65</v>
      </c>
      <c r="E68" s="4">
        <v>64.59</v>
      </c>
      <c r="F68" s="4">
        <v>64.97</v>
      </c>
      <c r="G68" s="4">
        <v>64.66</v>
      </c>
      <c r="H68" s="4">
        <v>63.68</v>
      </c>
      <c r="I68" s="4">
        <v>63.54</v>
      </c>
      <c r="J68" s="4">
        <v>66.09</v>
      </c>
      <c r="M68" s="5">
        <f t="shared" si="6"/>
        <v>65.042222222222236</v>
      </c>
      <c r="N68" s="5">
        <f t="shared" si="7"/>
        <v>1.1986010363938653</v>
      </c>
      <c r="O68" s="1">
        <f t="shared" si="8"/>
        <v>1.8428045590120581</v>
      </c>
    </row>
    <row r="69" spans="1:15" ht="15.75" customHeight="1" x14ac:dyDescent="0.2">
      <c r="A69" s="3">
        <v>256</v>
      </c>
      <c r="B69" s="4">
        <v>97.2</v>
      </c>
      <c r="C69" s="4">
        <v>97.65</v>
      </c>
      <c r="D69" s="4">
        <v>101.1</v>
      </c>
      <c r="E69" s="4">
        <v>96.11</v>
      </c>
      <c r="F69" s="4">
        <v>101.47</v>
      </c>
      <c r="G69" s="4">
        <v>97.44</v>
      </c>
      <c r="H69" s="4">
        <v>99.17</v>
      </c>
      <c r="I69" s="4">
        <v>98.22</v>
      </c>
      <c r="J69" s="4">
        <v>97.51</v>
      </c>
      <c r="M69" s="5">
        <f t="shared" si="6"/>
        <v>98.43</v>
      </c>
      <c r="N69" s="5">
        <f t="shared" si="7"/>
        <v>1.8128844419874073</v>
      </c>
      <c r="O69" s="1">
        <f t="shared" si="8"/>
        <v>1.8418007131844023</v>
      </c>
    </row>
    <row r="70" spans="1:15" ht="15.75" customHeight="1" x14ac:dyDescent="0.2">
      <c r="A70" s="3">
        <v>512</v>
      </c>
      <c r="B70" s="4">
        <v>135.27000000000001</v>
      </c>
      <c r="C70" s="4">
        <v>134.38</v>
      </c>
      <c r="D70" s="4">
        <v>134.72999999999999</v>
      </c>
      <c r="E70" s="4">
        <v>137.47999999999999</v>
      </c>
      <c r="F70" s="4">
        <v>133.75</v>
      </c>
      <c r="G70" s="4">
        <v>132.19</v>
      </c>
      <c r="H70" s="4">
        <v>131.77000000000001</v>
      </c>
      <c r="I70" s="4">
        <v>138</v>
      </c>
      <c r="J70" s="4">
        <v>134.49</v>
      </c>
      <c r="M70" s="5">
        <f t="shared" si="6"/>
        <v>134.67333333333332</v>
      </c>
      <c r="N70" s="5">
        <f t="shared" si="7"/>
        <v>2.0878158443694188</v>
      </c>
      <c r="O70" s="1">
        <f t="shared" si="8"/>
        <v>1.5502815536627534</v>
      </c>
    </row>
    <row r="71" spans="1:15" ht="15.75" customHeight="1" x14ac:dyDescent="0.2">
      <c r="A71" s="3" t="s">
        <v>6</v>
      </c>
      <c r="B71" s="4">
        <v>177.39</v>
      </c>
      <c r="C71" s="4">
        <v>173.11</v>
      </c>
      <c r="D71" s="4">
        <v>172.48</v>
      </c>
      <c r="E71" s="4">
        <v>176.68</v>
      </c>
      <c r="F71" s="4">
        <v>178.98</v>
      </c>
      <c r="G71" s="4">
        <v>173.89</v>
      </c>
      <c r="H71" s="4">
        <v>171.83</v>
      </c>
      <c r="I71" s="4">
        <v>180.05</v>
      </c>
      <c r="J71" s="4">
        <v>176.81</v>
      </c>
      <c r="M71" s="5">
        <f t="shared" si="6"/>
        <v>175.69111111111113</v>
      </c>
      <c r="N71" s="5">
        <f t="shared" si="7"/>
        <v>2.9592712128345227</v>
      </c>
      <c r="O71" s="1">
        <f t="shared" si="8"/>
        <v>1.6843602354834053</v>
      </c>
    </row>
    <row r="72" spans="1:15" ht="15.75" customHeight="1" x14ac:dyDescent="0.2">
      <c r="A72" s="3" t="s">
        <v>7</v>
      </c>
      <c r="B72" s="4">
        <v>279.45999999999998</v>
      </c>
      <c r="C72" s="4">
        <v>285.48</v>
      </c>
      <c r="D72" s="4">
        <v>279.88</v>
      </c>
      <c r="E72" s="4">
        <v>289.29000000000002</v>
      </c>
      <c r="F72" s="4">
        <v>288.5</v>
      </c>
      <c r="G72" s="4">
        <v>279.39</v>
      </c>
      <c r="H72" s="4">
        <v>277.62</v>
      </c>
      <c r="I72" s="4">
        <v>289.23</v>
      </c>
      <c r="J72" s="4">
        <v>286.45</v>
      </c>
      <c r="M72" s="5">
        <f t="shared" si="6"/>
        <v>283.92222222222222</v>
      </c>
      <c r="N72" s="5">
        <f t="shared" si="7"/>
        <v>4.7862819018988558</v>
      </c>
      <c r="O72" s="1">
        <f t="shared" si="8"/>
        <v>1.6857722035412557</v>
      </c>
    </row>
    <row r="73" spans="1:15" ht="15.75" customHeight="1" x14ac:dyDescent="0.2">
      <c r="A73" s="3" t="s">
        <v>8</v>
      </c>
      <c r="B73" s="4">
        <v>449.95</v>
      </c>
      <c r="C73" s="4">
        <v>463.99</v>
      </c>
      <c r="D73" s="4">
        <v>451.15</v>
      </c>
      <c r="E73" s="4">
        <v>460.7</v>
      </c>
      <c r="F73" s="4">
        <v>460.08</v>
      </c>
      <c r="G73" s="4">
        <v>463.82</v>
      </c>
      <c r="H73" s="4">
        <v>456.71</v>
      </c>
      <c r="I73" s="4">
        <v>459.01</v>
      </c>
      <c r="J73" s="4">
        <v>457.53</v>
      </c>
      <c r="M73" s="5">
        <f t="shared" si="6"/>
        <v>458.10444444444448</v>
      </c>
      <c r="N73" s="5">
        <f t="shared" si="7"/>
        <v>4.9484950012885571</v>
      </c>
      <c r="O73" s="1">
        <f t="shared" si="8"/>
        <v>1.0802110875151472</v>
      </c>
    </row>
    <row r="74" spans="1:15" ht="15.75" customHeight="1" x14ac:dyDescent="0.2">
      <c r="A74" s="3" t="s">
        <v>9</v>
      </c>
      <c r="B74" s="4">
        <v>561.70000000000005</v>
      </c>
      <c r="C74" s="4">
        <v>570.16</v>
      </c>
      <c r="D74" s="4">
        <v>560.13</v>
      </c>
      <c r="E74" s="4">
        <v>571.16</v>
      </c>
      <c r="F74" s="4">
        <v>561.83000000000004</v>
      </c>
      <c r="G74" s="4">
        <v>567.37</v>
      </c>
      <c r="H74" s="4">
        <v>559.65</v>
      </c>
      <c r="I74" s="4">
        <v>561.54</v>
      </c>
      <c r="J74" s="4">
        <v>567.70000000000005</v>
      </c>
      <c r="M74" s="5">
        <f t="shared" si="6"/>
        <v>564.58222222222219</v>
      </c>
      <c r="N74" s="5">
        <f t="shared" si="7"/>
        <v>4.4882785613689782</v>
      </c>
      <c r="O74" s="1">
        <f t="shared" si="8"/>
        <v>0.79497341303148061</v>
      </c>
    </row>
    <row r="75" spans="1:15" ht="15.75" customHeight="1" x14ac:dyDescent="0.2">
      <c r="A75" s="3" t="s">
        <v>10</v>
      </c>
      <c r="B75" s="4">
        <v>1168.54</v>
      </c>
      <c r="C75" s="4">
        <v>1176.42</v>
      </c>
      <c r="D75" s="4">
        <v>1136.1600000000001</v>
      </c>
      <c r="E75" s="4">
        <v>1169.08</v>
      </c>
      <c r="F75" s="4">
        <v>1157.93</v>
      </c>
      <c r="G75" s="4">
        <v>1137.9100000000001</v>
      </c>
      <c r="H75" s="4">
        <v>1142.58</v>
      </c>
      <c r="I75" s="4">
        <v>1152.1099999999999</v>
      </c>
      <c r="J75" s="4">
        <v>1146.1199999999999</v>
      </c>
      <c r="M75" s="5">
        <f t="shared" si="6"/>
        <v>1154.0944444444442</v>
      </c>
      <c r="N75" s="5">
        <f t="shared" si="7"/>
        <v>14.705762570427202</v>
      </c>
      <c r="O75" s="1">
        <f t="shared" si="8"/>
        <v>1.2742252283786215</v>
      </c>
    </row>
    <row r="76" spans="1:15" ht="15.75" customHeight="1" x14ac:dyDescent="0.2">
      <c r="A76" s="3" t="s">
        <v>11</v>
      </c>
      <c r="B76" s="4">
        <v>2220.4899999999998</v>
      </c>
      <c r="C76" s="4">
        <v>2199.37</v>
      </c>
      <c r="D76" s="4">
        <v>2206.4699999999998</v>
      </c>
      <c r="E76" s="4">
        <v>2205.6</v>
      </c>
      <c r="F76" s="4">
        <v>2229.58</v>
      </c>
      <c r="G76" s="4">
        <v>2219.73</v>
      </c>
      <c r="H76" s="4">
        <v>2189.56</v>
      </c>
      <c r="I76" s="4">
        <v>2230.3200000000002</v>
      </c>
      <c r="J76" s="4">
        <v>2204.84</v>
      </c>
      <c r="M76" s="5">
        <f t="shared" si="6"/>
        <v>2211.7733333333331</v>
      </c>
      <c r="N76" s="5">
        <f t="shared" si="7"/>
        <v>13.972859406721332</v>
      </c>
      <c r="O76" s="1">
        <f t="shared" si="8"/>
        <v>0.63174915784263608</v>
      </c>
    </row>
    <row r="77" spans="1:15" ht="15.75" customHeight="1" x14ac:dyDescent="0.2">
      <c r="A77" s="3" t="s">
        <v>12</v>
      </c>
      <c r="B77" s="4">
        <v>4714.6899999999996</v>
      </c>
      <c r="C77" s="4">
        <v>4783.75</v>
      </c>
      <c r="D77" s="4">
        <v>4714.16</v>
      </c>
      <c r="E77" s="4">
        <v>4685.09</v>
      </c>
      <c r="F77" s="4">
        <v>4734.26</v>
      </c>
      <c r="G77" s="4">
        <v>4720.05</v>
      </c>
      <c r="H77" s="4">
        <v>4749.79</v>
      </c>
      <c r="I77" s="4">
        <v>4704.05</v>
      </c>
      <c r="J77" s="4">
        <v>4750.6899999999996</v>
      </c>
      <c r="M77" s="5">
        <f t="shared" si="6"/>
        <v>4728.5033333333331</v>
      </c>
      <c r="N77" s="5">
        <f t="shared" si="7"/>
        <v>29.54104136620774</v>
      </c>
      <c r="O77" s="1">
        <f t="shared" si="8"/>
        <v>0.6247440106039418</v>
      </c>
    </row>
    <row r="78" spans="1:15" ht="15.75" customHeight="1" x14ac:dyDescent="0.2">
      <c r="A78" s="3" t="s">
        <v>13</v>
      </c>
      <c r="B78" s="4">
        <v>9297.2900000000009</v>
      </c>
      <c r="C78" s="4">
        <v>9433.76</v>
      </c>
      <c r="D78" s="4">
        <v>9257.1</v>
      </c>
      <c r="E78" s="4">
        <v>9272.15</v>
      </c>
      <c r="F78" s="4">
        <v>9360.85</v>
      </c>
      <c r="G78" s="4">
        <v>9343.94</v>
      </c>
      <c r="H78" s="4">
        <v>9265.36</v>
      </c>
      <c r="I78" s="4">
        <v>9267.85</v>
      </c>
      <c r="J78" s="4">
        <v>9310.19</v>
      </c>
      <c r="M78" s="5">
        <f t="shared" si="6"/>
        <v>9312.0544444444458</v>
      </c>
      <c r="N78" s="5">
        <f t="shared" si="7"/>
        <v>58.286106644532175</v>
      </c>
      <c r="O78" s="1">
        <f t="shared" si="8"/>
        <v>0.62592102518586068</v>
      </c>
    </row>
    <row r="79" spans="1:15" ht="15.75" customHeight="1" x14ac:dyDescent="0.2">
      <c r="A79" s="3" t="s">
        <v>14</v>
      </c>
      <c r="B79" s="4">
        <v>18954.98</v>
      </c>
      <c r="C79" s="4">
        <v>19122.39</v>
      </c>
      <c r="D79" s="4">
        <v>19016.05</v>
      </c>
      <c r="E79" s="4">
        <v>18924.150000000001</v>
      </c>
      <c r="F79" s="4">
        <v>19050.150000000001</v>
      </c>
      <c r="G79" s="4">
        <v>18989.41</v>
      </c>
      <c r="H79" s="4">
        <v>19448.12</v>
      </c>
      <c r="I79" s="4">
        <v>18952.54</v>
      </c>
      <c r="J79" s="4">
        <v>18990.43</v>
      </c>
      <c r="M79" s="5">
        <f t="shared" si="6"/>
        <v>19049.802222222221</v>
      </c>
      <c r="N79" s="5">
        <f t="shared" si="7"/>
        <v>160.65386976180898</v>
      </c>
      <c r="O79" s="1">
        <f t="shared" si="8"/>
        <v>0.84333615587043198</v>
      </c>
    </row>
    <row r="80" spans="1:15" ht="15.75" customHeight="1" x14ac:dyDescent="0.2">
      <c r="A80" s="3" t="s">
        <v>15</v>
      </c>
      <c r="B80" s="4">
        <v>38921.019999999997</v>
      </c>
      <c r="C80" s="4">
        <v>39128.089999999997</v>
      </c>
      <c r="D80" s="4">
        <v>38732.54</v>
      </c>
      <c r="E80" s="4">
        <v>38684.5</v>
      </c>
      <c r="F80" s="4">
        <v>38912.949999999997</v>
      </c>
      <c r="G80" s="4">
        <v>38695.949999999997</v>
      </c>
      <c r="H80" s="4">
        <v>38887.449999999997</v>
      </c>
      <c r="I80" s="4">
        <v>38801.480000000003</v>
      </c>
      <c r="J80" s="4">
        <v>38733.449999999997</v>
      </c>
      <c r="M80" s="5">
        <f t="shared" si="6"/>
        <v>38833.047777777778</v>
      </c>
      <c r="N80" s="5">
        <f t="shared" si="7"/>
        <v>144.05436905711727</v>
      </c>
      <c r="O80" s="1">
        <f t="shared" si="8"/>
        <v>0.37095818458924162</v>
      </c>
    </row>
    <row r="81" spans="1:15" ht="15.75" customHeight="1" x14ac:dyDescent="0.2">
      <c r="A81" s="3" t="s">
        <v>16</v>
      </c>
      <c r="B81" s="4">
        <v>78201.41</v>
      </c>
      <c r="C81" s="4">
        <v>78602.03</v>
      </c>
      <c r="D81" s="4">
        <v>77490.320000000007</v>
      </c>
      <c r="E81" s="4">
        <v>78426.92</v>
      </c>
      <c r="F81" s="4">
        <v>78140.73</v>
      </c>
      <c r="G81" s="4">
        <v>77621.53</v>
      </c>
      <c r="H81" s="4">
        <v>78522.16</v>
      </c>
      <c r="I81" s="4">
        <v>78396.179999999993</v>
      </c>
      <c r="J81" s="4">
        <v>77806.45</v>
      </c>
      <c r="M81" s="5">
        <f t="shared" si="6"/>
        <v>78134.19222222222</v>
      </c>
      <c r="N81" s="5">
        <f t="shared" si="7"/>
        <v>405.13705390206337</v>
      </c>
      <c r="O81" s="1">
        <f t="shared" si="8"/>
        <v>0.51851442035749107</v>
      </c>
    </row>
    <row r="82" spans="1:15" ht="15.75" customHeight="1" x14ac:dyDescent="0.15"/>
    <row r="83" spans="1:15" ht="15.75" customHeight="1" x14ac:dyDescent="0.15"/>
    <row r="84" spans="1:15" ht="15.75" customHeight="1" x14ac:dyDescent="0.15"/>
    <row r="85" spans="1:15" ht="15.75" customHeight="1" x14ac:dyDescent="0.15"/>
    <row r="86" spans="1:15" ht="15.75" customHeight="1" x14ac:dyDescent="0.15"/>
    <row r="87" spans="1:15" ht="15.75" customHeight="1" x14ac:dyDescent="0.15"/>
    <row r="88" spans="1:15" ht="15.75" customHeight="1" x14ac:dyDescent="0.15"/>
    <row r="89" spans="1:15" ht="15.75" customHeight="1" x14ac:dyDescent="0.15"/>
    <row r="90" spans="1:15" ht="15.75" customHeight="1" x14ac:dyDescent="0.15"/>
    <row r="91" spans="1:15" ht="15.75" customHeight="1" x14ac:dyDescent="0.15"/>
    <row r="92" spans="1:15" ht="15.75" customHeight="1" x14ac:dyDescent="0.15"/>
    <row r="93" spans="1:15" ht="15.75" customHeight="1" x14ac:dyDescent="0.15"/>
    <row r="94" spans="1:15" ht="15.75" customHeight="1" x14ac:dyDescent="0.15"/>
    <row r="95" spans="1:15" ht="15.75" customHeight="1" x14ac:dyDescent="0.15"/>
    <row r="96" spans="1:15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6">
    <mergeCell ref="A59:A60"/>
    <mergeCell ref="B2:N2"/>
    <mergeCell ref="A3:A4"/>
    <mergeCell ref="B30:N30"/>
    <mergeCell ref="A31:A32"/>
    <mergeCell ref="B58:N5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P1000"/>
  <sheetViews>
    <sheetView workbookViewId="0">
      <selection activeCell="F196" sqref="F196"/>
    </sheetView>
  </sheetViews>
  <sheetFormatPr baseColWidth="10" defaultColWidth="14.5" defaultRowHeight="15" customHeight="1" x14ac:dyDescent="0.15"/>
  <cols>
    <col min="1" max="8" width="14.5" style="29" customWidth="1"/>
    <col min="9" max="16384" width="14.5" style="29"/>
  </cols>
  <sheetData>
    <row r="1" spans="1:16" ht="15.75" customHeight="1" x14ac:dyDescent="0.15">
      <c r="B1" s="28"/>
      <c r="C1" s="28"/>
      <c r="D1" s="28"/>
    </row>
    <row r="2" spans="1:16" ht="15.75" customHeight="1" x14ac:dyDescent="0.15">
      <c r="B2" s="30" t="s">
        <v>0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6" ht="15.75" customHeight="1" x14ac:dyDescent="0.15">
      <c r="A3" s="30" t="s">
        <v>1</v>
      </c>
      <c r="B3" s="28">
        <v>1</v>
      </c>
      <c r="C3" s="1">
        <v>2</v>
      </c>
      <c r="D3" s="1">
        <v>3</v>
      </c>
      <c r="E3" s="28">
        <v>4</v>
      </c>
      <c r="F3" s="28">
        <v>5</v>
      </c>
      <c r="G3" s="1">
        <v>6</v>
      </c>
      <c r="H3" s="1">
        <v>7</v>
      </c>
      <c r="I3" s="28">
        <v>8</v>
      </c>
      <c r="J3" s="28">
        <v>9</v>
      </c>
      <c r="K3" s="1">
        <v>10</v>
      </c>
      <c r="L3" s="1">
        <v>11</v>
      </c>
    </row>
    <row r="4" spans="1:16" ht="15.75" customHeight="1" x14ac:dyDescent="0.2">
      <c r="A4" s="31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27">
        <v>43.48</v>
      </c>
      <c r="C5" s="27">
        <v>42.83</v>
      </c>
      <c r="D5" s="27">
        <v>44.03</v>
      </c>
      <c r="E5" s="27">
        <v>42.97</v>
      </c>
      <c r="F5" s="27">
        <v>43.35</v>
      </c>
      <c r="G5" s="27">
        <v>43.08</v>
      </c>
      <c r="H5" s="27">
        <v>43.42</v>
      </c>
      <c r="I5" s="27">
        <v>43.33</v>
      </c>
      <c r="J5" s="27">
        <v>43.01</v>
      </c>
      <c r="K5" s="27">
        <v>42.68</v>
      </c>
      <c r="L5">
        <v>42.84</v>
      </c>
      <c r="N5" s="5">
        <f t="shared" ref="N5:N25" si="0">AVERAGE(B5:L5)</f>
        <v>43.18363636363636</v>
      </c>
      <c r="O5" s="5">
        <f t="shared" ref="O5:O25" si="1">STDEV(B5:L5)</f>
        <v>0.38632299251462454</v>
      </c>
      <c r="P5" s="1">
        <f t="shared" ref="P5:P25" si="2">O5/N5*100</f>
        <v>0.89460505192641793</v>
      </c>
    </row>
    <row r="6" spans="1:16" ht="15.75" customHeight="1" x14ac:dyDescent="0.2">
      <c r="A6" s="3">
        <v>2</v>
      </c>
      <c r="B6" s="27">
        <v>40.57</v>
      </c>
      <c r="C6" s="27">
        <v>40.51</v>
      </c>
      <c r="D6" s="27">
        <v>40.19</v>
      </c>
      <c r="E6" s="27">
        <v>40.04</v>
      </c>
      <c r="F6" s="27">
        <v>39.58</v>
      </c>
      <c r="G6" s="27">
        <v>39.909999999999997</v>
      </c>
      <c r="H6" s="27">
        <v>40.06</v>
      </c>
      <c r="I6" s="27">
        <v>40.44</v>
      </c>
      <c r="J6" s="27">
        <v>40.39</v>
      </c>
      <c r="K6" s="27">
        <v>40.049999999999997</v>
      </c>
      <c r="L6">
        <v>40.229999999999997</v>
      </c>
      <c r="N6" s="5">
        <f t="shared" si="0"/>
        <v>40.17909090909091</v>
      </c>
      <c r="O6" s="5">
        <f t="shared" si="1"/>
        <v>0.29310252627551864</v>
      </c>
      <c r="P6" s="1">
        <f t="shared" si="2"/>
        <v>0.72949018916005726</v>
      </c>
    </row>
    <row r="7" spans="1:16" ht="15.75" customHeight="1" x14ac:dyDescent="0.2">
      <c r="A7" s="3">
        <v>4</v>
      </c>
      <c r="B7" s="27">
        <v>40.11</v>
      </c>
      <c r="C7" s="27">
        <v>40.5</v>
      </c>
      <c r="D7" s="27">
        <v>39.9</v>
      </c>
      <c r="E7" s="27">
        <v>40.31</v>
      </c>
      <c r="F7" s="27">
        <v>39.35</v>
      </c>
      <c r="G7" s="27">
        <v>39.67</v>
      </c>
      <c r="H7" s="27">
        <v>40.03</v>
      </c>
      <c r="I7" s="27">
        <v>40.33</v>
      </c>
      <c r="J7" s="27">
        <v>40.43</v>
      </c>
      <c r="K7" s="27">
        <v>39.86</v>
      </c>
      <c r="L7">
        <v>40.04</v>
      </c>
      <c r="N7" s="5">
        <f t="shared" si="0"/>
        <v>40.048181818181824</v>
      </c>
      <c r="O7" s="5">
        <f t="shared" si="1"/>
        <v>0.34495849552716246</v>
      </c>
      <c r="P7" s="1">
        <f t="shared" si="2"/>
        <v>0.86135869311937585</v>
      </c>
    </row>
    <row r="8" spans="1:16" ht="15.75" customHeight="1" x14ac:dyDescent="0.2">
      <c r="A8" s="3">
        <v>8</v>
      </c>
      <c r="B8" s="27">
        <v>40.47</v>
      </c>
      <c r="C8" s="27">
        <v>40.72</v>
      </c>
      <c r="D8" s="27">
        <v>40.49</v>
      </c>
      <c r="E8" s="27">
        <v>40.43</v>
      </c>
      <c r="F8" s="27">
        <v>39.68</v>
      </c>
      <c r="G8" s="27">
        <v>39.82</v>
      </c>
      <c r="H8" s="27">
        <v>40.49</v>
      </c>
      <c r="I8" s="27">
        <v>40.74</v>
      </c>
      <c r="J8" s="27">
        <v>40.54</v>
      </c>
      <c r="K8" s="27">
        <v>40.32</v>
      </c>
      <c r="L8">
        <v>40.61</v>
      </c>
      <c r="N8" s="5">
        <f t="shared" si="0"/>
        <v>40.391818181818188</v>
      </c>
      <c r="O8" s="5">
        <f t="shared" si="1"/>
        <v>0.34119842267566791</v>
      </c>
      <c r="P8" s="1">
        <f t="shared" si="2"/>
        <v>0.84472162441366316</v>
      </c>
    </row>
    <row r="9" spans="1:16" ht="15.75" customHeight="1" x14ac:dyDescent="0.2">
      <c r="A9" s="3">
        <v>16</v>
      </c>
      <c r="B9" s="27">
        <v>37.76</v>
      </c>
      <c r="C9" s="27">
        <v>37.799999999999997</v>
      </c>
      <c r="D9" s="27">
        <v>37.36</v>
      </c>
      <c r="E9" s="27">
        <v>37.67</v>
      </c>
      <c r="F9" s="27">
        <v>36.97</v>
      </c>
      <c r="G9" s="27">
        <v>37.130000000000003</v>
      </c>
      <c r="H9" s="27">
        <v>37.6</v>
      </c>
      <c r="I9" s="27">
        <v>37.729999999999997</v>
      </c>
      <c r="J9" s="27">
        <v>37.979999999999997</v>
      </c>
      <c r="K9" s="27">
        <v>37.58</v>
      </c>
      <c r="L9">
        <v>37.64</v>
      </c>
      <c r="N9" s="5">
        <f t="shared" si="0"/>
        <v>37.56545454545455</v>
      </c>
      <c r="O9" s="5">
        <f t="shared" si="1"/>
        <v>0.29934473893367847</v>
      </c>
      <c r="P9" s="1">
        <f t="shared" si="2"/>
        <v>0.79686175119076108</v>
      </c>
    </row>
    <row r="10" spans="1:16" ht="15.75" customHeight="1" x14ac:dyDescent="0.2">
      <c r="A10" s="3">
        <v>32</v>
      </c>
      <c r="B10" s="27">
        <v>38.43</v>
      </c>
      <c r="C10" s="27">
        <v>38.31</v>
      </c>
      <c r="D10" s="27">
        <v>38.31</v>
      </c>
      <c r="E10" s="27">
        <v>38.49</v>
      </c>
      <c r="F10" s="27">
        <v>37.79</v>
      </c>
      <c r="G10" s="27">
        <v>38</v>
      </c>
      <c r="H10" s="27">
        <v>38.340000000000003</v>
      </c>
      <c r="I10" s="27">
        <v>38.74</v>
      </c>
      <c r="J10" s="27">
        <v>38.520000000000003</v>
      </c>
      <c r="K10" s="27">
        <v>38.4</v>
      </c>
      <c r="L10">
        <v>38.51</v>
      </c>
      <c r="N10" s="5">
        <f t="shared" si="0"/>
        <v>38.349090909090904</v>
      </c>
      <c r="O10" s="5">
        <f t="shared" si="1"/>
        <v>0.25970962806390374</v>
      </c>
      <c r="P10" s="1">
        <f t="shared" si="2"/>
        <v>0.67722499258082247</v>
      </c>
    </row>
    <row r="11" spans="1:16" ht="15.75" customHeight="1" x14ac:dyDescent="0.2">
      <c r="A11" s="3">
        <v>64</v>
      </c>
      <c r="B11" s="27">
        <v>40.49</v>
      </c>
      <c r="C11" s="27">
        <v>40.299999999999997</v>
      </c>
      <c r="D11" s="27">
        <v>40.6</v>
      </c>
      <c r="E11" s="27">
        <v>40.880000000000003</v>
      </c>
      <c r="F11" s="27">
        <v>40.42</v>
      </c>
      <c r="G11" s="27">
        <v>40.06</v>
      </c>
      <c r="H11" s="27">
        <v>40.549999999999997</v>
      </c>
      <c r="I11" s="27">
        <v>40.75</v>
      </c>
      <c r="J11" s="27">
        <v>40.840000000000003</v>
      </c>
      <c r="K11" s="27">
        <v>40.57</v>
      </c>
      <c r="L11">
        <v>40.56</v>
      </c>
      <c r="N11" s="5">
        <f t="shared" si="0"/>
        <v>40.547272727272727</v>
      </c>
      <c r="O11" s="5">
        <f t="shared" si="1"/>
        <v>0.2364356533643317</v>
      </c>
      <c r="P11" s="1">
        <f t="shared" si="2"/>
        <v>0.58311111318049613</v>
      </c>
    </row>
    <row r="12" spans="1:16" ht="15.75" customHeight="1" x14ac:dyDescent="0.2">
      <c r="A12" s="3">
        <v>128</v>
      </c>
      <c r="B12" s="27">
        <v>42.87</v>
      </c>
      <c r="C12" s="27">
        <v>42.66</v>
      </c>
      <c r="D12" s="27">
        <v>42.71</v>
      </c>
      <c r="E12" s="27">
        <v>43.4</v>
      </c>
      <c r="F12" s="27">
        <v>42.77</v>
      </c>
      <c r="G12" s="27">
        <v>42.69</v>
      </c>
      <c r="H12" s="27">
        <v>42.98</v>
      </c>
      <c r="I12" s="27">
        <v>42.81</v>
      </c>
      <c r="J12" s="27">
        <v>43.39</v>
      </c>
      <c r="K12" s="27">
        <v>43.04</v>
      </c>
      <c r="L12">
        <v>42.78</v>
      </c>
      <c r="N12" s="5">
        <f t="shared" si="0"/>
        <v>42.918181818181822</v>
      </c>
      <c r="O12" s="5">
        <f t="shared" si="1"/>
        <v>0.26278577517887758</v>
      </c>
      <c r="P12" s="1">
        <f t="shared" si="2"/>
        <v>0.61229475258793753</v>
      </c>
    </row>
    <row r="13" spans="1:16" ht="15.75" customHeight="1" x14ac:dyDescent="0.2">
      <c r="A13" s="3">
        <v>256</v>
      </c>
      <c r="B13" s="27">
        <v>46.47</v>
      </c>
      <c r="C13" s="27">
        <v>46.47</v>
      </c>
      <c r="D13" s="27">
        <v>46.53</v>
      </c>
      <c r="E13" s="27">
        <v>46.65</v>
      </c>
      <c r="F13" s="27">
        <v>46.45</v>
      </c>
      <c r="G13" s="27">
        <v>46.59</v>
      </c>
      <c r="H13" s="27">
        <v>46.7</v>
      </c>
      <c r="I13" s="27">
        <v>46.21</v>
      </c>
      <c r="J13" s="27">
        <v>46.65</v>
      </c>
      <c r="K13" s="27">
        <v>46.47</v>
      </c>
      <c r="L13">
        <v>46.81</v>
      </c>
      <c r="N13" s="5">
        <f t="shared" si="0"/>
        <v>46.54545454545454</v>
      </c>
      <c r="O13" s="5">
        <f t="shared" si="1"/>
        <v>0.16021008934294009</v>
      </c>
      <c r="P13" s="1">
        <f t="shared" si="2"/>
        <v>0.34420136382272293</v>
      </c>
    </row>
    <row r="14" spans="1:16" ht="15.75" customHeight="1" x14ac:dyDescent="0.2">
      <c r="A14" s="3">
        <v>512</v>
      </c>
      <c r="B14" s="27">
        <v>52.06</v>
      </c>
      <c r="C14" s="27">
        <v>51.86</v>
      </c>
      <c r="D14" s="27">
        <v>52.05</v>
      </c>
      <c r="E14" s="27">
        <v>51.97</v>
      </c>
      <c r="F14" s="27">
        <v>51.8</v>
      </c>
      <c r="G14" s="27">
        <v>51.91</v>
      </c>
      <c r="H14" s="27">
        <v>52.19</v>
      </c>
      <c r="I14" s="27">
        <v>51.87</v>
      </c>
      <c r="J14" s="27">
        <v>52</v>
      </c>
      <c r="K14" s="27">
        <v>52.25</v>
      </c>
      <c r="L14">
        <v>51.9</v>
      </c>
      <c r="N14" s="5">
        <f t="shared" si="0"/>
        <v>51.987272727272732</v>
      </c>
      <c r="O14" s="5">
        <f t="shared" si="1"/>
        <v>0.14086098885716494</v>
      </c>
      <c r="P14" s="1">
        <f t="shared" si="2"/>
        <v>0.27095283416025151</v>
      </c>
    </row>
    <row r="15" spans="1:16" ht="15.75" customHeight="1" x14ac:dyDescent="0.2">
      <c r="A15" s="3" t="s">
        <v>6</v>
      </c>
      <c r="B15" s="27">
        <v>64.62</v>
      </c>
      <c r="C15" s="27">
        <v>63.12</v>
      </c>
      <c r="D15" s="27">
        <v>63.99</v>
      </c>
      <c r="E15" s="27">
        <v>64.63</v>
      </c>
      <c r="F15" s="27">
        <v>64.260000000000005</v>
      </c>
      <c r="G15" s="27">
        <v>64.05</v>
      </c>
      <c r="H15" s="27">
        <v>63.77</v>
      </c>
      <c r="I15" s="27">
        <v>64.56</v>
      </c>
      <c r="J15" s="27">
        <v>63.36</v>
      </c>
      <c r="K15" s="27">
        <v>64.2</v>
      </c>
      <c r="L15">
        <v>63.59</v>
      </c>
      <c r="N15" s="5">
        <f t="shared" si="0"/>
        <v>64.013636363636365</v>
      </c>
      <c r="O15" s="5">
        <f t="shared" si="1"/>
        <v>0.51069115377638485</v>
      </c>
      <c r="P15" s="1">
        <f t="shared" si="2"/>
        <v>0.79778494518784826</v>
      </c>
    </row>
    <row r="16" spans="1:16" ht="15.75" customHeight="1" x14ac:dyDescent="0.2">
      <c r="A16" s="3" t="s">
        <v>7</v>
      </c>
      <c r="B16" s="27">
        <v>84.94</v>
      </c>
      <c r="C16" s="27">
        <v>84.62</v>
      </c>
      <c r="D16" s="27">
        <v>84.51</v>
      </c>
      <c r="E16" s="27">
        <v>84.66</v>
      </c>
      <c r="F16" s="27">
        <v>84.63</v>
      </c>
      <c r="G16" s="27">
        <v>84.31</v>
      </c>
      <c r="H16" s="27">
        <v>84.46</v>
      </c>
      <c r="I16" s="27">
        <v>84.6</v>
      </c>
      <c r="J16" s="27">
        <v>84.35</v>
      </c>
      <c r="K16" s="27">
        <v>84.7</v>
      </c>
      <c r="L16">
        <v>84.53</v>
      </c>
      <c r="N16" s="5">
        <f t="shared" si="0"/>
        <v>84.573636363636368</v>
      </c>
      <c r="O16" s="5">
        <f t="shared" si="1"/>
        <v>0.17379716495229305</v>
      </c>
      <c r="P16" s="1">
        <f t="shared" si="2"/>
        <v>0.20549803984426948</v>
      </c>
    </row>
    <row r="17" spans="1:16" ht="15.75" customHeight="1" x14ac:dyDescent="0.2">
      <c r="A17" s="3" t="s">
        <v>8</v>
      </c>
      <c r="B17" s="27">
        <v>129.57</v>
      </c>
      <c r="C17" s="27">
        <v>131.38</v>
      </c>
      <c r="D17" s="27">
        <v>129.63</v>
      </c>
      <c r="E17" s="27">
        <v>130.47</v>
      </c>
      <c r="F17" s="27">
        <v>129.96</v>
      </c>
      <c r="G17" s="27">
        <v>132.15</v>
      </c>
      <c r="H17" s="27">
        <v>133.29</v>
      </c>
      <c r="I17" s="27">
        <v>129.56</v>
      </c>
      <c r="J17" s="27">
        <v>132.74</v>
      </c>
      <c r="K17" s="27">
        <v>130.4</v>
      </c>
      <c r="L17">
        <v>131.52000000000001</v>
      </c>
      <c r="N17" s="5">
        <f t="shared" si="0"/>
        <v>130.97</v>
      </c>
      <c r="O17" s="5">
        <f t="shared" si="1"/>
        <v>1.3310522153544548</v>
      </c>
      <c r="P17" s="1">
        <f t="shared" si="2"/>
        <v>1.0163031345762044</v>
      </c>
    </row>
    <row r="18" spans="1:16" ht="15.75" customHeight="1" x14ac:dyDescent="0.2">
      <c r="A18" s="3" t="s">
        <v>9</v>
      </c>
      <c r="B18" s="27">
        <v>208.06</v>
      </c>
      <c r="C18" s="27">
        <v>207.56</v>
      </c>
      <c r="D18" s="27">
        <v>207.7</v>
      </c>
      <c r="E18" s="27">
        <v>207.99</v>
      </c>
      <c r="F18" s="27">
        <v>207.93</v>
      </c>
      <c r="G18" s="27">
        <v>207.84</v>
      </c>
      <c r="H18" s="27">
        <v>208.87</v>
      </c>
      <c r="I18" s="27">
        <v>207.65</v>
      </c>
      <c r="J18" s="27">
        <v>207.01</v>
      </c>
      <c r="K18" s="27">
        <v>207.57</v>
      </c>
      <c r="L18">
        <v>207.06</v>
      </c>
      <c r="N18" s="5">
        <f t="shared" si="0"/>
        <v>207.74909090909088</v>
      </c>
      <c r="O18" s="5">
        <f t="shared" si="1"/>
        <v>0.5053009904097695</v>
      </c>
      <c r="P18" s="1">
        <f t="shared" si="2"/>
        <v>0.24322657114821486</v>
      </c>
    </row>
    <row r="19" spans="1:16" ht="15.75" customHeight="1" x14ac:dyDescent="0.2">
      <c r="A19" s="3" t="s">
        <v>10</v>
      </c>
      <c r="B19" s="27">
        <v>633.99</v>
      </c>
      <c r="C19" s="27">
        <v>630.29999999999995</v>
      </c>
      <c r="D19" s="27">
        <v>632.39</v>
      </c>
      <c r="E19" s="27">
        <v>631.54999999999995</v>
      </c>
      <c r="F19" s="27">
        <v>631.08000000000004</v>
      </c>
      <c r="G19" s="27">
        <v>633.6</v>
      </c>
      <c r="H19" s="27">
        <v>631.98</v>
      </c>
      <c r="I19" s="27">
        <v>630.09</v>
      </c>
      <c r="J19" s="27">
        <v>630.46</v>
      </c>
      <c r="K19" s="27">
        <v>629.77</v>
      </c>
      <c r="L19">
        <v>630.19000000000005</v>
      </c>
      <c r="N19" s="5">
        <f t="shared" si="0"/>
        <v>631.4</v>
      </c>
      <c r="O19" s="5">
        <f t="shared" si="1"/>
        <v>1.4463816923620121</v>
      </c>
      <c r="P19" s="1">
        <f t="shared" si="2"/>
        <v>0.22907533930345458</v>
      </c>
    </row>
    <row r="20" spans="1:16" ht="15.75" customHeight="1" x14ac:dyDescent="0.2">
      <c r="A20" s="3" t="s">
        <v>11</v>
      </c>
      <c r="B20" s="27">
        <v>1043.54</v>
      </c>
      <c r="C20" s="27">
        <v>1041.51</v>
      </c>
      <c r="D20" s="27">
        <v>1053.54</v>
      </c>
      <c r="E20" s="27">
        <v>1044.79</v>
      </c>
      <c r="F20" s="27">
        <v>1039.07</v>
      </c>
      <c r="G20" s="27">
        <v>1046.21</v>
      </c>
      <c r="H20" s="27">
        <v>1050.07</v>
      </c>
      <c r="I20" s="27">
        <v>1042.01</v>
      </c>
      <c r="J20" s="27">
        <v>1045.27</v>
      </c>
      <c r="K20" s="27">
        <v>1047.53</v>
      </c>
      <c r="L20">
        <v>1037.8900000000001</v>
      </c>
      <c r="N20" s="5">
        <f t="shared" si="0"/>
        <v>1044.6754545454546</v>
      </c>
      <c r="O20" s="5">
        <f t="shared" si="1"/>
        <v>4.6306443690621606</v>
      </c>
      <c r="P20" s="1">
        <f t="shared" si="2"/>
        <v>0.44326152671759533</v>
      </c>
    </row>
    <row r="21" spans="1:16" ht="15.75" customHeight="1" x14ac:dyDescent="0.2">
      <c r="A21" s="3" t="s">
        <v>12</v>
      </c>
      <c r="B21" s="27">
        <v>2438.84</v>
      </c>
      <c r="C21" s="27">
        <v>2444.23</v>
      </c>
      <c r="D21" s="27">
        <v>2412.1</v>
      </c>
      <c r="E21" s="27">
        <v>2412</v>
      </c>
      <c r="F21" s="27">
        <v>2424.7199999999998</v>
      </c>
      <c r="G21" s="27">
        <v>2463.96</v>
      </c>
      <c r="H21" s="27">
        <v>2387.4899999999998</v>
      </c>
      <c r="I21" s="27">
        <v>2429.48</v>
      </c>
      <c r="J21" s="27">
        <v>2405.2600000000002</v>
      </c>
      <c r="K21" s="27">
        <v>2440.85</v>
      </c>
      <c r="L21">
        <v>2445.23</v>
      </c>
      <c r="N21" s="5">
        <f t="shared" si="0"/>
        <v>2427.6509090909085</v>
      </c>
      <c r="O21" s="5">
        <f t="shared" si="1"/>
        <v>21.942245762248465</v>
      </c>
      <c r="P21" s="1">
        <f t="shared" si="2"/>
        <v>0.90384682905110358</v>
      </c>
    </row>
    <row r="22" spans="1:16" ht="15.75" customHeight="1" x14ac:dyDescent="0.2">
      <c r="A22" s="3" t="s">
        <v>13</v>
      </c>
      <c r="B22" s="27">
        <v>4810.43</v>
      </c>
      <c r="C22" s="27">
        <v>4887.76</v>
      </c>
      <c r="D22" s="27">
        <v>4893.26</v>
      </c>
      <c r="E22" s="27">
        <v>4817.17</v>
      </c>
      <c r="F22" s="27">
        <v>4847.22</v>
      </c>
      <c r="G22" s="27">
        <v>4805.1000000000004</v>
      </c>
      <c r="H22" s="27">
        <v>5006.71</v>
      </c>
      <c r="I22" s="27">
        <v>4851.97</v>
      </c>
      <c r="J22" s="27">
        <v>4833.8900000000003</v>
      </c>
      <c r="K22" s="27">
        <v>4887.84</v>
      </c>
      <c r="L22">
        <v>4901.95</v>
      </c>
      <c r="N22" s="5">
        <f t="shared" si="0"/>
        <v>4867.5727272727272</v>
      </c>
      <c r="O22" s="5">
        <f t="shared" si="1"/>
        <v>57.896350850620721</v>
      </c>
      <c r="P22" s="1">
        <f t="shared" si="2"/>
        <v>1.1894296006350522</v>
      </c>
    </row>
    <row r="23" spans="1:16" ht="15.75" customHeight="1" x14ac:dyDescent="0.2">
      <c r="A23" s="3" t="s">
        <v>14</v>
      </c>
      <c r="B23" s="27">
        <v>9372.81</v>
      </c>
      <c r="C23" s="27">
        <v>9458.2999999999993</v>
      </c>
      <c r="D23" s="27">
        <v>9437.94</v>
      </c>
      <c r="E23" s="27">
        <v>9340.85</v>
      </c>
      <c r="F23" s="27">
        <v>9407.99</v>
      </c>
      <c r="G23" s="27">
        <v>9351.01</v>
      </c>
      <c r="H23" s="27">
        <v>9394.81</v>
      </c>
      <c r="I23" s="27">
        <v>9537.76</v>
      </c>
      <c r="J23" s="27">
        <v>9405.94</v>
      </c>
      <c r="K23" s="27">
        <v>9412.31</v>
      </c>
      <c r="L23">
        <v>9456.01</v>
      </c>
      <c r="N23" s="5">
        <f t="shared" si="0"/>
        <v>9415.9754545454543</v>
      </c>
      <c r="O23" s="5">
        <f t="shared" si="1"/>
        <v>55.73288012719896</v>
      </c>
      <c r="P23" s="1">
        <f t="shared" si="2"/>
        <v>0.59189704132347276</v>
      </c>
    </row>
    <row r="24" spans="1:16" ht="15.75" customHeight="1" x14ac:dyDescent="0.2">
      <c r="A24" s="3" t="s">
        <v>15</v>
      </c>
      <c r="B24" s="27">
        <v>18351.509999999998</v>
      </c>
      <c r="C24" s="27">
        <v>18432.009999999998</v>
      </c>
      <c r="D24" s="27">
        <v>18418.78</v>
      </c>
      <c r="E24" s="27">
        <v>18596.95</v>
      </c>
      <c r="F24" s="27">
        <v>18341.11</v>
      </c>
      <c r="G24" s="27">
        <v>18317.669999999998</v>
      </c>
      <c r="H24" s="27">
        <v>18490.330000000002</v>
      </c>
      <c r="I24" s="27">
        <v>18351.04</v>
      </c>
      <c r="J24" s="27">
        <v>18396.45</v>
      </c>
      <c r="K24" s="27">
        <v>18412.38</v>
      </c>
      <c r="L24">
        <v>18451.07</v>
      </c>
      <c r="N24" s="5">
        <f t="shared" si="0"/>
        <v>18414.481818181819</v>
      </c>
      <c r="O24" s="5">
        <f t="shared" si="1"/>
        <v>79.86727788252027</v>
      </c>
      <c r="P24" s="1">
        <f t="shared" si="2"/>
        <v>0.43371993125357505</v>
      </c>
    </row>
    <row r="25" spans="1:16" ht="15.75" customHeight="1" x14ac:dyDescent="0.2">
      <c r="A25" s="3" t="s">
        <v>16</v>
      </c>
      <c r="B25" s="27">
        <v>36597.54</v>
      </c>
      <c r="C25" s="27">
        <v>36739.620000000003</v>
      </c>
      <c r="D25" s="27">
        <v>36664.42</v>
      </c>
      <c r="E25" s="27">
        <v>36531.360000000001</v>
      </c>
      <c r="F25" s="27">
        <v>36701.82</v>
      </c>
      <c r="G25" s="27">
        <v>36653.449999999997</v>
      </c>
      <c r="H25" s="27">
        <v>36714.199999999997</v>
      </c>
      <c r="I25" s="27">
        <v>36897.120000000003</v>
      </c>
      <c r="J25" s="27">
        <v>36606.1</v>
      </c>
      <c r="K25" s="27">
        <v>36645.599999999999</v>
      </c>
      <c r="L25">
        <v>36547.26</v>
      </c>
      <c r="N25" s="5">
        <f t="shared" si="0"/>
        <v>36663.499090909092</v>
      </c>
      <c r="O25" s="5">
        <f t="shared" si="1"/>
        <v>101.7113213417808</v>
      </c>
      <c r="P25" s="1">
        <f t="shared" si="2"/>
        <v>0.27741847849705287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30" t="s">
        <v>17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</row>
    <row r="31" spans="1:16" ht="15.75" customHeight="1" x14ac:dyDescent="0.15">
      <c r="A31" s="30" t="s">
        <v>1</v>
      </c>
      <c r="B31" s="28">
        <v>1</v>
      </c>
      <c r="C31" s="1">
        <v>2</v>
      </c>
      <c r="D31" s="1">
        <v>3</v>
      </c>
      <c r="E31" s="28">
        <v>4</v>
      </c>
      <c r="F31" s="28">
        <v>5</v>
      </c>
      <c r="G31" s="1">
        <v>6</v>
      </c>
      <c r="H31" s="1">
        <v>7</v>
      </c>
      <c r="I31" s="28">
        <v>8</v>
      </c>
      <c r="J31" s="28">
        <v>9</v>
      </c>
      <c r="K31" s="1">
        <v>10</v>
      </c>
      <c r="L31" s="1">
        <v>11</v>
      </c>
    </row>
    <row r="32" spans="1:16" ht="15.75" customHeight="1" x14ac:dyDescent="0.2">
      <c r="A32" s="31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27">
        <v>61.76</v>
      </c>
      <c r="C33" s="27">
        <v>64.42</v>
      </c>
      <c r="D33" s="27">
        <v>61.67</v>
      </c>
      <c r="E33" s="27">
        <v>61.99</v>
      </c>
      <c r="F33" s="27">
        <v>62.03</v>
      </c>
      <c r="G33" s="27">
        <v>59.75</v>
      </c>
      <c r="H33" s="27">
        <v>61.95</v>
      </c>
      <c r="I33" s="27">
        <v>62.18</v>
      </c>
      <c r="J33" s="27">
        <v>62.54</v>
      </c>
      <c r="K33" s="27">
        <v>61.67</v>
      </c>
      <c r="L33">
        <v>61.06</v>
      </c>
      <c r="N33" s="5">
        <f t="shared" ref="N33:N53" si="3">AVERAGE(B33:L33)</f>
        <v>61.910909090909087</v>
      </c>
      <c r="O33" s="5">
        <f t="shared" ref="O33:O53" si="4">STDEV(B33:L33)</f>
        <v>1.1098689521331297</v>
      </c>
      <c r="P33" s="1">
        <f t="shared" ref="P33:P53" si="5">O33/N33*100</f>
        <v>1.7926872152747977</v>
      </c>
    </row>
    <row r="34" spans="1:16" ht="15.75" customHeight="1" x14ac:dyDescent="0.2">
      <c r="A34" s="3">
        <v>2</v>
      </c>
      <c r="B34" s="27">
        <v>58.89</v>
      </c>
      <c r="C34" s="27">
        <v>58.53</v>
      </c>
      <c r="D34" s="27">
        <v>59.27</v>
      </c>
      <c r="E34" s="27">
        <v>59.06</v>
      </c>
      <c r="F34" s="27">
        <v>58.98</v>
      </c>
      <c r="G34" s="27">
        <v>59.81</v>
      </c>
      <c r="H34" s="27">
        <v>59.04</v>
      </c>
      <c r="I34" s="27">
        <v>59.54</v>
      </c>
      <c r="J34" s="27">
        <v>59.7</v>
      </c>
      <c r="K34" s="27">
        <v>59.03</v>
      </c>
      <c r="L34">
        <v>59.08</v>
      </c>
      <c r="N34" s="5">
        <f t="shared" si="3"/>
        <v>59.175454545454549</v>
      </c>
      <c r="O34" s="5">
        <f t="shared" si="4"/>
        <v>0.376546508053485</v>
      </c>
      <c r="P34" s="1">
        <f t="shared" si="5"/>
        <v>0.6363221219775298</v>
      </c>
    </row>
    <row r="35" spans="1:16" ht="15.75" customHeight="1" x14ac:dyDescent="0.2">
      <c r="A35" s="3">
        <v>4</v>
      </c>
      <c r="B35" s="27">
        <v>58.81</v>
      </c>
      <c r="C35" s="27">
        <v>58.69</v>
      </c>
      <c r="D35" s="27">
        <v>59.37</v>
      </c>
      <c r="E35" s="27">
        <v>58.98</v>
      </c>
      <c r="F35" s="27">
        <v>58.71</v>
      </c>
      <c r="G35" s="27">
        <v>59.27</v>
      </c>
      <c r="H35" s="27">
        <v>58.96</v>
      </c>
      <c r="I35" s="27">
        <v>59.44</v>
      </c>
      <c r="J35" s="27">
        <v>59.35</v>
      </c>
      <c r="K35" s="27">
        <v>59.07</v>
      </c>
      <c r="L35">
        <v>59.16</v>
      </c>
      <c r="N35" s="5">
        <f t="shared" si="3"/>
        <v>59.073636363636361</v>
      </c>
      <c r="O35" s="5">
        <f t="shared" si="4"/>
        <v>0.26740503836961332</v>
      </c>
      <c r="P35" s="1">
        <f t="shared" si="5"/>
        <v>0.45266392054073445</v>
      </c>
    </row>
    <row r="36" spans="1:16" ht="15.75" customHeight="1" x14ac:dyDescent="0.2">
      <c r="A36" s="3">
        <v>8</v>
      </c>
      <c r="B36" s="27">
        <v>59.88</v>
      </c>
      <c r="C36" s="27">
        <v>59.23</v>
      </c>
      <c r="D36" s="27">
        <v>59.81</v>
      </c>
      <c r="E36" s="27">
        <v>59.62</v>
      </c>
      <c r="F36" s="27">
        <v>59.21</v>
      </c>
      <c r="G36" s="27">
        <v>59.8</v>
      </c>
      <c r="H36" s="27">
        <v>59.9</v>
      </c>
      <c r="I36" s="27">
        <v>59.73</v>
      </c>
      <c r="J36" s="27">
        <v>59.73</v>
      </c>
      <c r="K36" s="27">
        <v>60.22</v>
      </c>
      <c r="L36">
        <v>59.43</v>
      </c>
      <c r="N36" s="5">
        <f t="shared" si="3"/>
        <v>59.68727272727272</v>
      </c>
      <c r="O36" s="5">
        <f t="shared" si="4"/>
        <v>0.30086843998967105</v>
      </c>
      <c r="P36" s="1">
        <f t="shared" si="5"/>
        <v>0.50407469841086605</v>
      </c>
    </row>
    <row r="37" spans="1:16" ht="15.75" customHeight="1" x14ac:dyDescent="0.2">
      <c r="A37" s="3">
        <v>16</v>
      </c>
      <c r="B37" s="27">
        <v>54.75</v>
      </c>
      <c r="C37" s="27">
        <v>54.66</v>
      </c>
      <c r="D37" s="27">
        <v>55.33</v>
      </c>
      <c r="E37" s="27">
        <v>55.45</v>
      </c>
      <c r="F37" s="27">
        <v>55.26</v>
      </c>
      <c r="G37" s="27">
        <v>55.24</v>
      </c>
      <c r="H37" s="27">
        <v>55.26</v>
      </c>
      <c r="I37" s="27">
        <v>55.64</v>
      </c>
      <c r="J37" s="27">
        <v>55.22</v>
      </c>
      <c r="K37" s="27">
        <v>55.81</v>
      </c>
      <c r="L37">
        <v>55.02</v>
      </c>
      <c r="N37" s="5">
        <f t="shared" si="3"/>
        <v>55.239999999999988</v>
      </c>
      <c r="O37" s="5">
        <f t="shared" si="4"/>
        <v>0.34105717995667623</v>
      </c>
      <c r="P37" s="1">
        <f t="shared" si="5"/>
        <v>0.61740981165220188</v>
      </c>
    </row>
    <row r="38" spans="1:16" ht="15.75" customHeight="1" x14ac:dyDescent="0.2">
      <c r="A38" s="3">
        <v>32</v>
      </c>
      <c r="B38" s="27">
        <v>55.98</v>
      </c>
      <c r="C38" s="27">
        <v>55.78</v>
      </c>
      <c r="D38" s="27">
        <v>55.94</v>
      </c>
      <c r="E38" s="27">
        <v>55.97</v>
      </c>
      <c r="F38" s="27">
        <v>56.03</v>
      </c>
      <c r="G38" s="27">
        <v>53.69</v>
      </c>
      <c r="H38" s="27">
        <v>55.82</v>
      </c>
      <c r="I38" s="27">
        <v>56.27</v>
      </c>
      <c r="J38" s="27">
        <v>56.11</v>
      </c>
      <c r="K38" s="27">
        <v>56.84</v>
      </c>
      <c r="L38">
        <v>55.73</v>
      </c>
      <c r="N38" s="5">
        <f t="shared" si="3"/>
        <v>55.832727272727269</v>
      </c>
      <c r="O38" s="5">
        <f t="shared" si="4"/>
        <v>0.77320231387510741</v>
      </c>
      <c r="P38" s="1">
        <f t="shared" si="5"/>
        <v>1.3848549974967732</v>
      </c>
    </row>
    <row r="39" spans="1:16" ht="15.75" customHeight="1" x14ac:dyDescent="0.2">
      <c r="A39" s="3">
        <v>64</v>
      </c>
      <c r="B39" s="27">
        <v>59.04</v>
      </c>
      <c r="C39" s="27">
        <v>59.12</v>
      </c>
      <c r="D39" s="27">
        <v>59.11</v>
      </c>
      <c r="E39" s="27">
        <v>59.26</v>
      </c>
      <c r="F39" s="27">
        <v>59.19</v>
      </c>
      <c r="G39" s="27">
        <v>55.89</v>
      </c>
      <c r="H39" s="27">
        <v>59</v>
      </c>
      <c r="I39" s="27">
        <v>59.28</v>
      </c>
      <c r="J39" s="27">
        <v>59.23</v>
      </c>
      <c r="K39" s="27">
        <v>59.29</v>
      </c>
      <c r="L39">
        <v>58.81</v>
      </c>
      <c r="N39" s="5">
        <f t="shared" si="3"/>
        <v>58.838181818181823</v>
      </c>
      <c r="O39" s="5">
        <f t="shared" si="4"/>
        <v>0.98829973370246449</v>
      </c>
      <c r="P39" s="1">
        <f t="shared" si="5"/>
        <v>1.6796911514982706</v>
      </c>
    </row>
    <row r="40" spans="1:16" ht="15.75" customHeight="1" x14ac:dyDescent="0.2">
      <c r="A40" s="3">
        <v>128</v>
      </c>
      <c r="B40" s="27">
        <v>62.39</v>
      </c>
      <c r="C40" s="27">
        <v>62.28</v>
      </c>
      <c r="D40" s="27">
        <v>62.81</v>
      </c>
      <c r="E40" s="27">
        <v>62.61</v>
      </c>
      <c r="F40" s="27">
        <v>62.51</v>
      </c>
      <c r="G40" s="27">
        <v>59.65</v>
      </c>
      <c r="H40" s="27">
        <v>62.75</v>
      </c>
      <c r="I40" s="27">
        <v>62.93</v>
      </c>
      <c r="J40" s="27">
        <v>62.83</v>
      </c>
      <c r="K40" s="27">
        <v>62.34</v>
      </c>
      <c r="L40">
        <v>62.45</v>
      </c>
      <c r="N40" s="5">
        <f t="shared" si="3"/>
        <v>62.322727272727278</v>
      </c>
      <c r="O40" s="5">
        <f t="shared" si="4"/>
        <v>0.91268933278625475</v>
      </c>
      <c r="P40" s="1">
        <f t="shared" si="5"/>
        <v>1.4644566640870544</v>
      </c>
    </row>
    <row r="41" spans="1:16" ht="15.75" customHeight="1" x14ac:dyDescent="0.2">
      <c r="A41" s="3">
        <v>256</v>
      </c>
      <c r="B41" s="27">
        <v>66.040000000000006</v>
      </c>
      <c r="C41" s="27">
        <v>65.849999999999994</v>
      </c>
      <c r="D41" s="27">
        <v>65.92</v>
      </c>
      <c r="E41" s="27">
        <v>66.569999999999993</v>
      </c>
      <c r="F41" s="27">
        <v>66.33</v>
      </c>
      <c r="G41" s="27">
        <v>66.56</v>
      </c>
      <c r="H41" s="27">
        <v>66.150000000000006</v>
      </c>
      <c r="I41" s="27">
        <v>66.45</v>
      </c>
      <c r="J41" s="27">
        <v>66.11</v>
      </c>
      <c r="K41" s="27">
        <v>65.88</v>
      </c>
      <c r="L41">
        <v>65.540000000000006</v>
      </c>
      <c r="N41" s="5">
        <f t="shared" si="3"/>
        <v>66.127272727272725</v>
      </c>
      <c r="O41" s="5">
        <f t="shared" si="4"/>
        <v>0.32600892346961535</v>
      </c>
      <c r="P41" s="1">
        <f t="shared" si="5"/>
        <v>0.49300222135905541</v>
      </c>
    </row>
    <row r="42" spans="1:16" ht="15.75" customHeight="1" x14ac:dyDescent="0.2">
      <c r="A42" s="3">
        <v>512</v>
      </c>
      <c r="B42" s="27">
        <v>78.06</v>
      </c>
      <c r="C42" s="27">
        <v>76.959999999999994</v>
      </c>
      <c r="D42" s="27">
        <v>76.78</v>
      </c>
      <c r="E42" s="27">
        <v>78.37</v>
      </c>
      <c r="F42" s="27">
        <v>77.569999999999993</v>
      </c>
      <c r="G42" s="27">
        <v>73.569999999999993</v>
      </c>
      <c r="H42" s="27">
        <v>78.75</v>
      </c>
      <c r="I42" s="27">
        <v>76.56</v>
      </c>
      <c r="J42" s="27">
        <v>77.209999999999994</v>
      </c>
      <c r="K42" s="27">
        <v>78.849999999999994</v>
      </c>
      <c r="L42">
        <v>77.7</v>
      </c>
      <c r="N42" s="5">
        <f t="shared" si="3"/>
        <v>77.307272727272732</v>
      </c>
      <c r="O42" s="5">
        <f t="shared" si="4"/>
        <v>1.4599458271394259</v>
      </c>
      <c r="P42" s="1">
        <f t="shared" si="5"/>
        <v>1.8884973892299544</v>
      </c>
    </row>
    <row r="43" spans="1:16" ht="15.75" customHeight="1" x14ac:dyDescent="0.2">
      <c r="A43" s="3" t="s">
        <v>6</v>
      </c>
      <c r="B43" s="27">
        <v>93.17</v>
      </c>
      <c r="C43" s="27">
        <v>93.4</v>
      </c>
      <c r="D43" s="27">
        <v>93.65</v>
      </c>
      <c r="E43" s="27">
        <v>93.7</v>
      </c>
      <c r="F43" s="27">
        <v>93.47</v>
      </c>
      <c r="G43" s="27">
        <v>93.44</v>
      </c>
      <c r="H43" s="27">
        <v>93.35</v>
      </c>
      <c r="I43" s="27">
        <v>93.65</v>
      </c>
      <c r="J43" s="27">
        <v>97.01</v>
      </c>
      <c r="K43" s="27">
        <v>93.46</v>
      </c>
      <c r="L43">
        <v>93.36</v>
      </c>
      <c r="N43" s="5">
        <f t="shared" si="3"/>
        <v>93.787272727272708</v>
      </c>
      <c r="O43" s="5">
        <f t="shared" si="4"/>
        <v>1.0800193600958372</v>
      </c>
      <c r="P43" s="1">
        <f t="shared" si="5"/>
        <v>1.1515628173094055</v>
      </c>
    </row>
    <row r="44" spans="1:16" ht="15.75" customHeight="1" x14ac:dyDescent="0.2">
      <c r="A44" s="3" t="s">
        <v>7</v>
      </c>
      <c r="B44" s="27">
        <v>126.73</v>
      </c>
      <c r="C44" s="27">
        <v>127.17</v>
      </c>
      <c r="D44" s="27">
        <v>126.96</v>
      </c>
      <c r="E44" s="27">
        <v>127.47</v>
      </c>
      <c r="F44" s="27">
        <v>126.7</v>
      </c>
      <c r="G44" s="27">
        <v>127.48</v>
      </c>
      <c r="H44" s="27">
        <v>126.86</v>
      </c>
      <c r="I44" s="27">
        <v>127.08</v>
      </c>
      <c r="J44" s="27">
        <v>126.96</v>
      </c>
      <c r="K44" s="27">
        <v>126.92</v>
      </c>
      <c r="L44">
        <v>126.65</v>
      </c>
      <c r="N44" s="5">
        <f t="shared" si="3"/>
        <v>126.99818181818183</v>
      </c>
      <c r="O44" s="5">
        <f t="shared" si="4"/>
        <v>0.28304834151848202</v>
      </c>
      <c r="P44" s="1">
        <f t="shared" si="5"/>
        <v>0.22287590063589327</v>
      </c>
    </row>
    <row r="45" spans="1:16" ht="15.75" customHeight="1" x14ac:dyDescent="0.2">
      <c r="A45" s="3" t="s">
        <v>8</v>
      </c>
      <c r="B45" s="27">
        <v>191.17</v>
      </c>
      <c r="C45" s="27">
        <v>190.87</v>
      </c>
      <c r="D45" s="27">
        <v>191.22</v>
      </c>
      <c r="E45" s="27">
        <v>190.86</v>
      </c>
      <c r="F45" s="27">
        <v>191.1</v>
      </c>
      <c r="G45" s="27">
        <v>190.73</v>
      </c>
      <c r="H45" s="27">
        <v>191.06</v>
      </c>
      <c r="I45" s="27">
        <v>190.45</v>
      </c>
      <c r="J45" s="27">
        <v>191.11</v>
      </c>
      <c r="K45" s="27">
        <v>191</v>
      </c>
      <c r="L45">
        <v>191.77</v>
      </c>
      <c r="N45" s="5">
        <f t="shared" si="3"/>
        <v>191.03090909090909</v>
      </c>
      <c r="O45" s="5">
        <f t="shared" si="4"/>
        <v>0.33125381644457097</v>
      </c>
      <c r="P45" s="1">
        <f t="shared" si="5"/>
        <v>0.17340325605995607</v>
      </c>
    </row>
    <row r="46" spans="1:16" ht="15.75" customHeight="1" x14ac:dyDescent="0.2">
      <c r="A46" s="3" t="s">
        <v>9</v>
      </c>
      <c r="B46" s="27">
        <v>315.76</v>
      </c>
      <c r="C46" s="27">
        <v>312.43</v>
      </c>
      <c r="D46" s="27">
        <v>315.22000000000003</v>
      </c>
      <c r="E46" s="27">
        <v>312.47000000000003</v>
      </c>
      <c r="F46" s="27">
        <v>312.42</v>
      </c>
      <c r="G46" s="27">
        <v>314.13</v>
      </c>
      <c r="H46" s="27">
        <v>312.86</v>
      </c>
      <c r="I46" s="27">
        <v>311.16000000000003</v>
      </c>
      <c r="J46" s="27">
        <v>313.05</v>
      </c>
      <c r="K46" s="27">
        <v>312.45</v>
      </c>
      <c r="L46">
        <v>312.68</v>
      </c>
      <c r="N46" s="5">
        <f t="shared" si="3"/>
        <v>313.14818181818185</v>
      </c>
      <c r="O46" s="5">
        <f t="shared" si="4"/>
        <v>1.3541109126051503</v>
      </c>
      <c r="P46" s="1">
        <f t="shared" si="5"/>
        <v>0.43241857728280397</v>
      </c>
    </row>
    <row r="47" spans="1:16" ht="15.75" customHeight="1" x14ac:dyDescent="0.2">
      <c r="A47" s="3" t="s">
        <v>10</v>
      </c>
      <c r="B47" s="27">
        <v>1052.58</v>
      </c>
      <c r="C47" s="27">
        <v>1035.99</v>
      </c>
      <c r="D47" s="27">
        <v>1056.6400000000001</v>
      </c>
      <c r="E47" s="27">
        <v>1027.57</v>
      </c>
      <c r="F47" s="27">
        <v>1044.44</v>
      </c>
      <c r="G47" s="27">
        <v>1023.83</v>
      </c>
      <c r="H47" s="27">
        <v>1031.3599999999999</v>
      </c>
      <c r="I47" s="27">
        <v>1049.49</v>
      </c>
      <c r="J47" s="27">
        <v>1045.95</v>
      </c>
      <c r="K47" s="27">
        <v>1054.33</v>
      </c>
      <c r="L47">
        <v>1048.22</v>
      </c>
      <c r="N47" s="5">
        <f t="shared" si="3"/>
        <v>1042.7636363636364</v>
      </c>
      <c r="O47" s="5">
        <f t="shared" si="4"/>
        <v>11.295700308283049</v>
      </c>
      <c r="P47" s="1">
        <f t="shared" si="5"/>
        <v>1.0832464725825912</v>
      </c>
    </row>
    <row r="48" spans="1:16" ht="15.75" customHeight="1" x14ac:dyDescent="0.2">
      <c r="A48" s="3" t="s">
        <v>11</v>
      </c>
      <c r="B48" s="27">
        <v>1825.66</v>
      </c>
      <c r="C48" s="27">
        <v>1842.88</v>
      </c>
      <c r="D48" s="27">
        <v>1838.88</v>
      </c>
      <c r="E48" s="27">
        <v>1844.18</v>
      </c>
      <c r="F48" s="27">
        <v>1848.75</v>
      </c>
      <c r="G48" s="27">
        <v>1842.52</v>
      </c>
      <c r="H48" s="27">
        <v>1849.33</v>
      </c>
      <c r="I48" s="27">
        <v>1834.7</v>
      </c>
      <c r="J48" s="27">
        <v>1846.64</v>
      </c>
      <c r="K48" s="27">
        <v>1846.37</v>
      </c>
      <c r="L48">
        <v>1840.95</v>
      </c>
      <c r="N48" s="5">
        <f t="shared" si="3"/>
        <v>1841.8963636363637</v>
      </c>
      <c r="O48" s="5">
        <f t="shared" si="4"/>
        <v>6.9044873419063482</v>
      </c>
      <c r="P48" s="1">
        <f t="shared" si="5"/>
        <v>0.37485753695040497</v>
      </c>
    </row>
    <row r="49" spans="1:16" ht="15.75" customHeight="1" x14ac:dyDescent="0.2">
      <c r="A49" s="3" t="s">
        <v>12</v>
      </c>
      <c r="B49" s="27">
        <v>3928.33</v>
      </c>
      <c r="C49" s="27">
        <v>3973.59</v>
      </c>
      <c r="D49" s="27">
        <v>3915.36</v>
      </c>
      <c r="E49" s="27">
        <v>3929.64</v>
      </c>
      <c r="F49" s="27">
        <v>3898.39</v>
      </c>
      <c r="G49" s="27">
        <v>3918.14</v>
      </c>
      <c r="H49" s="27">
        <v>3923.25</v>
      </c>
      <c r="I49" s="27">
        <v>3940.78</v>
      </c>
      <c r="J49" s="27">
        <v>3966.41</v>
      </c>
      <c r="K49" s="27">
        <v>3926.33</v>
      </c>
      <c r="L49">
        <v>3913.69</v>
      </c>
      <c r="N49" s="5">
        <f t="shared" si="3"/>
        <v>3930.3554545454549</v>
      </c>
      <c r="O49" s="5">
        <f t="shared" si="4"/>
        <v>22.411474901771381</v>
      </c>
      <c r="P49" s="1">
        <f t="shared" si="5"/>
        <v>0.57021496302204722</v>
      </c>
    </row>
    <row r="50" spans="1:16" ht="15.75" customHeight="1" x14ac:dyDescent="0.2">
      <c r="A50" s="3" t="s">
        <v>13</v>
      </c>
      <c r="B50" s="27">
        <v>7315.72</v>
      </c>
      <c r="C50" s="27">
        <v>7407.44</v>
      </c>
      <c r="D50" s="27">
        <v>7340.52</v>
      </c>
      <c r="E50" s="27">
        <v>7387.52</v>
      </c>
      <c r="F50" s="27">
        <v>7335.62</v>
      </c>
      <c r="G50" s="27">
        <v>7333.23</v>
      </c>
      <c r="H50" s="27">
        <v>7336.43</v>
      </c>
      <c r="I50" s="27">
        <v>7313.12</v>
      </c>
      <c r="J50" s="27">
        <v>7349.3</v>
      </c>
      <c r="K50" s="27">
        <v>7304.02</v>
      </c>
      <c r="L50">
        <v>7342.21</v>
      </c>
      <c r="N50" s="5">
        <f t="shared" si="3"/>
        <v>7342.2845454545468</v>
      </c>
      <c r="O50" s="5">
        <f t="shared" si="4"/>
        <v>30.862458218241827</v>
      </c>
      <c r="P50" s="1">
        <f t="shared" si="5"/>
        <v>0.42033862930779664</v>
      </c>
    </row>
    <row r="51" spans="1:16" ht="15.75" customHeight="1" x14ac:dyDescent="0.2">
      <c r="A51" s="3" t="s">
        <v>14</v>
      </c>
      <c r="B51" s="27">
        <v>14091.3</v>
      </c>
      <c r="C51" s="27">
        <v>14123.03</v>
      </c>
      <c r="D51" s="27">
        <v>14145.58</v>
      </c>
      <c r="E51" s="27">
        <v>14193.51</v>
      </c>
      <c r="F51" s="27">
        <v>14092.51</v>
      </c>
      <c r="G51" s="27">
        <v>14206.94</v>
      </c>
      <c r="H51" s="27">
        <v>14133.4</v>
      </c>
      <c r="I51" s="27">
        <v>14157.16</v>
      </c>
      <c r="J51" s="27">
        <v>14151.67</v>
      </c>
      <c r="K51" s="27">
        <v>14104.48</v>
      </c>
      <c r="L51">
        <v>14111.72</v>
      </c>
      <c r="N51" s="5">
        <f t="shared" si="3"/>
        <v>14137.390909090911</v>
      </c>
      <c r="O51" s="5">
        <f t="shared" si="4"/>
        <v>38.407230427237629</v>
      </c>
      <c r="P51" s="1">
        <f t="shared" si="5"/>
        <v>0.27167127707093558</v>
      </c>
    </row>
    <row r="52" spans="1:16" ht="15.75" customHeight="1" x14ac:dyDescent="0.2">
      <c r="A52" s="3" t="s">
        <v>15</v>
      </c>
      <c r="B52" s="27">
        <v>27690.27</v>
      </c>
      <c r="C52" s="27">
        <v>27700.13</v>
      </c>
      <c r="D52" s="27">
        <v>27626.68</v>
      </c>
      <c r="E52" s="27">
        <v>27792.47</v>
      </c>
      <c r="F52" s="27">
        <v>27580.49</v>
      </c>
      <c r="G52" s="27">
        <v>27692.47</v>
      </c>
      <c r="H52" s="27">
        <v>27640.21</v>
      </c>
      <c r="I52" s="27">
        <v>27800.16</v>
      </c>
      <c r="J52" s="27">
        <v>27699.71</v>
      </c>
      <c r="K52" s="27">
        <v>27633.040000000001</v>
      </c>
      <c r="L52">
        <v>27716.3</v>
      </c>
      <c r="N52" s="5">
        <f t="shared" si="3"/>
        <v>27688.357272727273</v>
      </c>
      <c r="O52" s="5">
        <f t="shared" si="4"/>
        <v>67.250096965120889</v>
      </c>
      <c r="P52" s="1">
        <f t="shared" si="5"/>
        <v>0.24288222050414487</v>
      </c>
    </row>
    <row r="53" spans="1:16" ht="15.75" customHeight="1" x14ac:dyDescent="0.2">
      <c r="A53" s="3" t="s">
        <v>16</v>
      </c>
      <c r="B53" s="27">
        <v>55452.79</v>
      </c>
      <c r="C53" s="27">
        <v>55130.51</v>
      </c>
      <c r="D53" s="27">
        <v>55384.93</v>
      </c>
      <c r="E53" s="27">
        <v>55366</v>
      </c>
      <c r="F53" s="27">
        <v>55307.89</v>
      </c>
      <c r="G53" s="27">
        <v>55453.41</v>
      </c>
      <c r="H53" s="27">
        <v>55548.24</v>
      </c>
      <c r="I53" s="27">
        <v>55735.54</v>
      </c>
      <c r="J53" s="27">
        <v>55409.22</v>
      </c>
      <c r="K53" s="27">
        <v>55362.57</v>
      </c>
      <c r="L53">
        <v>55312.34</v>
      </c>
      <c r="N53" s="5">
        <f t="shared" si="3"/>
        <v>55405.767272727266</v>
      </c>
      <c r="O53" s="5">
        <f t="shared" si="4"/>
        <v>152.15065941959693</v>
      </c>
      <c r="P53" s="1">
        <f t="shared" si="5"/>
        <v>0.27461159173314259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2" t="s">
        <v>19</v>
      </c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</row>
    <row r="59" spans="1:16" ht="15.75" customHeight="1" x14ac:dyDescent="0.15">
      <c r="A59" s="30" t="s">
        <v>1</v>
      </c>
      <c r="B59" s="28">
        <v>1</v>
      </c>
      <c r="C59" s="1">
        <v>2</v>
      </c>
      <c r="D59" s="1">
        <v>3</v>
      </c>
      <c r="E59" s="28">
        <v>4</v>
      </c>
      <c r="F59" s="28">
        <v>5</v>
      </c>
      <c r="G59" s="1">
        <v>6</v>
      </c>
      <c r="H59" s="1">
        <v>7</v>
      </c>
      <c r="I59" s="28">
        <v>8</v>
      </c>
      <c r="J59" s="28">
        <v>9</v>
      </c>
      <c r="K59" s="1">
        <v>10</v>
      </c>
      <c r="L59" s="1">
        <v>11</v>
      </c>
    </row>
    <row r="60" spans="1:16" ht="15.75" customHeight="1" x14ac:dyDescent="0.2">
      <c r="A60" s="31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27">
        <v>26.97</v>
      </c>
      <c r="C61" s="27">
        <v>28.07</v>
      </c>
      <c r="D61" s="27">
        <v>26.73</v>
      </c>
      <c r="E61" s="27">
        <v>27.04</v>
      </c>
      <c r="F61" s="27">
        <v>27.15</v>
      </c>
      <c r="G61" s="27">
        <v>27.55</v>
      </c>
      <c r="H61" s="27">
        <v>27.96</v>
      </c>
      <c r="I61" s="27">
        <v>27.44</v>
      </c>
      <c r="J61" s="27">
        <v>28.63</v>
      </c>
      <c r="K61" s="27">
        <v>28.77</v>
      </c>
      <c r="L61">
        <v>27.36</v>
      </c>
      <c r="N61" s="5">
        <f t="shared" ref="N61:N81" si="6">AVERAGE(B61:L61)</f>
        <v>27.606363636363639</v>
      </c>
      <c r="O61" s="5">
        <f t="shared" ref="O61:O81" si="7">STDEV(B61:L61)</f>
        <v>0.67345783427431782</v>
      </c>
      <c r="P61" s="1">
        <f t="shared" ref="P61:P81" si="8">O61/N61*100</f>
        <v>2.4395021493784355</v>
      </c>
    </row>
    <row r="62" spans="1:16" ht="15.75" customHeight="1" x14ac:dyDescent="0.2">
      <c r="A62" s="3">
        <v>2</v>
      </c>
      <c r="B62" s="27">
        <v>25.74</v>
      </c>
      <c r="C62" s="27">
        <v>25.92</v>
      </c>
      <c r="D62" s="27">
        <v>25.28</v>
      </c>
      <c r="E62" s="27">
        <v>25.71</v>
      </c>
      <c r="F62" s="27">
        <v>25.61</v>
      </c>
      <c r="G62" s="27">
        <v>25.56</v>
      </c>
      <c r="H62" s="27">
        <v>26.55</v>
      </c>
      <c r="I62" s="27">
        <v>26.9</v>
      </c>
      <c r="J62" s="27">
        <v>26.71</v>
      </c>
      <c r="K62" s="27">
        <v>26.69</v>
      </c>
      <c r="L62">
        <v>26.42</v>
      </c>
      <c r="N62" s="5">
        <f t="shared" si="6"/>
        <v>26.099090909090911</v>
      </c>
      <c r="O62" s="5">
        <f t="shared" si="7"/>
        <v>0.56420660303570636</v>
      </c>
      <c r="P62" s="1">
        <f t="shared" si="8"/>
        <v>2.1617864200748094</v>
      </c>
    </row>
    <row r="63" spans="1:16" ht="15.75" customHeight="1" x14ac:dyDescent="0.2">
      <c r="A63" s="3">
        <v>4</v>
      </c>
      <c r="B63" s="27">
        <v>24.97</v>
      </c>
      <c r="C63" s="27">
        <v>25.51</v>
      </c>
      <c r="D63" s="27">
        <v>26.06</v>
      </c>
      <c r="E63" s="27">
        <v>25.55</v>
      </c>
      <c r="F63" s="27">
        <v>25.36</v>
      </c>
      <c r="G63" s="27">
        <v>25.57</v>
      </c>
      <c r="H63" s="27">
        <v>26.06</v>
      </c>
      <c r="I63" s="27">
        <v>25.42</v>
      </c>
      <c r="J63" s="27">
        <v>26.25</v>
      </c>
      <c r="K63" s="27">
        <v>26.15</v>
      </c>
      <c r="L63">
        <v>25.9</v>
      </c>
      <c r="N63" s="5">
        <f t="shared" si="6"/>
        <v>25.709090909090904</v>
      </c>
      <c r="O63" s="5">
        <f t="shared" si="7"/>
        <v>0.40071073221101844</v>
      </c>
      <c r="P63" s="1">
        <f t="shared" si="8"/>
        <v>1.5586343897882615</v>
      </c>
    </row>
    <row r="64" spans="1:16" ht="15.75" customHeight="1" x14ac:dyDescent="0.2">
      <c r="A64" s="3">
        <v>8</v>
      </c>
      <c r="B64" s="27">
        <v>24.94</v>
      </c>
      <c r="C64" s="27">
        <v>25.96</v>
      </c>
      <c r="D64" s="27">
        <v>25.7</v>
      </c>
      <c r="E64" s="27">
        <v>25.56</v>
      </c>
      <c r="F64" s="27">
        <v>25.26</v>
      </c>
      <c r="G64" s="27">
        <v>25.69</v>
      </c>
      <c r="H64" s="27">
        <v>25.96</v>
      </c>
      <c r="I64" s="27">
        <v>25.56</v>
      </c>
      <c r="J64" s="27">
        <v>26.17</v>
      </c>
      <c r="K64" s="27">
        <v>26.17</v>
      </c>
      <c r="L64">
        <v>25.71</v>
      </c>
      <c r="N64" s="5">
        <f t="shared" si="6"/>
        <v>25.698181818181819</v>
      </c>
      <c r="O64" s="5">
        <f t="shared" si="7"/>
        <v>0.37250015253200069</v>
      </c>
      <c r="P64" s="1">
        <f t="shared" si="8"/>
        <v>1.4495194841700889</v>
      </c>
    </row>
    <row r="65" spans="1:16" ht="15.75" customHeight="1" x14ac:dyDescent="0.2">
      <c r="A65" s="3">
        <v>16</v>
      </c>
      <c r="B65" s="27">
        <v>23.3</v>
      </c>
      <c r="C65" s="27">
        <v>23.69</v>
      </c>
      <c r="D65" s="27">
        <v>23.95</v>
      </c>
      <c r="E65" s="27">
        <v>23.65</v>
      </c>
      <c r="F65" s="27">
        <v>23.68</v>
      </c>
      <c r="G65" s="27">
        <v>24.02</v>
      </c>
      <c r="H65" s="27">
        <v>24.46</v>
      </c>
      <c r="I65" s="27">
        <v>23.89</v>
      </c>
      <c r="J65" s="27">
        <v>24.06</v>
      </c>
      <c r="K65" s="27">
        <v>24.42</v>
      </c>
      <c r="L65">
        <v>23.75</v>
      </c>
      <c r="N65" s="5">
        <f t="shared" si="6"/>
        <v>23.897272727272732</v>
      </c>
      <c r="O65" s="5">
        <f t="shared" si="7"/>
        <v>0.34117710676687896</v>
      </c>
      <c r="P65" s="1">
        <f t="shared" si="8"/>
        <v>1.4276821906020725</v>
      </c>
    </row>
    <row r="66" spans="1:16" ht="15.75" customHeight="1" x14ac:dyDescent="0.2">
      <c r="A66" s="3">
        <v>32</v>
      </c>
      <c r="B66" s="27">
        <v>23.6</v>
      </c>
      <c r="C66" s="27">
        <v>24.44</v>
      </c>
      <c r="D66" s="27">
        <v>24.46</v>
      </c>
      <c r="E66" s="27">
        <v>24.16</v>
      </c>
      <c r="F66" s="27">
        <v>24.09</v>
      </c>
      <c r="G66" s="27">
        <v>25.1</v>
      </c>
      <c r="H66" s="27">
        <v>24.86</v>
      </c>
      <c r="I66" s="27">
        <v>24.15</v>
      </c>
      <c r="J66" s="27">
        <v>24.52</v>
      </c>
      <c r="K66" s="27">
        <v>24.72</v>
      </c>
      <c r="L66">
        <v>24.04</v>
      </c>
      <c r="N66" s="5">
        <f t="shared" si="6"/>
        <v>24.376363636363635</v>
      </c>
      <c r="O66" s="5">
        <f t="shared" si="7"/>
        <v>0.42464744735539683</v>
      </c>
      <c r="P66" s="1">
        <f t="shared" si="8"/>
        <v>1.7420459166515123</v>
      </c>
    </row>
    <row r="67" spans="1:16" ht="15.75" customHeight="1" x14ac:dyDescent="0.2">
      <c r="A67" s="3">
        <v>64</v>
      </c>
      <c r="B67" s="27">
        <v>25.43</v>
      </c>
      <c r="C67" s="27">
        <v>25.96</v>
      </c>
      <c r="D67" s="27">
        <v>25.84</v>
      </c>
      <c r="E67" s="27">
        <v>25.82</v>
      </c>
      <c r="F67" s="27">
        <v>25.57</v>
      </c>
      <c r="G67" s="27">
        <v>26</v>
      </c>
      <c r="H67" s="27">
        <v>25.97</v>
      </c>
      <c r="I67" s="27">
        <v>25.56</v>
      </c>
      <c r="J67" s="27">
        <v>25.86</v>
      </c>
      <c r="K67" s="27">
        <v>26.28</v>
      </c>
      <c r="L67">
        <v>25.76</v>
      </c>
      <c r="N67" s="5">
        <f t="shared" si="6"/>
        <v>25.822727272727267</v>
      </c>
      <c r="O67" s="5">
        <f t="shared" si="7"/>
        <v>0.23954502328751964</v>
      </c>
      <c r="P67" s="1">
        <f t="shared" si="8"/>
        <v>0.92765191204461062</v>
      </c>
    </row>
    <row r="68" spans="1:16" ht="15.75" customHeight="1" x14ac:dyDescent="0.2">
      <c r="A68" s="3">
        <v>128</v>
      </c>
      <c r="B68" s="27">
        <v>29.13</v>
      </c>
      <c r="C68" s="27">
        <v>29.57</v>
      </c>
      <c r="D68" s="27">
        <v>29.45</v>
      </c>
      <c r="E68" s="27">
        <v>29.72</v>
      </c>
      <c r="F68" s="27">
        <v>29.26</v>
      </c>
      <c r="G68" s="27">
        <v>29.75</v>
      </c>
      <c r="H68" s="27">
        <v>30.13</v>
      </c>
      <c r="I68" s="27">
        <v>29.26</v>
      </c>
      <c r="J68" s="27">
        <v>29.49</v>
      </c>
      <c r="K68" s="27">
        <v>30.23</v>
      </c>
      <c r="L68">
        <v>29.65</v>
      </c>
      <c r="N68" s="5">
        <f t="shared" si="6"/>
        <v>29.603636363636362</v>
      </c>
      <c r="O68" s="5">
        <f t="shared" si="7"/>
        <v>0.34708133707454569</v>
      </c>
      <c r="P68" s="1">
        <f t="shared" si="8"/>
        <v>1.172428051781109</v>
      </c>
    </row>
    <row r="69" spans="1:16" ht="15.75" customHeight="1" x14ac:dyDescent="0.2">
      <c r="A69" s="3">
        <v>256</v>
      </c>
      <c r="B69" s="27">
        <v>31.55</v>
      </c>
      <c r="C69" s="27">
        <v>32.06</v>
      </c>
      <c r="D69" s="27">
        <v>31.9</v>
      </c>
      <c r="E69" s="27">
        <v>32.24</v>
      </c>
      <c r="F69" s="27">
        <v>31.74</v>
      </c>
      <c r="G69" s="27">
        <v>32.369999999999997</v>
      </c>
      <c r="H69" s="27">
        <v>32.630000000000003</v>
      </c>
      <c r="I69" s="27">
        <v>31.77</v>
      </c>
      <c r="J69" s="27">
        <v>31.99</v>
      </c>
      <c r="K69" s="27">
        <v>32.82</v>
      </c>
      <c r="L69">
        <v>31.96</v>
      </c>
      <c r="N69" s="5">
        <f t="shared" si="6"/>
        <v>32.093636363636364</v>
      </c>
      <c r="O69" s="5">
        <f t="shared" si="7"/>
        <v>0.38802764662515332</v>
      </c>
      <c r="P69" s="1">
        <f t="shared" si="8"/>
        <v>1.2090485547621128</v>
      </c>
    </row>
    <row r="70" spans="1:16" ht="15.75" customHeight="1" x14ac:dyDescent="0.2">
      <c r="A70" s="3">
        <v>512</v>
      </c>
      <c r="B70" s="27">
        <v>34.85</v>
      </c>
      <c r="C70" s="27">
        <v>35.14</v>
      </c>
      <c r="D70" s="27">
        <v>34.659999999999997</v>
      </c>
      <c r="E70" s="27">
        <v>35.22</v>
      </c>
      <c r="F70" s="27">
        <v>34.79</v>
      </c>
      <c r="G70" s="27">
        <v>35.369999999999997</v>
      </c>
      <c r="H70" s="27">
        <v>35.49</v>
      </c>
      <c r="I70" s="27">
        <v>35.299999999999997</v>
      </c>
      <c r="J70" s="27">
        <v>34.78</v>
      </c>
      <c r="K70" s="27">
        <v>35.56</v>
      </c>
      <c r="L70">
        <v>35.200000000000003</v>
      </c>
      <c r="N70" s="5">
        <f t="shared" si="6"/>
        <v>35.123636363636365</v>
      </c>
      <c r="O70" s="5">
        <f t="shared" si="7"/>
        <v>0.30839172256313058</v>
      </c>
      <c r="P70" s="1">
        <f t="shared" si="8"/>
        <v>0.87801763852221659</v>
      </c>
    </row>
    <row r="71" spans="1:16" ht="15.75" customHeight="1" x14ac:dyDescent="0.2">
      <c r="A71" s="3" t="s">
        <v>6</v>
      </c>
      <c r="B71" s="27">
        <v>43.1</v>
      </c>
      <c r="C71" s="27">
        <v>42.8</v>
      </c>
      <c r="D71" s="27">
        <v>42.88</v>
      </c>
      <c r="E71" s="27">
        <v>43.01</v>
      </c>
      <c r="F71" s="27">
        <v>43.09</v>
      </c>
      <c r="G71" s="27">
        <v>43.15</v>
      </c>
      <c r="H71" s="27">
        <v>43.21</v>
      </c>
      <c r="I71" s="27">
        <v>43.49</v>
      </c>
      <c r="J71" s="27">
        <v>42.75</v>
      </c>
      <c r="K71" s="27">
        <v>43.13</v>
      </c>
      <c r="L71">
        <v>42.85</v>
      </c>
      <c r="N71" s="5">
        <f t="shared" si="6"/>
        <v>43.041818181818179</v>
      </c>
      <c r="O71" s="5">
        <f t="shared" si="7"/>
        <v>0.21493339348822446</v>
      </c>
      <c r="P71" s="1">
        <f t="shared" si="8"/>
        <v>0.49935946613662591</v>
      </c>
    </row>
    <row r="72" spans="1:16" ht="15.75" customHeight="1" x14ac:dyDescent="0.2">
      <c r="A72" s="3" t="s">
        <v>7</v>
      </c>
      <c r="B72" s="27">
        <v>56.83</v>
      </c>
      <c r="C72" s="27">
        <v>56.76</v>
      </c>
      <c r="D72" s="27">
        <v>57.37</v>
      </c>
      <c r="E72" s="27">
        <v>56.94</v>
      </c>
      <c r="F72" s="27">
        <v>57.18</v>
      </c>
      <c r="G72" s="27">
        <v>57.19</v>
      </c>
      <c r="H72" s="27">
        <v>57.09</v>
      </c>
      <c r="I72" s="27">
        <v>57.59</v>
      </c>
      <c r="J72" s="27">
        <v>56.59</v>
      </c>
      <c r="K72" s="27">
        <v>56.72</v>
      </c>
      <c r="L72">
        <v>57.01</v>
      </c>
      <c r="N72" s="5">
        <f t="shared" si="6"/>
        <v>57.024545454545461</v>
      </c>
      <c r="O72" s="5">
        <f t="shared" si="7"/>
        <v>0.29860889592788908</v>
      </c>
      <c r="P72" s="1">
        <f t="shared" si="8"/>
        <v>0.52364976090149051</v>
      </c>
    </row>
    <row r="73" spans="1:16" ht="15.75" customHeight="1" x14ac:dyDescent="0.2">
      <c r="A73" s="3" t="s">
        <v>8</v>
      </c>
      <c r="B73" s="27">
        <v>85.93</v>
      </c>
      <c r="C73" s="27">
        <v>86.24</v>
      </c>
      <c r="D73" s="27">
        <v>86.16</v>
      </c>
      <c r="E73" s="27">
        <v>85.98</v>
      </c>
      <c r="F73" s="27">
        <v>85.88</v>
      </c>
      <c r="G73" s="27">
        <v>85.79</v>
      </c>
      <c r="H73" s="27">
        <v>86.28</v>
      </c>
      <c r="I73" s="27">
        <v>86</v>
      </c>
      <c r="J73" s="27">
        <v>85.92</v>
      </c>
      <c r="K73" s="27">
        <v>85.94</v>
      </c>
      <c r="L73">
        <v>86.01</v>
      </c>
      <c r="N73" s="5">
        <f t="shared" si="6"/>
        <v>86.011818181818171</v>
      </c>
      <c r="O73" s="5">
        <f t="shared" si="7"/>
        <v>0.15295869911960897</v>
      </c>
      <c r="P73" s="1">
        <f t="shared" si="8"/>
        <v>0.17783451431787375</v>
      </c>
    </row>
    <row r="74" spans="1:16" ht="15.75" customHeight="1" x14ac:dyDescent="0.2">
      <c r="A74" s="3" t="s">
        <v>9</v>
      </c>
      <c r="B74" s="27">
        <v>134.99</v>
      </c>
      <c r="C74" s="27">
        <v>135.84</v>
      </c>
      <c r="D74" s="27">
        <v>135.18</v>
      </c>
      <c r="E74" s="27">
        <v>135.21</v>
      </c>
      <c r="F74" s="27">
        <v>135.21</v>
      </c>
      <c r="G74" s="27">
        <v>135.35</v>
      </c>
      <c r="H74" s="27">
        <v>135.57</v>
      </c>
      <c r="I74" s="27">
        <v>135.02000000000001</v>
      </c>
      <c r="J74" s="27">
        <v>135.13</v>
      </c>
      <c r="K74" s="27">
        <v>135.22999999999999</v>
      </c>
      <c r="L74">
        <v>135</v>
      </c>
      <c r="N74" s="5">
        <f t="shared" si="6"/>
        <v>135.24818181818182</v>
      </c>
      <c r="O74" s="5">
        <f t="shared" si="7"/>
        <v>0.25814020151143158</v>
      </c>
      <c r="P74" s="1">
        <f t="shared" si="8"/>
        <v>0.19086408263769281</v>
      </c>
    </row>
    <row r="75" spans="1:16" ht="15.75" customHeight="1" x14ac:dyDescent="0.2">
      <c r="A75" s="3" t="s">
        <v>10</v>
      </c>
      <c r="B75" s="27">
        <v>414.19</v>
      </c>
      <c r="C75" s="27">
        <v>411.96</v>
      </c>
      <c r="D75" s="27">
        <v>411.19</v>
      </c>
      <c r="E75" s="27">
        <v>410.08</v>
      </c>
      <c r="F75" s="27">
        <v>412.77</v>
      </c>
      <c r="G75" s="27">
        <v>409.63</v>
      </c>
      <c r="H75" s="27">
        <v>411.43</v>
      </c>
      <c r="I75" s="27">
        <v>411.04</v>
      </c>
      <c r="J75" s="27">
        <v>410.62</v>
      </c>
      <c r="K75" s="27">
        <v>410.92</v>
      </c>
      <c r="L75">
        <v>414.11</v>
      </c>
      <c r="N75" s="5">
        <f t="shared" si="6"/>
        <v>411.63090909090897</v>
      </c>
      <c r="O75" s="5">
        <f t="shared" si="7"/>
        <v>1.5040242986431742</v>
      </c>
      <c r="P75" s="1">
        <f t="shared" si="8"/>
        <v>0.36538176930513483</v>
      </c>
    </row>
    <row r="76" spans="1:16" ht="15.75" customHeight="1" x14ac:dyDescent="0.2">
      <c r="A76" s="3" t="s">
        <v>11</v>
      </c>
      <c r="B76" s="27">
        <v>645.29</v>
      </c>
      <c r="C76" s="27">
        <v>667.16</v>
      </c>
      <c r="D76" s="27">
        <v>652.16999999999996</v>
      </c>
      <c r="E76" s="27">
        <v>652.19000000000005</v>
      </c>
      <c r="F76" s="27">
        <v>653.94000000000005</v>
      </c>
      <c r="G76" s="27">
        <v>669.84</v>
      </c>
      <c r="H76" s="27">
        <v>662.95</v>
      </c>
      <c r="I76" s="27">
        <v>653.16</v>
      </c>
      <c r="J76" s="27">
        <v>662.5</v>
      </c>
      <c r="K76" s="27">
        <v>666.99</v>
      </c>
      <c r="L76">
        <v>646.89</v>
      </c>
      <c r="N76" s="5">
        <f t="shared" si="6"/>
        <v>657.55272727272722</v>
      </c>
      <c r="O76" s="5">
        <f t="shared" si="7"/>
        <v>8.6028693944626404</v>
      </c>
      <c r="P76" s="1">
        <f t="shared" si="8"/>
        <v>1.308316282124476</v>
      </c>
    </row>
    <row r="77" spans="1:16" ht="15.75" customHeight="1" x14ac:dyDescent="0.2">
      <c r="A77" s="3" t="s">
        <v>12</v>
      </c>
      <c r="B77" s="27">
        <v>1186.71</v>
      </c>
      <c r="C77" s="27">
        <v>1181.25</v>
      </c>
      <c r="D77" s="27">
        <v>1187.01</v>
      </c>
      <c r="E77" s="27">
        <v>1179.76</v>
      </c>
      <c r="F77" s="27">
        <v>1179.05</v>
      </c>
      <c r="G77" s="27">
        <v>1180.18</v>
      </c>
      <c r="H77" s="27">
        <v>1186.1400000000001</v>
      </c>
      <c r="I77" s="27">
        <v>1174.92</v>
      </c>
      <c r="J77" s="27">
        <v>1178.27</v>
      </c>
      <c r="K77" s="27">
        <v>1179.6099999999999</v>
      </c>
      <c r="L77">
        <v>1178.6300000000001</v>
      </c>
      <c r="N77" s="5">
        <f t="shared" si="6"/>
        <v>1181.048181818182</v>
      </c>
      <c r="O77" s="5">
        <f t="shared" si="7"/>
        <v>3.9135861257466149</v>
      </c>
      <c r="P77" s="1">
        <f t="shared" si="8"/>
        <v>0.33136549261875053</v>
      </c>
    </row>
    <row r="78" spans="1:16" ht="15.75" customHeight="1" x14ac:dyDescent="0.2">
      <c r="A78" s="3" t="s">
        <v>13</v>
      </c>
      <c r="B78" s="27">
        <v>2389.7800000000002</v>
      </c>
      <c r="C78" s="27">
        <v>2403.46</v>
      </c>
      <c r="D78" s="27">
        <v>2394.8000000000002</v>
      </c>
      <c r="E78" s="27">
        <v>2382.2199999999998</v>
      </c>
      <c r="F78" s="27">
        <v>2382.14</v>
      </c>
      <c r="G78" s="27">
        <v>2391.2399999999998</v>
      </c>
      <c r="H78" s="27">
        <v>2400.1999999999998</v>
      </c>
      <c r="I78" s="27">
        <v>2394.2600000000002</v>
      </c>
      <c r="J78" s="27">
        <v>2395.02</v>
      </c>
      <c r="K78" s="27">
        <v>2399.5</v>
      </c>
      <c r="L78">
        <v>2394.7800000000002</v>
      </c>
      <c r="N78" s="5">
        <f t="shared" si="6"/>
        <v>2393.3999999999996</v>
      </c>
      <c r="O78" s="5">
        <f t="shared" si="7"/>
        <v>6.79287862397089</v>
      </c>
      <c r="P78" s="1">
        <f t="shared" si="8"/>
        <v>0.28381710637465074</v>
      </c>
    </row>
    <row r="79" spans="1:16" ht="15.75" customHeight="1" x14ac:dyDescent="0.2">
      <c r="A79" s="3" t="s">
        <v>14</v>
      </c>
      <c r="B79" s="27">
        <v>5028.83</v>
      </c>
      <c r="C79" s="27">
        <v>5048.49</v>
      </c>
      <c r="D79" s="27">
        <v>5074.92</v>
      </c>
      <c r="E79" s="27">
        <v>5033.24</v>
      </c>
      <c r="F79" s="27">
        <v>5053.2</v>
      </c>
      <c r="G79" s="27">
        <v>5059.37</v>
      </c>
      <c r="H79" s="27">
        <v>5063.33</v>
      </c>
      <c r="I79" s="27">
        <v>5072.54</v>
      </c>
      <c r="J79" s="27">
        <v>5065.22</v>
      </c>
      <c r="K79" s="27">
        <v>5028.83</v>
      </c>
      <c r="L79">
        <v>5055.09</v>
      </c>
      <c r="N79" s="5">
        <f t="shared" si="6"/>
        <v>5053.0054545454541</v>
      </c>
      <c r="O79" s="5">
        <f t="shared" si="7"/>
        <v>16.560481492780625</v>
      </c>
      <c r="P79" s="1">
        <f t="shared" si="8"/>
        <v>0.32773527837543831</v>
      </c>
    </row>
    <row r="80" spans="1:16" ht="15.75" customHeight="1" x14ac:dyDescent="0.2">
      <c r="A80" s="3" t="s">
        <v>15</v>
      </c>
      <c r="B80" s="27">
        <v>9763.0400000000009</v>
      </c>
      <c r="C80" s="27">
        <v>9823.67</v>
      </c>
      <c r="D80" s="27">
        <v>9930.4699999999993</v>
      </c>
      <c r="E80" s="27">
        <v>9945.09</v>
      </c>
      <c r="F80" s="27">
        <v>9866.01</v>
      </c>
      <c r="G80" s="27">
        <v>9943.48</v>
      </c>
      <c r="H80" s="27">
        <v>9825.86</v>
      </c>
      <c r="I80" s="27">
        <v>9958.94</v>
      </c>
      <c r="J80" s="27">
        <v>9844.5499999999993</v>
      </c>
      <c r="K80" s="27">
        <v>9881.39</v>
      </c>
      <c r="L80">
        <v>9883.7199999999993</v>
      </c>
      <c r="N80" s="5">
        <f t="shared" si="6"/>
        <v>9878.7472727272743</v>
      </c>
      <c r="O80" s="5">
        <f t="shared" si="7"/>
        <v>61.870787628881494</v>
      </c>
      <c r="P80" s="1">
        <f t="shared" si="8"/>
        <v>0.626301958343353</v>
      </c>
    </row>
    <row r="81" spans="1:16" ht="15.75" customHeight="1" x14ac:dyDescent="0.2">
      <c r="A81" s="3" t="s">
        <v>16</v>
      </c>
      <c r="B81" s="27">
        <v>19143.3</v>
      </c>
      <c r="C81" s="27">
        <v>19457.63</v>
      </c>
      <c r="D81" s="27">
        <v>19308.14</v>
      </c>
      <c r="E81" s="27">
        <v>19501.57</v>
      </c>
      <c r="F81" s="27">
        <v>19458.810000000001</v>
      </c>
      <c r="G81" s="27">
        <v>19533.939999999999</v>
      </c>
      <c r="H81" s="27">
        <v>19285.39</v>
      </c>
      <c r="I81" s="27">
        <v>19395.37</v>
      </c>
      <c r="J81" s="27">
        <v>19313.53</v>
      </c>
      <c r="K81" s="27">
        <v>19494.009999999998</v>
      </c>
      <c r="L81">
        <v>19495.150000000001</v>
      </c>
      <c r="N81" s="5">
        <f t="shared" si="6"/>
        <v>19398.803636363635</v>
      </c>
      <c r="O81" s="5">
        <f t="shared" si="7"/>
        <v>121.60550129601299</v>
      </c>
      <c r="P81" s="1">
        <f t="shared" si="8"/>
        <v>0.62687113894003166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2" t="s">
        <v>20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</row>
    <row r="87" spans="1:16" ht="15.75" customHeight="1" x14ac:dyDescent="0.15">
      <c r="A87" s="30" t="s">
        <v>1</v>
      </c>
      <c r="B87" s="28">
        <v>1</v>
      </c>
      <c r="C87" s="1">
        <v>2</v>
      </c>
      <c r="D87" s="1">
        <v>3</v>
      </c>
      <c r="E87" s="28">
        <v>4</v>
      </c>
      <c r="F87" s="28">
        <v>5</v>
      </c>
      <c r="G87" s="1">
        <v>6</v>
      </c>
      <c r="H87" s="1">
        <v>7</v>
      </c>
      <c r="I87" s="28">
        <v>8</v>
      </c>
      <c r="J87" s="28">
        <v>9</v>
      </c>
      <c r="K87" s="1">
        <v>10</v>
      </c>
      <c r="L87" s="1">
        <v>11</v>
      </c>
    </row>
    <row r="88" spans="1:16" ht="15.75" customHeight="1" x14ac:dyDescent="0.2">
      <c r="A88" s="31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27">
        <v>40.130000000000003</v>
      </c>
      <c r="C89" s="27">
        <v>41.3</v>
      </c>
      <c r="D89" s="27">
        <v>41.75</v>
      </c>
      <c r="E89" s="27">
        <v>40.43</v>
      </c>
      <c r="F89" s="27">
        <v>40.19</v>
      </c>
      <c r="G89" s="27">
        <v>40.4</v>
      </c>
      <c r="H89" s="27">
        <v>40.19</v>
      </c>
      <c r="I89" s="27">
        <v>40.64</v>
      </c>
      <c r="J89" s="27">
        <v>40.65</v>
      </c>
      <c r="K89" s="27">
        <v>41.02</v>
      </c>
      <c r="L89">
        <v>40.71</v>
      </c>
      <c r="N89" s="5">
        <f t="shared" ref="N89:N109" si="9">AVERAGE(B89:L89)</f>
        <v>40.673636363636355</v>
      </c>
      <c r="O89" s="5">
        <f t="shared" ref="O89:O109" si="10">STDEV(B89:L89)</f>
        <v>0.50709511390414186</v>
      </c>
      <c r="P89" s="1">
        <f t="shared" ref="P89:P109" si="11">O89/N89*100</f>
        <v>1.2467415240932394</v>
      </c>
    </row>
    <row r="90" spans="1:16" ht="15.75" customHeight="1" x14ac:dyDescent="0.2">
      <c r="A90" s="3">
        <v>2</v>
      </c>
      <c r="B90" s="27">
        <v>39.71</v>
      </c>
      <c r="C90" s="27">
        <v>39.619999999999997</v>
      </c>
      <c r="D90" s="27">
        <v>40.4</v>
      </c>
      <c r="E90" s="27">
        <v>39.840000000000003</v>
      </c>
      <c r="F90" s="27">
        <v>39.99</v>
      </c>
      <c r="G90" s="27">
        <v>40.33</v>
      </c>
      <c r="H90" s="27">
        <v>39.9</v>
      </c>
      <c r="I90" s="27">
        <v>39.51</v>
      </c>
      <c r="J90" s="27">
        <v>39.54</v>
      </c>
      <c r="K90" s="27">
        <v>39.85</v>
      </c>
      <c r="L90">
        <v>40.01</v>
      </c>
      <c r="N90" s="5">
        <f t="shared" si="9"/>
        <v>39.881818181818183</v>
      </c>
      <c r="O90" s="5">
        <f t="shared" si="10"/>
        <v>0.29219234013978462</v>
      </c>
      <c r="P90" s="1">
        <f t="shared" si="11"/>
        <v>0.73264548473618207</v>
      </c>
    </row>
    <row r="91" spans="1:16" ht="15.75" customHeight="1" x14ac:dyDescent="0.2">
      <c r="A91" s="3">
        <v>4</v>
      </c>
      <c r="B91" s="27">
        <v>39.58</v>
      </c>
      <c r="C91" s="27">
        <v>39.96</v>
      </c>
      <c r="D91" s="27">
        <v>40.020000000000003</v>
      </c>
      <c r="E91" s="27">
        <v>39.450000000000003</v>
      </c>
      <c r="F91" s="27">
        <v>39.49</v>
      </c>
      <c r="G91" s="27">
        <v>39.57</v>
      </c>
      <c r="H91" s="27">
        <v>39.880000000000003</v>
      </c>
      <c r="I91" s="27">
        <v>39.32</v>
      </c>
      <c r="J91" s="27">
        <v>39.4</v>
      </c>
      <c r="K91" s="27">
        <v>39.65</v>
      </c>
      <c r="L91">
        <v>40.03</v>
      </c>
      <c r="N91" s="5">
        <f t="shared" si="9"/>
        <v>39.668181818181807</v>
      </c>
      <c r="O91" s="5">
        <f t="shared" si="10"/>
        <v>0.25980062285599698</v>
      </c>
      <c r="P91" s="1">
        <f t="shared" si="11"/>
        <v>0.6549345368204349</v>
      </c>
    </row>
    <row r="92" spans="1:16" ht="15.75" customHeight="1" x14ac:dyDescent="0.2">
      <c r="A92" s="3">
        <v>8</v>
      </c>
      <c r="B92" s="27">
        <v>40.299999999999997</v>
      </c>
      <c r="C92" s="27">
        <v>39.83</v>
      </c>
      <c r="D92" s="27">
        <v>40.22</v>
      </c>
      <c r="E92" s="27">
        <v>39.659999999999997</v>
      </c>
      <c r="F92" s="27">
        <v>40.159999999999997</v>
      </c>
      <c r="G92" s="27">
        <v>40.21</v>
      </c>
      <c r="H92" s="27">
        <v>40.020000000000003</v>
      </c>
      <c r="I92" s="27">
        <v>40.08</v>
      </c>
      <c r="J92" s="27">
        <v>39.880000000000003</v>
      </c>
      <c r="K92" s="27">
        <v>39.85</v>
      </c>
      <c r="L92">
        <v>40.479999999999997</v>
      </c>
      <c r="N92" s="5">
        <f t="shared" si="9"/>
        <v>40.062727272727273</v>
      </c>
      <c r="O92" s="5">
        <f t="shared" si="10"/>
        <v>0.24154051043627831</v>
      </c>
      <c r="P92" s="1">
        <f t="shared" si="11"/>
        <v>0.60290581016112488</v>
      </c>
    </row>
    <row r="93" spans="1:16" ht="15.75" customHeight="1" x14ac:dyDescent="0.2">
      <c r="A93" s="3">
        <v>16</v>
      </c>
      <c r="B93" s="27">
        <v>37.1</v>
      </c>
      <c r="C93" s="27">
        <v>37.51</v>
      </c>
      <c r="D93" s="27">
        <v>36.93</v>
      </c>
      <c r="E93" s="27">
        <v>36.729999999999997</v>
      </c>
      <c r="F93" s="27">
        <v>36.47</v>
      </c>
      <c r="G93" s="27">
        <v>36.89</v>
      </c>
      <c r="H93" s="27">
        <v>36.950000000000003</v>
      </c>
      <c r="I93" s="27">
        <v>37.299999999999997</v>
      </c>
      <c r="J93" s="27">
        <v>36.68</v>
      </c>
      <c r="K93" s="27">
        <v>36.700000000000003</v>
      </c>
      <c r="L93">
        <v>37.75</v>
      </c>
      <c r="N93" s="5">
        <f t="shared" si="9"/>
        <v>37.00090909090909</v>
      </c>
      <c r="O93" s="5">
        <f t="shared" si="10"/>
        <v>0.38578373593127363</v>
      </c>
      <c r="P93" s="1">
        <f t="shared" si="11"/>
        <v>1.0426331282386208</v>
      </c>
    </row>
    <row r="94" spans="1:16" ht="15.75" customHeight="1" x14ac:dyDescent="0.2">
      <c r="A94" s="3">
        <v>32</v>
      </c>
      <c r="B94" s="27">
        <v>38.58</v>
      </c>
      <c r="C94" s="27">
        <v>37.71</v>
      </c>
      <c r="D94" s="27">
        <v>38.01</v>
      </c>
      <c r="E94" s="27">
        <v>37.86</v>
      </c>
      <c r="F94" s="27">
        <v>37.380000000000003</v>
      </c>
      <c r="G94" s="27">
        <v>37.94</v>
      </c>
      <c r="H94" s="27">
        <v>38.08</v>
      </c>
      <c r="I94" s="27">
        <v>38.33</v>
      </c>
      <c r="J94" s="27">
        <v>37.78</v>
      </c>
      <c r="K94" s="27">
        <v>37.94</v>
      </c>
      <c r="L94">
        <v>38.25</v>
      </c>
      <c r="N94" s="5">
        <f t="shared" si="9"/>
        <v>37.987272727272725</v>
      </c>
      <c r="O94" s="5">
        <f t="shared" si="10"/>
        <v>0.32499510485823863</v>
      </c>
      <c r="P94" s="1">
        <f t="shared" si="11"/>
        <v>0.85553681937505976</v>
      </c>
    </row>
    <row r="95" spans="1:16" ht="15.75" customHeight="1" x14ac:dyDescent="0.2">
      <c r="A95" s="3">
        <v>64</v>
      </c>
      <c r="B95" s="27">
        <v>39.97</v>
      </c>
      <c r="C95" s="27">
        <v>39.58</v>
      </c>
      <c r="D95" s="27">
        <v>40.159999999999997</v>
      </c>
      <c r="E95" s="27">
        <v>39.380000000000003</v>
      </c>
      <c r="F95" s="27">
        <v>39.47</v>
      </c>
      <c r="G95" s="27">
        <v>40.03</v>
      </c>
      <c r="H95" s="27">
        <v>40.020000000000003</v>
      </c>
      <c r="I95" s="27">
        <v>40.17</v>
      </c>
      <c r="J95" s="27">
        <v>40.19</v>
      </c>
      <c r="K95" s="27">
        <v>39.65</v>
      </c>
      <c r="L95">
        <v>39.94</v>
      </c>
      <c r="N95" s="5">
        <f t="shared" si="9"/>
        <v>39.869090909090907</v>
      </c>
      <c r="O95" s="5">
        <f t="shared" si="10"/>
        <v>0.29531185365489604</v>
      </c>
      <c r="P95" s="1">
        <f t="shared" si="11"/>
        <v>0.74070375551893852</v>
      </c>
    </row>
    <row r="96" spans="1:16" ht="15.75" customHeight="1" x14ac:dyDescent="0.2">
      <c r="A96" s="3">
        <v>128</v>
      </c>
      <c r="B96" s="27">
        <v>43.04</v>
      </c>
      <c r="C96" s="27">
        <v>43.06</v>
      </c>
      <c r="D96" s="27">
        <v>43.25</v>
      </c>
      <c r="E96" s="27">
        <v>42.78</v>
      </c>
      <c r="F96" s="27">
        <v>43.07</v>
      </c>
      <c r="G96" s="27">
        <v>43.11</v>
      </c>
      <c r="H96" s="27">
        <v>42.99</v>
      </c>
      <c r="I96" s="27">
        <v>43.27</v>
      </c>
      <c r="J96" s="27">
        <v>43.24</v>
      </c>
      <c r="K96" s="27">
        <v>42.73</v>
      </c>
      <c r="L96">
        <v>43.14</v>
      </c>
      <c r="N96" s="5">
        <f t="shared" si="9"/>
        <v>43.061818181818182</v>
      </c>
      <c r="O96" s="5">
        <f t="shared" si="10"/>
        <v>0.17724661812391218</v>
      </c>
      <c r="P96" s="1">
        <f t="shared" si="11"/>
        <v>0.41160969417392201</v>
      </c>
    </row>
    <row r="97" spans="1:16" ht="15.75" customHeight="1" x14ac:dyDescent="0.2">
      <c r="A97" s="3">
        <v>256</v>
      </c>
      <c r="B97" s="27">
        <v>46.78</v>
      </c>
      <c r="C97" s="27">
        <v>46.75</v>
      </c>
      <c r="D97" s="27">
        <v>46.93</v>
      </c>
      <c r="E97" s="27">
        <v>46.2</v>
      </c>
      <c r="F97" s="27">
        <v>46.54</v>
      </c>
      <c r="G97" s="27">
        <v>46.61</v>
      </c>
      <c r="H97" s="27">
        <v>46.73</v>
      </c>
      <c r="I97" s="27">
        <v>46.93</v>
      </c>
      <c r="J97" s="27">
        <v>46.72</v>
      </c>
      <c r="K97" s="27">
        <v>46.24</v>
      </c>
      <c r="L97">
        <v>46.49</v>
      </c>
      <c r="N97" s="5">
        <f t="shared" si="9"/>
        <v>46.629090909090912</v>
      </c>
      <c r="O97" s="5">
        <f t="shared" si="10"/>
        <v>0.24496753031593882</v>
      </c>
      <c r="P97" s="1">
        <f t="shared" si="11"/>
        <v>0.52535343396150014</v>
      </c>
    </row>
    <row r="98" spans="1:16" ht="15.75" customHeight="1" x14ac:dyDescent="0.2">
      <c r="A98" s="3">
        <v>512</v>
      </c>
      <c r="B98" s="27">
        <v>51.92</v>
      </c>
      <c r="C98" s="27">
        <v>51.82</v>
      </c>
      <c r="D98" s="27">
        <v>51.98</v>
      </c>
      <c r="E98" s="27">
        <v>51.65</v>
      </c>
      <c r="F98" s="27">
        <v>51.65</v>
      </c>
      <c r="G98" s="27">
        <v>51.72</v>
      </c>
      <c r="H98" s="27">
        <v>51.79</v>
      </c>
      <c r="I98" s="27">
        <v>52.23</v>
      </c>
      <c r="J98" s="27">
        <v>51.77</v>
      </c>
      <c r="K98" s="27">
        <v>51.54</v>
      </c>
      <c r="L98">
        <v>51.7</v>
      </c>
      <c r="N98" s="5">
        <f t="shared" si="9"/>
        <v>51.797272727272734</v>
      </c>
      <c r="O98" s="5">
        <f t="shared" si="10"/>
        <v>0.19026775392014778</v>
      </c>
      <c r="P98" s="1">
        <f t="shared" si="11"/>
        <v>0.36733160628352235</v>
      </c>
    </row>
    <row r="99" spans="1:16" ht="15.75" customHeight="1" x14ac:dyDescent="0.2">
      <c r="A99" s="3" t="s">
        <v>6</v>
      </c>
      <c r="B99" s="27">
        <v>65.040000000000006</v>
      </c>
      <c r="C99" s="27">
        <v>64.78</v>
      </c>
      <c r="D99" s="27">
        <v>64.77</v>
      </c>
      <c r="E99" s="27">
        <v>65.150000000000006</v>
      </c>
      <c r="F99" s="27">
        <v>64.650000000000006</v>
      </c>
      <c r="G99" s="27">
        <v>64.7</v>
      </c>
      <c r="H99" s="27">
        <v>64.69</v>
      </c>
      <c r="I99" s="27">
        <v>64.92</v>
      </c>
      <c r="J99" s="27">
        <v>64.709999999999994</v>
      </c>
      <c r="K99" s="27">
        <v>64.77</v>
      </c>
      <c r="L99">
        <v>64.63</v>
      </c>
      <c r="N99" s="5">
        <f t="shared" si="9"/>
        <v>64.800909090909087</v>
      </c>
      <c r="O99" s="5">
        <f t="shared" si="10"/>
        <v>0.16682053503418512</v>
      </c>
      <c r="P99" s="1">
        <f t="shared" si="11"/>
        <v>0.25743548566603114</v>
      </c>
    </row>
    <row r="100" spans="1:16" ht="15.75" customHeight="1" x14ac:dyDescent="0.2">
      <c r="A100" s="3" t="s">
        <v>7</v>
      </c>
      <c r="B100" s="27">
        <v>89.25</v>
      </c>
      <c r="C100" s="27">
        <v>89.06</v>
      </c>
      <c r="D100" s="27">
        <v>88.88</v>
      </c>
      <c r="E100" s="27">
        <v>89</v>
      </c>
      <c r="F100" s="27">
        <v>88.79</v>
      </c>
      <c r="G100" s="27">
        <v>88.88</v>
      </c>
      <c r="H100" s="27">
        <v>88.85</v>
      </c>
      <c r="I100" s="27">
        <v>88.86</v>
      </c>
      <c r="J100" s="27">
        <v>88.88</v>
      </c>
      <c r="K100" s="27">
        <v>88.96</v>
      </c>
      <c r="L100">
        <v>88.72</v>
      </c>
      <c r="N100" s="5">
        <f t="shared" si="9"/>
        <v>88.920909090909106</v>
      </c>
      <c r="O100" s="5">
        <f t="shared" si="10"/>
        <v>0.14376748905469208</v>
      </c>
      <c r="P100" s="1">
        <f t="shared" si="11"/>
        <v>0.16168018357494532</v>
      </c>
    </row>
    <row r="101" spans="1:16" ht="15.75" customHeight="1" x14ac:dyDescent="0.2">
      <c r="A101" s="3" t="s">
        <v>8</v>
      </c>
      <c r="B101" s="27">
        <v>138.44999999999999</v>
      </c>
      <c r="C101" s="27">
        <v>138.94999999999999</v>
      </c>
      <c r="D101" s="27">
        <v>137.9</v>
      </c>
      <c r="E101" s="27">
        <v>139.43</v>
      </c>
      <c r="F101" s="27">
        <v>138.15</v>
      </c>
      <c r="G101" s="27">
        <v>140.30000000000001</v>
      </c>
      <c r="H101" s="27">
        <v>140.72999999999999</v>
      </c>
      <c r="I101" s="27">
        <v>139.77000000000001</v>
      </c>
      <c r="J101" s="27">
        <v>138.97</v>
      </c>
      <c r="K101" s="27">
        <v>139.38999999999999</v>
      </c>
      <c r="L101">
        <v>139.97999999999999</v>
      </c>
      <c r="N101" s="5">
        <f t="shared" si="9"/>
        <v>139.27454545454546</v>
      </c>
      <c r="O101" s="5">
        <f t="shared" si="10"/>
        <v>0.89344684941370256</v>
      </c>
      <c r="P101" s="1">
        <f t="shared" si="11"/>
        <v>0.64150045975579473</v>
      </c>
    </row>
    <row r="102" spans="1:16" ht="15.75" customHeight="1" x14ac:dyDescent="0.2">
      <c r="A102" s="3" t="s">
        <v>9</v>
      </c>
      <c r="B102" s="27">
        <v>220.89</v>
      </c>
      <c r="C102" s="27">
        <v>220.47</v>
      </c>
      <c r="D102" s="27">
        <v>220.89</v>
      </c>
      <c r="E102" s="27">
        <v>220.76</v>
      </c>
      <c r="F102" s="27">
        <v>220.48</v>
      </c>
      <c r="G102" s="27">
        <v>221.29</v>
      </c>
      <c r="H102" s="27">
        <v>220.91</v>
      </c>
      <c r="I102" s="27">
        <v>221</v>
      </c>
      <c r="J102" s="27">
        <v>220.42</v>
      </c>
      <c r="K102" s="27">
        <v>221.61</v>
      </c>
      <c r="L102">
        <v>221.35</v>
      </c>
      <c r="N102" s="5">
        <f t="shared" si="9"/>
        <v>220.91545454545457</v>
      </c>
      <c r="O102" s="5">
        <f t="shared" si="10"/>
        <v>0.3844050893618296</v>
      </c>
      <c r="P102" s="1">
        <f t="shared" si="11"/>
        <v>0.17400552177427503</v>
      </c>
    </row>
    <row r="103" spans="1:16" ht="15.75" customHeight="1" x14ac:dyDescent="0.2">
      <c r="A103" s="3" t="s">
        <v>10</v>
      </c>
      <c r="B103" s="27">
        <v>695.38</v>
      </c>
      <c r="C103" s="27">
        <v>690.88</v>
      </c>
      <c r="D103" s="27">
        <v>694.37</v>
      </c>
      <c r="E103" s="27">
        <v>691.22</v>
      </c>
      <c r="F103" s="27">
        <v>693.43</v>
      </c>
      <c r="G103" s="27">
        <v>695.99</v>
      </c>
      <c r="H103" s="27">
        <v>689.44</v>
      </c>
      <c r="I103" s="27">
        <v>693.35</v>
      </c>
      <c r="J103" s="27">
        <v>692.97</v>
      </c>
      <c r="K103" s="27">
        <v>693.74</v>
      </c>
      <c r="L103">
        <v>692.99</v>
      </c>
      <c r="N103" s="5">
        <f t="shared" si="9"/>
        <v>693.06909090909096</v>
      </c>
      <c r="O103" s="5">
        <f t="shared" si="10"/>
        <v>1.9396208626711164</v>
      </c>
      <c r="P103" s="1">
        <f t="shared" si="11"/>
        <v>0.27985966884296304</v>
      </c>
    </row>
    <row r="104" spans="1:16" ht="15.75" customHeight="1" x14ac:dyDescent="0.2">
      <c r="A104" s="3" t="s">
        <v>11</v>
      </c>
      <c r="B104" s="27">
        <v>1121.73</v>
      </c>
      <c r="C104" s="27">
        <v>1112.2</v>
      </c>
      <c r="D104" s="27">
        <v>1110.67</v>
      </c>
      <c r="E104" s="27">
        <v>1112.45</v>
      </c>
      <c r="F104" s="27">
        <v>1108.6600000000001</v>
      </c>
      <c r="G104" s="27">
        <v>1115.0999999999999</v>
      </c>
      <c r="H104" s="27">
        <v>1117.7</v>
      </c>
      <c r="I104" s="27">
        <v>1113.72</v>
      </c>
      <c r="J104" s="27">
        <v>1110.2</v>
      </c>
      <c r="K104" s="27">
        <v>1113.9000000000001</v>
      </c>
      <c r="L104">
        <v>1114.05</v>
      </c>
      <c r="N104" s="5">
        <f t="shared" si="9"/>
        <v>1113.6709090909089</v>
      </c>
      <c r="O104" s="5">
        <f t="shared" si="10"/>
        <v>3.6501985002063866</v>
      </c>
      <c r="P104" s="1">
        <f t="shared" si="11"/>
        <v>0.32776275921457337</v>
      </c>
    </row>
    <row r="105" spans="1:16" ht="15.75" customHeight="1" x14ac:dyDescent="0.2">
      <c r="A105" s="3" t="s">
        <v>12</v>
      </c>
      <c r="B105" s="27">
        <v>2530.84</v>
      </c>
      <c r="C105" s="27">
        <v>2521.63</v>
      </c>
      <c r="D105" s="27">
        <v>2524.63</v>
      </c>
      <c r="E105" s="27">
        <v>2516.2399999999998</v>
      </c>
      <c r="F105" s="27">
        <v>2508.04</v>
      </c>
      <c r="G105" s="27">
        <v>2530.59</v>
      </c>
      <c r="H105" s="27">
        <v>2488.46</v>
      </c>
      <c r="I105" s="27">
        <v>2510.6799999999998</v>
      </c>
      <c r="J105" s="27">
        <v>2526.37</v>
      </c>
      <c r="K105" s="27">
        <v>2503.77</v>
      </c>
      <c r="L105">
        <v>2507.64</v>
      </c>
      <c r="N105" s="5">
        <f t="shared" si="9"/>
        <v>2515.3536363636363</v>
      </c>
      <c r="O105" s="5">
        <f t="shared" si="10"/>
        <v>13.083747378123237</v>
      </c>
      <c r="P105" s="1">
        <f t="shared" si="11"/>
        <v>0.5201553844746053</v>
      </c>
    </row>
    <row r="106" spans="1:16" ht="15.75" customHeight="1" x14ac:dyDescent="0.2">
      <c r="A106" s="3" t="s">
        <v>13</v>
      </c>
      <c r="B106" s="27">
        <v>4968.3900000000003</v>
      </c>
      <c r="C106" s="27">
        <v>4949.46</v>
      </c>
      <c r="D106" s="27">
        <v>4974.1099999999997</v>
      </c>
      <c r="E106" s="27">
        <v>4996.82</v>
      </c>
      <c r="F106" s="27">
        <v>4951.59</v>
      </c>
      <c r="G106" s="27">
        <v>4909.16</v>
      </c>
      <c r="H106" s="27">
        <v>4941.42</v>
      </c>
      <c r="I106" s="27">
        <v>4982.6099999999997</v>
      </c>
      <c r="J106" s="27">
        <v>4987.6499999999996</v>
      </c>
      <c r="K106" s="27">
        <v>4978.0600000000004</v>
      </c>
      <c r="L106">
        <v>4923.04</v>
      </c>
      <c r="N106" s="5">
        <f t="shared" si="9"/>
        <v>4960.21</v>
      </c>
      <c r="O106" s="5">
        <f t="shared" si="10"/>
        <v>27.756788358886133</v>
      </c>
      <c r="P106" s="1">
        <f t="shared" si="11"/>
        <v>0.5595889762507259</v>
      </c>
    </row>
    <row r="107" spans="1:16" ht="15.75" customHeight="1" x14ac:dyDescent="0.2">
      <c r="A107" s="3" t="s">
        <v>14</v>
      </c>
      <c r="B107" s="27">
        <v>9478.25</v>
      </c>
      <c r="C107" s="27">
        <v>9474.92</v>
      </c>
      <c r="D107" s="27">
        <v>9482.2099999999991</v>
      </c>
      <c r="E107" s="27">
        <v>9531.4599999999991</v>
      </c>
      <c r="F107" s="27">
        <v>9464.2800000000007</v>
      </c>
      <c r="G107" s="27">
        <v>9487.2000000000007</v>
      </c>
      <c r="H107" s="27">
        <v>9476.59</v>
      </c>
      <c r="I107" s="27">
        <v>9484.85</v>
      </c>
      <c r="J107" s="27">
        <v>9503.84</v>
      </c>
      <c r="K107" s="27">
        <v>9440.48</v>
      </c>
      <c r="L107">
        <v>9491.4599999999991</v>
      </c>
      <c r="N107" s="5">
        <f t="shared" si="9"/>
        <v>9483.2309090909075</v>
      </c>
      <c r="O107" s="5">
        <f t="shared" si="10"/>
        <v>22.721519955559785</v>
      </c>
      <c r="P107" s="1">
        <f t="shared" si="11"/>
        <v>0.23959682278513603</v>
      </c>
    </row>
    <row r="108" spans="1:16" ht="15.75" customHeight="1" x14ac:dyDescent="0.2">
      <c r="A108" s="3" t="s">
        <v>15</v>
      </c>
      <c r="B108" s="27">
        <v>18492.849999999999</v>
      </c>
      <c r="C108" s="27">
        <v>18406.66</v>
      </c>
      <c r="D108" s="27">
        <v>18410.439999999999</v>
      </c>
      <c r="E108" s="27">
        <v>18476.71</v>
      </c>
      <c r="F108" s="27">
        <v>18545.63</v>
      </c>
      <c r="G108" s="27">
        <v>18459.91</v>
      </c>
      <c r="H108" s="27">
        <v>18436.61</v>
      </c>
      <c r="I108" s="27">
        <v>18492.47</v>
      </c>
      <c r="J108" s="27">
        <v>18360.45</v>
      </c>
      <c r="K108" s="27">
        <v>18393.75</v>
      </c>
      <c r="L108">
        <v>18447.8</v>
      </c>
      <c r="N108" s="5">
        <f t="shared" si="9"/>
        <v>18447.570909090911</v>
      </c>
      <c r="O108" s="5">
        <f t="shared" si="10"/>
        <v>53.237574598124937</v>
      </c>
      <c r="P108" s="1">
        <f t="shared" si="11"/>
        <v>0.28858853482920949</v>
      </c>
    </row>
    <row r="109" spans="1:16" ht="15.75" customHeight="1" x14ac:dyDescent="0.2">
      <c r="A109" s="3" t="s">
        <v>16</v>
      </c>
      <c r="B109" s="27">
        <v>36140.370000000003</v>
      </c>
      <c r="C109" s="27">
        <v>36324.76</v>
      </c>
      <c r="D109" s="27">
        <v>36232.730000000003</v>
      </c>
      <c r="E109" s="27">
        <v>36474.51</v>
      </c>
      <c r="F109" s="27">
        <v>36209.06</v>
      </c>
      <c r="G109" s="27">
        <v>36475.18</v>
      </c>
      <c r="H109" s="27">
        <v>36450.86</v>
      </c>
      <c r="I109" s="27">
        <v>36481.879999999997</v>
      </c>
      <c r="J109" s="27">
        <v>36307.61</v>
      </c>
      <c r="K109" s="27">
        <v>36465.85</v>
      </c>
      <c r="L109">
        <v>36368.269999999997</v>
      </c>
      <c r="N109" s="5">
        <f t="shared" si="9"/>
        <v>36357.370909090911</v>
      </c>
      <c r="O109" s="5">
        <f t="shared" si="10"/>
        <v>123.24377131965221</v>
      </c>
      <c r="P109" s="1">
        <f t="shared" si="11"/>
        <v>0.33897877717235037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2" t="s">
        <v>21</v>
      </c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</row>
    <row r="115" spans="1:16" ht="15.75" customHeight="1" x14ac:dyDescent="0.15">
      <c r="A115" s="30" t="s">
        <v>1</v>
      </c>
      <c r="B115" s="28">
        <v>1</v>
      </c>
      <c r="C115" s="1">
        <v>2</v>
      </c>
      <c r="D115" s="1">
        <v>3</v>
      </c>
      <c r="E115" s="28">
        <v>4</v>
      </c>
      <c r="F115" s="28">
        <v>5</v>
      </c>
      <c r="G115" s="1">
        <v>6</v>
      </c>
      <c r="H115" s="1">
        <v>7</v>
      </c>
      <c r="I115" s="28">
        <v>8</v>
      </c>
      <c r="J115" s="28">
        <v>9</v>
      </c>
      <c r="K115" s="1">
        <v>10</v>
      </c>
      <c r="L115" s="1">
        <v>11</v>
      </c>
    </row>
    <row r="116" spans="1:16" ht="15.75" customHeight="1" x14ac:dyDescent="0.2">
      <c r="A116" s="31"/>
      <c r="B116" s="1" t="s">
        <v>2</v>
      </c>
      <c r="C116" s="1" t="s">
        <v>2</v>
      </c>
      <c r="D116" s="1" t="s">
        <v>2</v>
      </c>
      <c r="E116" s="1" t="s">
        <v>2</v>
      </c>
      <c r="F116" s="1" t="s">
        <v>2</v>
      </c>
      <c r="G116" s="1" t="s">
        <v>2</v>
      </c>
      <c r="H116" s="1" t="s">
        <v>2</v>
      </c>
      <c r="I116" s="1" t="s">
        <v>2</v>
      </c>
      <c r="J116" s="1" t="s">
        <v>2</v>
      </c>
      <c r="K116" s="1" t="s">
        <v>2</v>
      </c>
      <c r="L116" s="1" t="s">
        <v>2</v>
      </c>
      <c r="N116" s="2" t="s">
        <v>3</v>
      </c>
      <c r="O116" s="2" t="s">
        <v>4</v>
      </c>
      <c r="P116" s="2" t="s">
        <v>5</v>
      </c>
    </row>
    <row r="117" spans="1:16" ht="15.75" customHeight="1" x14ac:dyDescent="0.2">
      <c r="A117" s="3">
        <v>1</v>
      </c>
      <c r="B117" s="27">
        <v>48.56</v>
      </c>
      <c r="C117" s="27">
        <v>49.21</v>
      </c>
      <c r="D117" s="27">
        <v>48.81</v>
      </c>
      <c r="E117" s="27">
        <v>49.74</v>
      </c>
      <c r="F117" s="27">
        <v>49.53</v>
      </c>
      <c r="G117" s="27">
        <v>49.2</v>
      </c>
      <c r="H117" s="27">
        <v>49.46</v>
      </c>
      <c r="I117" s="27">
        <v>49.13</v>
      </c>
      <c r="J117" s="27">
        <v>49.51</v>
      </c>
      <c r="K117" s="27">
        <v>48.68</v>
      </c>
      <c r="L117">
        <v>49.11</v>
      </c>
      <c r="N117" s="5">
        <f t="shared" ref="N117:N137" si="12">AVERAGE(B117:L117)</f>
        <v>49.176363636363632</v>
      </c>
      <c r="O117" s="5">
        <f t="shared" ref="O117:O137" si="13">STDEV(B117:L117)</f>
        <v>0.37460039314642257</v>
      </c>
      <c r="P117" s="1">
        <f t="shared" ref="P117:P137" si="14">O117/N117*100</f>
        <v>0.76174886763978422</v>
      </c>
    </row>
    <row r="118" spans="1:16" ht="15.75" customHeight="1" x14ac:dyDescent="0.2">
      <c r="A118" s="3">
        <v>2</v>
      </c>
      <c r="B118" s="27">
        <v>46.52</v>
      </c>
      <c r="C118" s="27">
        <v>46.77</v>
      </c>
      <c r="D118" s="27">
        <v>46.54</v>
      </c>
      <c r="E118" s="27">
        <v>46.54</v>
      </c>
      <c r="F118" s="27">
        <v>46.94</v>
      </c>
      <c r="G118" s="27">
        <v>46.51</v>
      </c>
      <c r="H118" s="27">
        <v>47</v>
      </c>
      <c r="I118" s="27">
        <v>47.14</v>
      </c>
      <c r="J118" s="27">
        <v>46.92</v>
      </c>
      <c r="K118" s="27">
        <v>46.76</v>
      </c>
      <c r="L118">
        <v>46.41</v>
      </c>
      <c r="N118" s="5">
        <f t="shared" si="12"/>
        <v>46.731818181818177</v>
      </c>
      <c r="O118" s="5">
        <f t="shared" si="13"/>
        <v>0.24305629725716613</v>
      </c>
      <c r="P118" s="1">
        <f t="shared" si="14"/>
        <v>0.52010879677635014</v>
      </c>
    </row>
    <row r="119" spans="1:16" ht="15.75" customHeight="1" x14ac:dyDescent="0.2">
      <c r="A119" s="3">
        <v>4</v>
      </c>
      <c r="B119" s="27">
        <v>46.14</v>
      </c>
      <c r="C119" s="27">
        <v>46.6</v>
      </c>
      <c r="D119" s="27">
        <v>46.42</v>
      </c>
      <c r="E119" s="27">
        <v>46.58</v>
      </c>
      <c r="F119" s="27">
        <v>47.38</v>
      </c>
      <c r="G119" s="27">
        <v>46.61</v>
      </c>
      <c r="H119" s="27">
        <v>46.93</v>
      </c>
      <c r="I119" s="27">
        <v>47.16</v>
      </c>
      <c r="J119" s="27">
        <v>46.94</v>
      </c>
      <c r="K119" s="27">
        <v>46.43</v>
      </c>
      <c r="L119">
        <v>46.42</v>
      </c>
      <c r="N119" s="5">
        <f t="shared" si="12"/>
        <v>46.691818181818185</v>
      </c>
      <c r="O119" s="5">
        <f t="shared" si="13"/>
        <v>0.36872261069313794</v>
      </c>
      <c r="P119" s="1">
        <f t="shared" si="14"/>
        <v>0.78969426561486666</v>
      </c>
    </row>
    <row r="120" spans="1:16" ht="15.75" customHeight="1" x14ac:dyDescent="0.2">
      <c r="A120" s="3">
        <v>8</v>
      </c>
      <c r="B120" s="27">
        <v>46.64</v>
      </c>
      <c r="C120" s="27">
        <v>47.7</v>
      </c>
      <c r="D120" s="27">
        <v>46.94</v>
      </c>
      <c r="E120" s="27">
        <v>46.48</v>
      </c>
      <c r="F120" s="27">
        <v>47.78</v>
      </c>
      <c r="G120" s="27">
        <v>47.35</v>
      </c>
      <c r="H120" s="27">
        <v>47.84</v>
      </c>
      <c r="I120" s="27">
        <v>47.73</v>
      </c>
      <c r="J120" s="27">
        <v>47.7</v>
      </c>
      <c r="K120" s="27">
        <v>46.87</v>
      </c>
      <c r="L120">
        <v>47.38</v>
      </c>
      <c r="N120" s="5">
        <f t="shared" si="12"/>
        <v>47.310000000000009</v>
      </c>
      <c r="O120" s="5">
        <f t="shared" si="13"/>
        <v>0.49570152309630999</v>
      </c>
      <c r="P120" s="1">
        <f t="shared" si="14"/>
        <v>1.047773246874466</v>
      </c>
    </row>
    <row r="121" spans="1:16" ht="15.75" customHeight="1" x14ac:dyDescent="0.2">
      <c r="A121" s="3">
        <v>16</v>
      </c>
      <c r="B121" s="27">
        <v>43.48</v>
      </c>
      <c r="C121" s="27">
        <v>43.7</v>
      </c>
      <c r="D121" s="27">
        <v>43.45</v>
      </c>
      <c r="E121" s="27">
        <v>42.64</v>
      </c>
      <c r="F121" s="27">
        <v>44.12</v>
      </c>
      <c r="G121" s="27">
        <v>43.75</v>
      </c>
      <c r="H121" s="27">
        <v>44.06</v>
      </c>
      <c r="I121" s="27">
        <v>44.7</v>
      </c>
      <c r="J121" s="27">
        <v>44.31</v>
      </c>
      <c r="K121" s="27">
        <v>42.91</v>
      </c>
      <c r="L121">
        <v>43.79</v>
      </c>
      <c r="N121" s="5">
        <f t="shared" si="12"/>
        <v>43.719090909090909</v>
      </c>
      <c r="O121" s="5">
        <f t="shared" si="13"/>
        <v>0.59525548372870296</v>
      </c>
      <c r="P121" s="1">
        <f t="shared" si="14"/>
        <v>1.3615458861358118</v>
      </c>
    </row>
    <row r="122" spans="1:16" ht="15.75" customHeight="1" x14ac:dyDescent="0.2">
      <c r="A122" s="3">
        <v>32</v>
      </c>
      <c r="B122" s="27">
        <v>43.68</v>
      </c>
      <c r="C122" s="27">
        <v>44.87</v>
      </c>
      <c r="D122" s="27">
        <v>44.09</v>
      </c>
      <c r="E122" s="27">
        <v>44.4</v>
      </c>
      <c r="F122" s="27">
        <v>45.2</v>
      </c>
      <c r="G122" s="27">
        <v>44.88</v>
      </c>
      <c r="H122" s="27">
        <v>44.68</v>
      </c>
      <c r="I122" s="27">
        <v>44.55</v>
      </c>
      <c r="J122" s="27">
        <v>45.16</v>
      </c>
      <c r="K122" s="27">
        <v>43.66</v>
      </c>
      <c r="L122">
        <v>44.68</v>
      </c>
      <c r="N122" s="5">
        <f t="shared" si="12"/>
        <v>44.531818181818181</v>
      </c>
      <c r="O122" s="5">
        <f t="shared" si="13"/>
        <v>0.5309579678622065</v>
      </c>
      <c r="P122" s="1">
        <f t="shared" si="14"/>
        <v>1.1923114517677393</v>
      </c>
    </row>
    <row r="123" spans="1:16" ht="15.75" customHeight="1" x14ac:dyDescent="0.2">
      <c r="A123" s="3">
        <v>64</v>
      </c>
      <c r="B123" s="27">
        <v>45.86</v>
      </c>
      <c r="C123" s="27">
        <v>46.17</v>
      </c>
      <c r="D123" s="27">
        <v>46.08</v>
      </c>
      <c r="E123" s="27">
        <v>45.94</v>
      </c>
      <c r="F123" s="27">
        <v>46.44</v>
      </c>
      <c r="G123" s="27">
        <v>46.92</v>
      </c>
      <c r="H123" s="27">
        <v>46.66</v>
      </c>
      <c r="I123" s="27">
        <v>46.78</v>
      </c>
      <c r="J123" s="27">
        <v>46.71</v>
      </c>
      <c r="K123" s="27">
        <v>45.94</v>
      </c>
      <c r="L123">
        <v>46.6</v>
      </c>
      <c r="N123" s="5">
        <f t="shared" si="12"/>
        <v>46.372727272727275</v>
      </c>
      <c r="O123" s="5">
        <f t="shared" si="13"/>
        <v>0.38496989256540415</v>
      </c>
      <c r="P123" s="1">
        <f t="shared" si="14"/>
        <v>0.83016444191716254</v>
      </c>
    </row>
    <row r="124" spans="1:16" ht="15.75" customHeight="1" x14ac:dyDescent="0.2">
      <c r="A124" s="3">
        <v>128</v>
      </c>
      <c r="B124" s="27">
        <v>49.75</v>
      </c>
      <c r="C124" s="27">
        <v>49.64</v>
      </c>
      <c r="D124" s="27">
        <v>49.63</v>
      </c>
      <c r="E124" s="27">
        <v>49.86</v>
      </c>
      <c r="F124" s="27">
        <v>49.49</v>
      </c>
      <c r="G124" s="27">
        <v>50.5</v>
      </c>
      <c r="H124" s="27">
        <v>49.51</v>
      </c>
      <c r="I124" s="27">
        <v>49.93</v>
      </c>
      <c r="J124" s="27">
        <v>49.86</v>
      </c>
      <c r="K124" s="27">
        <v>49.75</v>
      </c>
      <c r="L124">
        <v>49.98</v>
      </c>
      <c r="N124" s="5">
        <f t="shared" si="12"/>
        <v>49.809090909090905</v>
      </c>
      <c r="O124" s="5">
        <f t="shared" si="13"/>
        <v>0.28023042466707759</v>
      </c>
      <c r="P124" s="1">
        <f t="shared" si="14"/>
        <v>0.56260899276106102</v>
      </c>
    </row>
    <row r="125" spans="1:16" ht="15.75" customHeight="1" x14ac:dyDescent="0.2">
      <c r="A125" s="3">
        <v>256</v>
      </c>
      <c r="B125" s="27">
        <v>54.07</v>
      </c>
      <c r="C125" s="27">
        <v>54.11</v>
      </c>
      <c r="D125" s="27">
        <v>53.65</v>
      </c>
      <c r="E125" s="27">
        <v>53.87</v>
      </c>
      <c r="F125" s="27">
        <v>54.01</v>
      </c>
      <c r="G125" s="27">
        <v>54.32</v>
      </c>
      <c r="H125" s="27">
        <v>54.28</v>
      </c>
      <c r="I125" s="27">
        <v>54.12</v>
      </c>
      <c r="J125" s="27">
        <v>54.26</v>
      </c>
      <c r="K125" s="27">
        <v>53.7</v>
      </c>
      <c r="L125">
        <v>54.02</v>
      </c>
      <c r="N125" s="5">
        <f t="shared" si="12"/>
        <v>54.037272727272736</v>
      </c>
      <c r="O125" s="5">
        <f t="shared" si="13"/>
        <v>0.22235516225583368</v>
      </c>
      <c r="P125" s="1">
        <f t="shared" si="14"/>
        <v>0.41148479749906131</v>
      </c>
    </row>
    <row r="126" spans="1:16" ht="15.75" customHeight="1" x14ac:dyDescent="0.2">
      <c r="A126" s="3">
        <v>512</v>
      </c>
      <c r="B126" s="27">
        <v>60.02</v>
      </c>
      <c r="C126" s="27">
        <v>59.22</v>
      </c>
      <c r="D126" s="27">
        <v>59.39</v>
      </c>
      <c r="E126" s="27">
        <v>59.95</v>
      </c>
      <c r="F126" s="27">
        <v>59.68</v>
      </c>
      <c r="G126" s="27">
        <v>59.96</v>
      </c>
      <c r="H126" s="27">
        <v>60.36</v>
      </c>
      <c r="I126" s="27">
        <v>59.68</v>
      </c>
      <c r="J126" s="27">
        <v>60.58</v>
      </c>
      <c r="K126" s="27">
        <v>59.57</v>
      </c>
      <c r="L126">
        <v>59.61</v>
      </c>
      <c r="N126" s="5">
        <f t="shared" si="12"/>
        <v>59.820000000000007</v>
      </c>
      <c r="O126" s="5">
        <f t="shared" si="13"/>
        <v>0.40452441211872492</v>
      </c>
      <c r="P126" s="1">
        <f t="shared" si="14"/>
        <v>0.6762360617163572</v>
      </c>
    </row>
    <row r="127" spans="1:16" ht="15.75" customHeight="1" x14ac:dyDescent="0.2">
      <c r="A127" s="3" t="s">
        <v>6</v>
      </c>
      <c r="B127" s="27">
        <v>72.98</v>
      </c>
      <c r="C127" s="27">
        <v>73.150000000000006</v>
      </c>
      <c r="D127" s="27">
        <v>73</v>
      </c>
      <c r="E127" s="27">
        <v>73.58</v>
      </c>
      <c r="F127" s="27">
        <v>73.41</v>
      </c>
      <c r="G127" s="27">
        <v>73.16</v>
      </c>
      <c r="H127" s="27">
        <v>73.14</v>
      </c>
      <c r="I127" s="27">
        <v>72.959999999999994</v>
      </c>
      <c r="J127" s="27">
        <v>73.59</v>
      </c>
      <c r="K127" s="27">
        <v>72.95</v>
      </c>
      <c r="L127">
        <v>73.09</v>
      </c>
      <c r="N127" s="5">
        <f t="shared" si="12"/>
        <v>73.182727272727277</v>
      </c>
      <c r="O127" s="5">
        <f t="shared" si="13"/>
        <v>0.2378272864534641</v>
      </c>
      <c r="P127" s="1">
        <f t="shared" si="14"/>
        <v>0.32497734823022134</v>
      </c>
    </row>
    <row r="128" spans="1:16" ht="15.75" customHeight="1" x14ac:dyDescent="0.2">
      <c r="A128" s="3" t="s">
        <v>7</v>
      </c>
      <c r="B128" s="27">
        <v>102.54</v>
      </c>
      <c r="C128" s="27">
        <v>103.79</v>
      </c>
      <c r="D128" s="27">
        <v>103.6</v>
      </c>
      <c r="E128" s="27">
        <v>104.08</v>
      </c>
      <c r="F128" s="27">
        <v>105.36</v>
      </c>
      <c r="G128" s="27">
        <v>106.81</v>
      </c>
      <c r="H128" s="27">
        <v>104.9</v>
      </c>
      <c r="I128" s="27">
        <v>103.15</v>
      </c>
      <c r="J128" s="27">
        <v>104.1</v>
      </c>
      <c r="K128" s="27">
        <v>101.9</v>
      </c>
      <c r="L128">
        <v>104.9</v>
      </c>
      <c r="N128" s="5">
        <f t="shared" si="12"/>
        <v>104.10272727272728</v>
      </c>
      <c r="O128" s="5">
        <f t="shared" si="13"/>
        <v>1.3687300019294586</v>
      </c>
      <c r="P128" s="1">
        <f t="shared" si="14"/>
        <v>1.3147878425352617</v>
      </c>
    </row>
    <row r="129" spans="1:16" ht="15.75" customHeight="1" x14ac:dyDescent="0.2">
      <c r="A129" s="3" t="s">
        <v>8</v>
      </c>
      <c r="B129" s="27">
        <v>152.96</v>
      </c>
      <c r="C129" s="27">
        <v>153.72999999999999</v>
      </c>
      <c r="D129" s="27">
        <v>153.33000000000001</v>
      </c>
      <c r="E129" s="27">
        <v>152.41</v>
      </c>
      <c r="F129" s="27">
        <v>153.49</v>
      </c>
      <c r="G129" s="27">
        <v>153.65</v>
      </c>
      <c r="H129" s="27">
        <v>152.91</v>
      </c>
      <c r="I129" s="27">
        <v>152.08000000000001</v>
      </c>
      <c r="J129" s="27">
        <v>151.88</v>
      </c>
      <c r="K129" s="27">
        <v>152.82</v>
      </c>
      <c r="L129">
        <v>152.08000000000001</v>
      </c>
      <c r="N129" s="5">
        <f t="shared" si="12"/>
        <v>152.8490909090909</v>
      </c>
      <c r="O129" s="5">
        <f t="shared" si="13"/>
        <v>0.66266816047633514</v>
      </c>
      <c r="P129" s="1">
        <f t="shared" si="14"/>
        <v>0.43354406397514406</v>
      </c>
    </row>
    <row r="130" spans="1:16" ht="15.75" customHeight="1" x14ac:dyDescent="0.2">
      <c r="A130" s="3" t="s">
        <v>9</v>
      </c>
      <c r="B130" s="27">
        <v>242.57</v>
      </c>
      <c r="C130" s="27">
        <v>242.84</v>
      </c>
      <c r="D130" s="27">
        <v>242.87</v>
      </c>
      <c r="E130" s="27">
        <v>242.53</v>
      </c>
      <c r="F130" s="27">
        <v>244.08</v>
      </c>
      <c r="G130" s="27">
        <v>243.72</v>
      </c>
      <c r="H130" s="27">
        <v>242.48</v>
      </c>
      <c r="I130" s="27">
        <v>242.23</v>
      </c>
      <c r="J130" s="27">
        <v>241.97</v>
      </c>
      <c r="K130" s="27">
        <v>242.73</v>
      </c>
      <c r="L130">
        <v>242.35</v>
      </c>
      <c r="N130" s="5">
        <f t="shared" si="12"/>
        <v>242.76090909090908</v>
      </c>
      <c r="O130" s="5">
        <f t="shared" si="13"/>
        <v>0.62640968296243371</v>
      </c>
      <c r="P130" s="1">
        <f t="shared" si="14"/>
        <v>0.2580356472169314</v>
      </c>
    </row>
    <row r="131" spans="1:16" ht="15.75" customHeight="1" x14ac:dyDescent="0.2">
      <c r="A131" s="3" t="s">
        <v>10</v>
      </c>
      <c r="B131" s="27">
        <v>736.9</v>
      </c>
      <c r="C131" s="27">
        <v>741.33</v>
      </c>
      <c r="D131" s="27">
        <v>739.08</v>
      </c>
      <c r="E131" s="27">
        <v>738.41</v>
      </c>
      <c r="F131" s="27">
        <v>740.1</v>
      </c>
      <c r="G131" s="27">
        <v>740.3</v>
      </c>
      <c r="H131" s="27">
        <v>739.59</v>
      </c>
      <c r="I131" s="27">
        <v>736.73</v>
      </c>
      <c r="J131" s="27">
        <v>745.59</v>
      </c>
      <c r="K131" s="27">
        <v>738.33</v>
      </c>
      <c r="L131">
        <v>742.66</v>
      </c>
      <c r="N131" s="5">
        <f t="shared" si="12"/>
        <v>739.91090909090917</v>
      </c>
      <c r="O131" s="5">
        <f t="shared" si="13"/>
        <v>2.5834026188167241</v>
      </c>
      <c r="P131" s="1">
        <f t="shared" si="14"/>
        <v>0.34915049732011916</v>
      </c>
    </row>
    <row r="132" spans="1:16" ht="15.75" customHeight="1" x14ac:dyDescent="0.2">
      <c r="A132" s="3" t="s">
        <v>11</v>
      </c>
      <c r="B132" s="27">
        <v>1215.96</v>
      </c>
      <c r="C132" s="27">
        <v>1219.82</v>
      </c>
      <c r="D132" s="27">
        <v>1212.17</v>
      </c>
      <c r="E132" s="27">
        <v>1213.51</v>
      </c>
      <c r="F132" s="27">
        <v>1217.8699999999999</v>
      </c>
      <c r="G132" s="27">
        <v>1215.17</v>
      </c>
      <c r="H132" s="27">
        <v>1214.97</v>
      </c>
      <c r="I132" s="27">
        <v>1217.51</v>
      </c>
      <c r="J132" s="27">
        <v>1214.02</v>
      </c>
      <c r="K132" s="27">
        <v>1216.67</v>
      </c>
      <c r="L132">
        <v>1217.46</v>
      </c>
      <c r="N132" s="5">
        <f t="shared" si="12"/>
        <v>1215.9209090909092</v>
      </c>
      <c r="O132" s="5">
        <f t="shared" si="13"/>
        <v>2.2231034818264663</v>
      </c>
      <c r="P132" s="1">
        <f t="shared" si="14"/>
        <v>0.18283290181172915</v>
      </c>
    </row>
    <row r="133" spans="1:16" ht="15.75" customHeight="1" x14ac:dyDescent="0.2">
      <c r="A133" s="3" t="s">
        <v>12</v>
      </c>
      <c r="B133" s="27">
        <v>2776.64</v>
      </c>
      <c r="C133" s="27">
        <v>2762.28</v>
      </c>
      <c r="D133" s="27">
        <v>2766.87</v>
      </c>
      <c r="E133" s="27">
        <v>2768.33</v>
      </c>
      <c r="F133" s="27">
        <v>2758.84</v>
      </c>
      <c r="G133" s="27">
        <v>2766.98</v>
      </c>
      <c r="H133" s="27">
        <v>2763.69</v>
      </c>
      <c r="I133" s="27">
        <v>2779.59</v>
      </c>
      <c r="J133" s="27">
        <v>2773.23</v>
      </c>
      <c r="K133" s="27">
        <v>2792.71</v>
      </c>
      <c r="L133">
        <v>2791.73</v>
      </c>
      <c r="N133" s="5">
        <f t="shared" si="12"/>
        <v>2772.8081818181818</v>
      </c>
      <c r="O133" s="5">
        <f t="shared" si="13"/>
        <v>11.372551005101535</v>
      </c>
      <c r="P133" s="1">
        <f t="shared" si="14"/>
        <v>0.41014560904982406</v>
      </c>
    </row>
    <row r="134" spans="1:16" ht="15.75" customHeight="1" x14ac:dyDescent="0.2">
      <c r="A134" s="3" t="s">
        <v>13</v>
      </c>
      <c r="B134" s="27">
        <v>5341.11</v>
      </c>
      <c r="C134" s="27">
        <v>5428.66</v>
      </c>
      <c r="D134" s="27">
        <v>5305.12</v>
      </c>
      <c r="E134" s="27">
        <v>5336.31</v>
      </c>
      <c r="F134" s="27">
        <v>5330.08</v>
      </c>
      <c r="G134" s="27">
        <v>5363.73</v>
      </c>
      <c r="H134" s="27">
        <v>5363.36</v>
      </c>
      <c r="I134" s="27">
        <v>5351.38</v>
      </c>
      <c r="J134" s="27">
        <v>5328.65</v>
      </c>
      <c r="K134" s="27">
        <v>5332.78</v>
      </c>
      <c r="L134">
        <v>5360.68</v>
      </c>
      <c r="N134" s="5">
        <f t="shared" si="12"/>
        <v>5349.2599999999993</v>
      </c>
      <c r="O134" s="5">
        <f t="shared" si="13"/>
        <v>31.771309699160959</v>
      </c>
      <c r="P134" s="1">
        <f t="shared" si="14"/>
        <v>0.59393840828751943</v>
      </c>
    </row>
    <row r="135" spans="1:16" ht="15.75" customHeight="1" x14ac:dyDescent="0.2">
      <c r="A135" s="3" t="s">
        <v>14</v>
      </c>
      <c r="B135" s="27">
        <v>10358.76</v>
      </c>
      <c r="C135" s="27">
        <v>10380.280000000001</v>
      </c>
      <c r="D135" s="27">
        <v>10361.83</v>
      </c>
      <c r="E135" s="27">
        <v>10337.42</v>
      </c>
      <c r="F135" s="27">
        <v>10289.540000000001</v>
      </c>
      <c r="G135" s="27">
        <v>10441.629999999999</v>
      </c>
      <c r="H135" s="27">
        <v>10349.9</v>
      </c>
      <c r="I135" s="27">
        <v>10368.57</v>
      </c>
      <c r="J135" s="27">
        <v>10366.209999999999</v>
      </c>
      <c r="K135" s="27">
        <v>10341.57</v>
      </c>
      <c r="L135">
        <v>10340.200000000001</v>
      </c>
      <c r="N135" s="5">
        <f t="shared" si="12"/>
        <v>10357.81</v>
      </c>
      <c r="O135" s="5">
        <f t="shared" si="13"/>
        <v>36.670228523967154</v>
      </c>
      <c r="P135" s="1">
        <f t="shared" si="14"/>
        <v>0.3540345741422864</v>
      </c>
    </row>
    <row r="136" spans="1:16" ht="15.75" customHeight="1" x14ac:dyDescent="0.2">
      <c r="A136" s="3" t="s">
        <v>15</v>
      </c>
      <c r="B136" s="27">
        <v>20260.57</v>
      </c>
      <c r="C136" s="27">
        <v>20367.63</v>
      </c>
      <c r="D136" s="27">
        <v>20246.52</v>
      </c>
      <c r="E136" s="27">
        <v>20371.09</v>
      </c>
      <c r="F136" s="27">
        <v>20248.96</v>
      </c>
      <c r="G136" s="27">
        <v>20323.490000000002</v>
      </c>
      <c r="H136" s="27">
        <v>20252.82</v>
      </c>
      <c r="I136" s="27">
        <v>20249.57</v>
      </c>
      <c r="J136" s="27">
        <v>20224.62</v>
      </c>
      <c r="K136" s="27">
        <v>20253.599999999999</v>
      </c>
      <c r="L136">
        <v>20257.439999999999</v>
      </c>
      <c r="N136" s="5">
        <f t="shared" si="12"/>
        <v>20277.846363636363</v>
      </c>
      <c r="O136" s="5">
        <f t="shared" si="13"/>
        <v>51.201833614184281</v>
      </c>
      <c r="P136" s="1">
        <f t="shared" si="14"/>
        <v>0.25250133912644174</v>
      </c>
    </row>
    <row r="137" spans="1:16" ht="15.75" customHeight="1" x14ac:dyDescent="0.2">
      <c r="A137" s="3" t="s">
        <v>16</v>
      </c>
      <c r="B137" s="27">
        <v>40419.71</v>
      </c>
      <c r="C137" s="27">
        <v>40326.980000000003</v>
      </c>
      <c r="D137" s="27">
        <v>40242.86</v>
      </c>
      <c r="E137" s="27">
        <v>40284.19</v>
      </c>
      <c r="F137" s="27">
        <v>40248.03</v>
      </c>
      <c r="G137" s="27">
        <v>40182.58</v>
      </c>
      <c r="H137" s="27">
        <v>40309.199999999997</v>
      </c>
      <c r="I137" s="27">
        <v>40470.660000000003</v>
      </c>
      <c r="J137" s="27">
        <v>40302.93</v>
      </c>
      <c r="K137" s="27">
        <v>40524.519999999997</v>
      </c>
      <c r="L137">
        <v>40277.79</v>
      </c>
      <c r="N137" s="5">
        <f t="shared" si="12"/>
        <v>40326.313636363629</v>
      </c>
      <c r="O137" s="5">
        <f t="shared" si="13"/>
        <v>103.7139192464273</v>
      </c>
      <c r="P137" s="1">
        <f t="shared" si="14"/>
        <v>0.25718670985315373</v>
      </c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2" t="s">
        <v>22</v>
      </c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</row>
    <row r="143" spans="1:16" ht="15.75" customHeight="1" x14ac:dyDescent="0.15">
      <c r="A143" s="30" t="s">
        <v>1</v>
      </c>
      <c r="B143" s="28">
        <v>1</v>
      </c>
      <c r="C143" s="1">
        <v>2</v>
      </c>
      <c r="D143" s="1">
        <v>3</v>
      </c>
      <c r="E143" s="28">
        <v>4</v>
      </c>
      <c r="F143" s="28">
        <v>5</v>
      </c>
      <c r="G143" s="1">
        <v>6</v>
      </c>
      <c r="H143" s="1">
        <v>7</v>
      </c>
      <c r="I143" s="28">
        <v>8</v>
      </c>
      <c r="J143" s="28">
        <v>9</v>
      </c>
      <c r="K143" s="1">
        <v>10</v>
      </c>
      <c r="L143" s="1">
        <v>11</v>
      </c>
    </row>
    <row r="144" spans="1:16" ht="15.75" customHeight="1" x14ac:dyDescent="0.2">
      <c r="A144" s="31"/>
      <c r="B144" s="1" t="s">
        <v>2</v>
      </c>
      <c r="C144" s="1" t="s">
        <v>2</v>
      </c>
      <c r="D144" s="1" t="s">
        <v>2</v>
      </c>
      <c r="E144" s="1" t="s">
        <v>2</v>
      </c>
      <c r="F144" s="1" t="s">
        <v>2</v>
      </c>
      <c r="G144" s="1" t="s">
        <v>2</v>
      </c>
      <c r="H144" s="1" t="s">
        <v>2</v>
      </c>
      <c r="I144" s="1" t="s">
        <v>2</v>
      </c>
      <c r="J144" s="1" t="s">
        <v>2</v>
      </c>
      <c r="K144" s="1" t="s">
        <v>2</v>
      </c>
      <c r="L144" s="1" t="s">
        <v>2</v>
      </c>
      <c r="N144" s="2" t="s">
        <v>3</v>
      </c>
      <c r="O144" s="2" t="s">
        <v>4</v>
      </c>
      <c r="P144" s="2" t="s">
        <v>5</v>
      </c>
    </row>
    <row r="145" spans="1:16" ht="15.75" customHeight="1" x14ac:dyDescent="0.2">
      <c r="A145" s="3">
        <v>1</v>
      </c>
      <c r="B145" s="27">
        <v>79.59</v>
      </c>
      <c r="C145" s="27">
        <v>92.71</v>
      </c>
      <c r="D145" s="27">
        <v>80.790000000000006</v>
      </c>
      <c r="E145" s="27">
        <v>80.180000000000007</v>
      </c>
      <c r="F145" s="27">
        <v>79.63</v>
      </c>
      <c r="G145" s="27">
        <v>79.86</v>
      </c>
      <c r="H145" s="27">
        <v>80.37</v>
      </c>
      <c r="I145" s="27">
        <v>80.400000000000006</v>
      </c>
      <c r="J145" s="27">
        <v>80.23</v>
      </c>
      <c r="K145" s="27">
        <v>84.94</v>
      </c>
      <c r="L145">
        <v>80.36</v>
      </c>
      <c r="N145" s="5">
        <f t="shared" ref="N145:N165" si="15">AVERAGE(B145:L145)</f>
        <v>81.732727272727274</v>
      </c>
      <c r="O145" s="5">
        <f t="shared" ref="O145:O165" si="16">STDEV(B145:L145)</f>
        <v>3.9291528117625814</v>
      </c>
      <c r="P145" s="1">
        <f t="shared" ref="P145:P165" si="17">O145/N145*100</f>
        <v>4.8073188585176059</v>
      </c>
    </row>
    <row r="146" spans="1:16" ht="15.75" customHeight="1" x14ac:dyDescent="0.2">
      <c r="A146" s="3">
        <v>2</v>
      </c>
      <c r="B146" s="27">
        <v>78.48</v>
      </c>
      <c r="C146" s="27">
        <v>78.94</v>
      </c>
      <c r="D146" s="27">
        <v>78.91</v>
      </c>
      <c r="E146" s="27">
        <v>78.760000000000005</v>
      </c>
      <c r="F146" s="27">
        <v>78.67</v>
      </c>
      <c r="G146" s="27">
        <v>78.25</v>
      </c>
      <c r="H146" s="27">
        <v>78.52</v>
      </c>
      <c r="I146" s="27">
        <v>79.03</v>
      </c>
      <c r="J146" s="27">
        <v>78.569999999999993</v>
      </c>
      <c r="K146" s="27">
        <v>81.45</v>
      </c>
      <c r="L146">
        <v>78.760000000000005</v>
      </c>
      <c r="N146" s="5">
        <f t="shared" si="15"/>
        <v>78.940000000000012</v>
      </c>
      <c r="O146" s="5">
        <f t="shared" si="16"/>
        <v>0.86300637309350248</v>
      </c>
      <c r="P146" s="1">
        <f t="shared" si="17"/>
        <v>1.0932434419730206</v>
      </c>
    </row>
    <row r="147" spans="1:16" ht="15.75" customHeight="1" x14ac:dyDescent="0.2">
      <c r="A147" s="3">
        <v>4</v>
      </c>
      <c r="B147" s="27">
        <v>78.03</v>
      </c>
      <c r="C147" s="27">
        <v>78.790000000000006</v>
      </c>
      <c r="D147" s="27">
        <v>78.62</v>
      </c>
      <c r="E147" s="27">
        <v>77.81</v>
      </c>
      <c r="F147" s="27">
        <v>77.8</v>
      </c>
      <c r="G147" s="27">
        <v>76.709999999999994</v>
      </c>
      <c r="H147" s="27">
        <v>83.47</v>
      </c>
      <c r="I147" s="27">
        <v>78.48</v>
      </c>
      <c r="J147" s="27">
        <v>78.87</v>
      </c>
      <c r="K147" s="27">
        <v>77.900000000000006</v>
      </c>
      <c r="L147">
        <v>78.62</v>
      </c>
      <c r="N147" s="5">
        <f t="shared" si="15"/>
        <v>78.645454545454541</v>
      </c>
      <c r="O147" s="5">
        <f t="shared" si="16"/>
        <v>1.7166674904381669</v>
      </c>
      <c r="P147" s="1">
        <f t="shared" si="17"/>
        <v>2.1827930175493977</v>
      </c>
    </row>
    <row r="148" spans="1:16" ht="15.75" customHeight="1" x14ac:dyDescent="0.2">
      <c r="A148" s="3">
        <v>8</v>
      </c>
      <c r="B148" s="27">
        <v>78.73</v>
      </c>
      <c r="C148" s="27">
        <v>78.290000000000006</v>
      </c>
      <c r="D148" s="27">
        <v>78.3</v>
      </c>
      <c r="E148" s="27">
        <v>81.31</v>
      </c>
      <c r="F148" s="27">
        <v>81.569999999999993</v>
      </c>
      <c r="G148" s="27">
        <v>87.48</v>
      </c>
      <c r="H148" s="27">
        <v>78.459999999999994</v>
      </c>
      <c r="I148" s="27">
        <v>78.73</v>
      </c>
      <c r="J148" s="27">
        <v>78.73</v>
      </c>
      <c r="K148" s="27">
        <v>78.63</v>
      </c>
      <c r="L148">
        <v>78.22</v>
      </c>
      <c r="N148" s="5">
        <f t="shared" si="15"/>
        <v>79.859090909090909</v>
      </c>
      <c r="O148" s="5">
        <f t="shared" si="16"/>
        <v>2.7925381091238655</v>
      </c>
      <c r="P148" s="1">
        <f t="shared" si="17"/>
        <v>3.4968318288306128</v>
      </c>
    </row>
    <row r="149" spans="1:16" ht="15.75" customHeight="1" x14ac:dyDescent="0.2">
      <c r="A149" s="3">
        <v>16</v>
      </c>
      <c r="B149" s="27">
        <v>72.790000000000006</v>
      </c>
      <c r="C149" s="27">
        <v>72.67</v>
      </c>
      <c r="D149" s="27">
        <v>72.900000000000006</v>
      </c>
      <c r="E149" s="27">
        <v>72.75</v>
      </c>
      <c r="F149" s="27">
        <v>72.790000000000006</v>
      </c>
      <c r="G149" s="27">
        <v>68.34</v>
      </c>
      <c r="H149" s="27">
        <v>72.2</v>
      </c>
      <c r="I149" s="27">
        <v>72.77</v>
      </c>
      <c r="J149" s="27">
        <v>75.95</v>
      </c>
      <c r="K149" s="27">
        <v>72.900000000000006</v>
      </c>
      <c r="L149">
        <v>73.38</v>
      </c>
      <c r="N149" s="5">
        <f t="shared" si="15"/>
        <v>72.676363636363646</v>
      </c>
      <c r="O149" s="5">
        <f t="shared" si="16"/>
        <v>1.7430678284408363</v>
      </c>
      <c r="P149" s="1">
        <f t="shared" si="17"/>
        <v>2.3983971421056234</v>
      </c>
    </row>
    <row r="150" spans="1:16" ht="15.75" customHeight="1" x14ac:dyDescent="0.2">
      <c r="A150" s="3">
        <v>32</v>
      </c>
      <c r="B150" s="27">
        <v>71.209999999999994</v>
      </c>
      <c r="C150" s="27">
        <v>70.36</v>
      </c>
      <c r="D150" s="27">
        <v>71.2</v>
      </c>
      <c r="E150" s="27">
        <v>72.28</v>
      </c>
      <c r="F150" s="27">
        <v>70.63</v>
      </c>
      <c r="G150" s="27">
        <v>69.819999999999993</v>
      </c>
      <c r="H150" s="27">
        <v>71</v>
      </c>
      <c r="I150" s="27">
        <v>71.239999999999995</v>
      </c>
      <c r="J150" s="27">
        <v>72.06</v>
      </c>
      <c r="K150" s="27">
        <v>70.67</v>
      </c>
      <c r="L150">
        <v>72.040000000000006</v>
      </c>
      <c r="N150" s="5">
        <f t="shared" si="15"/>
        <v>71.137272727272716</v>
      </c>
      <c r="O150" s="5">
        <f t="shared" si="16"/>
        <v>0.76327047511470136</v>
      </c>
      <c r="P150" s="1">
        <f t="shared" si="17"/>
        <v>1.0729543681565368</v>
      </c>
    </row>
    <row r="151" spans="1:16" ht="15.75" customHeight="1" x14ac:dyDescent="0.2">
      <c r="A151" s="3">
        <v>64</v>
      </c>
      <c r="B151" s="27">
        <v>75.069999999999993</v>
      </c>
      <c r="C151" s="27">
        <v>76.739999999999995</v>
      </c>
      <c r="D151" s="27">
        <v>75.63</v>
      </c>
      <c r="E151" s="27">
        <v>75.599999999999994</v>
      </c>
      <c r="F151" s="27">
        <v>75.05</v>
      </c>
      <c r="G151" s="27">
        <v>74.290000000000006</v>
      </c>
      <c r="H151" s="27">
        <v>77.319999999999993</v>
      </c>
      <c r="I151" s="27">
        <v>74.739999999999995</v>
      </c>
      <c r="J151" s="27">
        <v>79.72</v>
      </c>
      <c r="K151" s="27">
        <v>74.959999999999994</v>
      </c>
      <c r="L151">
        <v>77.760000000000005</v>
      </c>
      <c r="N151" s="5">
        <f t="shared" si="15"/>
        <v>76.080000000000013</v>
      </c>
      <c r="O151" s="5">
        <f t="shared" si="16"/>
        <v>1.6374736639103549</v>
      </c>
      <c r="P151" s="1">
        <f t="shared" si="17"/>
        <v>2.1523050261702874</v>
      </c>
    </row>
    <row r="152" spans="1:16" ht="15.75" customHeight="1" x14ac:dyDescent="0.2">
      <c r="A152" s="3">
        <v>128</v>
      </c>
      <c r="B152" s="27">
        <v>78.900000000000006</v>
      </c>
      <c r="C152" s="27">
        <v>78.819999999999993</v>
      </c>
      <c r="D152" s="27">
        <v>78.91</v>
      </c>
      <c r="E152" s="27">
        <v>78.83</v>
      </c>
      <c r="F152" s="27">
        <v>79.319999999999993</v>
      </c>
      <c r="G152" s="27">
        <v>78.89</v>
      </c>
      <c r="H152" s="27">
        <v>79.099999999999994</v>
      </c>
      <c r="I152" s="27">
        <v>79.13</v>
      </c>
      <c r="J152" s="27">
        <v>79.3</v>
      </c>
      <c r="K152" s="27">
        <v>78.989999999999995</v>
      </c>
      <c r="L152">
        <v>80.03</v>
      </c>
      <c r="N152" s="5">
        <f t="shared" si="15"/>
        <v>79.11090909090909</v>
      </c>
      <c r="O152" s="5">
        <f t="shared" si="16"/>
        <v>0.35163772680002814</v>
      </c>
      <c r="P152" s="1">
        <f t="shared" si="17"/>
        <v>0.44448702567170478</v>
      </c>
    </row>
    <row r="153" spans="1:16" ht="15.75" customHeight="1" x14ac:dyDescent="0.2">
      <c r="A153" s="3">
        <v>256</v>
      </c>
      <c r="B153" s="27">
        <v>86.02</v>
      </c>
      <c r="C153" s="27">
        <v>86.33</v>
      </c>
      <c r="D153" s="27">
        <v>86.28</v>
      </c>
      <c r="E153" s="27">
        <v>86.98</v>
      </c>
      <c r="F153" s="27">
        <v>86.41</v>
      </c>
      <c r="G153" s="27">
        <v>87.04</v>
      </c>
      <c r="H153" s="27">
        <v>86.27</v>
      </c>
      <c r="I153" s="27">
        <v>86.29</v>
      </c>
      <c r="J153" s="27">
        <v>86.26</v>
      </c>
      <c r="K153" s="27">
        <v>87.6</v>
      </c>
      <c r="L153">
        <v>97.61</v>
      </c>
      <c r="N153" s="5">
        <f t="shared" si="15"/>
        <v>87.553636363636357</v>
      </c>
      <c r="O153" s="5">
        <f t="shared" si="16"/>
        <v>3.3678309717896253</v>
      </c>
      <c r="P153" s="1">
        <f t="shared" si="17"/>
        <v>3.84659177124525</v>
      </c>
    </row>
    <row r="154" spans="1:16" ht="15.75" customHeight="1" x14ac:dyDescent="0.2">
      <c r="A154" s="3">
        <v>512</v>
      </c>
      <c r="B154" s="27">
        <v>97.37</v>
      </c>
      <c r="C154" s="27">
        <v>98.29</v>
      </c>
      <c r="D154" s="27">
        <v>97.48</v>
      </c>
      <c r="E154" s="27">
        <v>97.72</v>
      </c>
      <c r="F154" s="27">
        <v>97.94</v>
      </c>
      <c r="G154" s="27">
        <v>98.03</v>
      </c>
      <c r="H154" s="27">
        <v>97.84</v>
      </c>
      <c r="I154" s="27">
        <v>97.43</v>
      </c>
      <c r="J154" s="27">
        <v>97.67</v>
      </c>
      <c r="K154" s="27">
        <v>105.8</v>
      </c>
      <c r="L154">
        <v>97.65</v>
      </c>
      <c r="N154" s="5">
        <f t="shared" si="15"/>
        <v>98.474545454545463</v>
      </c>
      <c r="O154" s="5">
        <f t="shared" si="16"/>
        <v>2.4449759247745697</v>
      </c>
      <c r="P154" s="1">
        <f t="shared" si="17"/>
        <v>2.4828506833810553</v>
      </c>
    </row>
    <row r="155" spans="1:16" ht="15.75" customHeight="1" x14ac:dyDescent="0.2">
      <c r="A155" s="3" t="s">
        <v>6</v>
      </c>
      <c r="B155" s="27">
        <v>124.36</v>
      </c>
      <c r="C155" s="27">
        <v>124.33</v>
      </c>
      <c r="D155" s="27">
        <v>124.44</v>
      </c>
      <c r="E155" s="27">
        <v>124.18</v>
      </c>
      <c r="F155" s="27">
        <v>133.43</v>
      </c>
      <c r="G155" s="27">
        <v>124.24</v>
      </c>
      <c r="H155" s="27">
        <v>124.5</v>
      </c>
      <c r="I155" s="27">
        <v>123.94</v>
      </c>
      <c r="J155" s="27">
        <v>124.49</v>
      </c>
      <c r="K155" s="27">
        <v>124.43</v>
      </c>
      <c r="L155">
        <v>124.15</v>
      </c>
      <c r="N155" s="5">
        <f t="shared" si="15"/>
        <v>125.13545454545456</v>
      </c>
      <c r="O155" s="5">
        <f t="shared" si="16"/>
        <v>2.7561979741533955</v>
      </c>
      <c r="P155" s="1">
        <f t="shared" si="17"/>
        <v>2.2025715926514065</v>
      </c>
    </row>
    <row r="156" spans="1:16" ht="15.75" customHeight="1" x14ac:dyDescent="0.2">
      <c r="A156" s="3" t="s">
        <v>7</v>
      </c>
      <c r="B156" s="27">
        <v>168.66</v>
      </c>
      <c r="C156" s="27">
        <v>167.81</v>
      </c>
      <c r="D156" s="27">
        <v>167.78</v>
      </c>
      <c r="E156" s="27">
        <v>170.03</v>
      </c>
      <c r="F156" s="27">
        <v>169.31</v>
      </c>
      <c r="G156" s="27">
        <v>167.83</v>
      </c>
      <c r="H156" s="27">
        <v>167.85</v>
      </c>
      <c r="I156" s="27">
        <v>167.72</v>
      </c>
      <c r="J156" s="27">
        <v>167.83</v>
      </c>
      <c r="K156" s="27">
        <v>167.51</v>
      </c>
      <c r="L156">
        <v>168.18</v>
      </c>
      <c r="N156" s="5">
        <f t="shared" si="15"/>
        <v>168.22818181818181</v>
      </c>
      <c r="O156" s="5">
        <f t="shared" si="16"/>
        <v>0.78838845985742578</v>
      </c>
      <c r="P156" s="1">
        <f t="shared" si="17"/>
        <v>0.46864232338283418</v>
      </c>
    </row>
    <row r="157" spans="1:16" ht="15.75" customHeight="1" x14ac:dyDescent="0.2">
      <c r="A157" s="3" t="s">
        <v>8</v>
      </c>
      <c r="B157" s="27">
        <v>275.27999999999997</v>
      </c>
      <c r="C157" s="27">
        <v>279.57</v>
      </c>
      <c r="D157" s="27">
        <v>274.25</v>
      </c>
      <c r="E157" s="27">
        <v>280.57</v>
      </c>
      <c r="F157" s="27">
        <v>281.77</v>
      </c>
      <c r="G157" s="27">
        <v>280.89</v>
      </c>
      <c r="H157" s="27">
        <v>278.97000000000003</v>
      </c>
      <c r="I157" s="27">
        <v>279.14</v>
      </c>
      <c r="J157" s="27">
        <v>280.51</v>
      </c>
      <c r="K157" s="27">
        <v>278.5</v>
      </c>
      <c r="L157">
        <v>274.79000000000002</v>
      </c>
      <c r="N157" s="5">
        <f t="shared" si="15"/>
        <v>278.56727272727272</v>
      </c>
      <c r="O157" s="5">
        <f t="shared" si="16"/>
        <v>2.6201262981356059</v>
      </c>
      <c r="P157" s="1">
        <f t="shared" si="17"/>
        <v>0.94057219015128268</v>
      </c>
    </row>
    <row r="158" spans="1:16" ht="15.75" customHeight="1" x14ac:dyDescent="0.2">
      <c r="A158" s="3" t="s">
        <v>9</v>
      </c>
      <c r="B158" s="27">
        <v>416.73</v>
      </c>
      <c r="C158" s="27">
        <v>414.61</v>
      </c>
      <c r="D158" s="27">
        <v>416.19</v>
      </c>
      <c r="E158" s="27">
        <v>415.25</v>
      </c>
      <c r="F158" s="27">
        <v>415.42</v>
      </c>
      <c r="G158" s="27">
        <v>414.36</v>
      </c>
      <c r="H158" s="27">
        <v>414.95</v>
      </c>
      <c r="I158" s="27">
        <v>413.22</v>
      </c>
      <c r="J158" s="27">
        <v>416.05</v>
      </c>
      <c r="K158" s="27">
        <v>414.92</v>
      </c>
      <c r="L158">
        <v>413.39</v>
      </c>
      <c r="N158" s="5">
        <f t="shared" si="15"/>
        <v>415.00818181818181</v>
      </c>
      <c r="O158" s="5">
        <f t="shared" si="16"/>
        <v>1.0991252720397091</v>
      </c>
      <c r="P158" s="1">
        <f t="shared" si="17"/>
        <v>0.2648442416784072</v>
      </c>
    </row>
    <row r="159" spans="1:16" ht="15.75" customHeight="1" x14ac:dyDescent="0.2">
      <c r="A159" s="3" t="s">
        <v>10</v>
      </c>
      <c r="B159" s="27">
        <v>1398.1</v>
      </c>
      <c r="C159" s="27">
        <v>1394.35</v>
      </c>
      <c r="D159" s="27">
        <v>1394.4</v>
      </c>
      <c r="E159" s="27">
        <v>1398.29</v>
      </c>
      <c r="F159" s="27">
        <v>1397.4</v>
      </c>
      <c r="G159" s="27">
        <v>1403.48</v>
      </c>
      <c r="H159" s="27">
        <v>1393.03</v>
      </c>
      <c r="I159" s="27">
        <v>1400.09</v>
      </c>
      <c r="J159" s="27">
        <v>1401.84</v>
      </c>
      <c r="K159" s="27">
        <v>1393.68</v>
      </c>
      <c r="L159">
        <v>1416.7</v>
      </c>
      <c r="N159" s="5">
        <f t="shared" si="15"/>
        <v>1399.2145454545457</v>
      </c>
      <c r="O159" s="5">
        <f t="shared" si="16"/>
        <v>6.7283554656934816</v>
      </c>
      <c r="P159" s="1">
        <f t="shared" si="17"/>
        <v>0.48086660387794378</v>
      </c>
    </row>
    <row r="160" spans="1:16" ht="15.75" customHeight="1" x14ac:dyDescent="0.2">
      <c r="A160" s="3" t="s">
        <v>11</v>
      </c>
      <c r="B160" s="27">
        <v>2689.12</v>
      </c>
      <c r="C160" s="27">
        <v>2691.11</v>
      </c>
      <c r="D160" s="27">
        <v>2708.03</v>
      </c>
      <c r="E160" s="27">
        <v>2702.9</v>
      </c>
      <c r="F160" s="27">
        <v>2696.74</v>
      </c>
      <c r="G160" s="27">
        <v>2692.08</v>
      </c>
      <c r="H160" s="27">
        <v>2705.45</v>
      </c>
      <c r="I160" s="27">
        <v>2715.92</v>
      </c>
      <c r="J160" s="27">
        <v>2728.08</v>
      </c>
      <c r="K160" s="27">
        <v>2703.14</v>
      </c>
      <c r="L160">
        <v>2686.19</v>
      </c>
      <c r="N160" s="5">
        <f t="shared" si="15"/>
        <v>2701.7054545454544</v>
      </c>
      <c r="O160" s="5">
        <f t="shared" si="16"/>
        <v>12.585182051632284</v>
      </c>
      <c r="P160" s="1">
        <f t="shared" si="17"/>
        <v>0.46582361635530933</v>
      </c>
    </row>
    <row r="161" spans="1:16" ht="15.75" customHeight="1" x14ac:dyDescent="0.2">
      <c r="A161" s="3" t="s">
        <v>12</v>
      </c>
      <c r="B161" s="27">
        <v>5323.17</v>
      </c>
      <c r="C161" s="27">
        <v>5329.99</v>
      </c>
      <c r="D161" s="27">
        <v>5323.8</v>
      </c>
      <c r="E161" s="27">
        <v>5308.04</v>
      </c>
      <c r="F161" s="27">
        <v>5357.61</v>
      </c>
      <c r="G161" s="27">
        <v>5303.01</v>
      </c>
      <c r="H161" s="27">
        <v>5305.09</v>
      </c>
      <c r="I161" s="27">
        <v>5313.43</v>
      </c>
      <c r="J161" s="27">
        <v>5360.91</v>
      </c>
      <c r="K161" s="27">
        <v>5301.13</v>
      </c>
      <c r="L161">
        <v>5312.56</v>
      </c>
      <c r="N161" s="5">
        <f t="shared" si="15"/>
        <v>5321.7036363636362</v>
      </c>
      <c r="O161" s="5">
        <f t="shared" si="16"/>
        <v>20.710162371515555</v>
      </c>
      <c r="P161" s="1">
        <f t="shared" si="17"/>
        <v>0.38916414341455097</v>
      </c>
    </row>
    <row r="162" spans="1:16" ht="15.75" customHeight="1" x14ac:dyDescent="0.2">
      <c r="A162" s="3" t="s">
        <v>13</v>
      </c>
      <c r="B162" s="27">
        <v>9882.82</v>
      </c>
      <c r="C162" s="27">
        <v>9878.1299999999992</v>
      </c>
      <c r="D162" s="27">
        <v>9926.6200000000008</v>
      </c>
      <c r="E162" s="27">
        <v>9856.2800000000007</v>
      </c>
      <c r="F162" s="27">
        <v>9900.27</v>
      </c>
      <c r="G162" s="27">
        <v>9909.7800000000007</v>
      </c>
      <c r="H162" s="27">
        <v>10015.98</v>
      </c>
      <c r="I162" s="27">
        <v>9892.3700000000008</v>
      </c>
      <c r="J162" s="27">
        <v>9941.4</v>
      </c>
      <c r="K162" s="27">
        <v>9840.42</v>
      </c>
      <c r="L162">
        <v>9908.23</v>
      </c>
      <c r="N162" s="5">
        <f t="shared" si="15"/>
        <v>9904.7545454545434</v>
      </c>
      <c r="O162" s="5">
        <f t="shared" si="16"/>
        <v>46.991081358835686</v>
      </c>
      <c r="P162" s="1">
        <f t="shared" si="17"/>
        <v>0.47442953930040266</v>
      </c>
    </row>
    <row r="163" spans="1:16" ht="15.75" customHeight="1" x14ac:dyDescent="0.2">
      <c r="A163" s="3" t="s">
        <v>14</v>
      </c>
      <c r="B163" s="27">
        <v>18887.82</v>
      </c>
      <c r="C163" s="27">
        <v>18836.150000000001</v>
      </c>
      <c r="D163" s="27">
        <v>18912.41</v>
      </c>
      <c r="E163" s="27">
        <v>18900.71</v>
      </c>
      <c r="F163" s="27">
        <v>18854.29</v>
      </c>
      <c r="G163" s="27">
        <v>18848.93</v>
      </c>
      <c r="H163" s="27">
        <v>18858</v>
      </c>
      <c r="I163" s="27">
        <v>18965.63</v>
      </c>
      <c r="J163" s="27">
        <v>18991.169999999998</v>
      </c>
      <c r="K163" s="27">
        <v>18884.099999999999</v>
      </c>
      <c r="L163">
        <v>18829.900000000001</v>
      </c>
      <c r="N163" s="5">
        <f t="shared" si="15"/>
        <v>18888.100909090906</v>
      </c>
      <c r="O163" s="5">
        <f t="shared" si="16"/>
        <v>52.028693901450644</v>
      </c>
      <c r="P163" s="1">
        <f t="shared" si="17"/>
        <v>0.27545751768198706</v>
      </c>
    </row>
    <row r="164" spans="1:16" ht="15.75" customHeight="1" x14ac:dyDescent="0.2">
      <c r="A164" s="3" t="s">
        <v>15</v>
      </c>
      <c r="B164" s="27">
        <v>37011.89</v>
      </c>
      <c r="C164" s="27">
        <v>36868.269999999997</v>
      </c>
      <c r="D164" s="27">
        <v>37109.06</v>
      </c>
      <c r="E164" s="27">
        <v>37155.33</v>
      </c>
      <c r="F164" s="27">
        <v>36974.82</v>
      </c>
      <c r="G164" s="27">
        <v>36864.25</v>
      </c>
      <c r="H164" s="27">
        <v>37054.370000000003</v>
      </c>
      <c r="I164" s="27">
        <v>36937.22</v>
      </c>
      <c r="J164" s="27">
        <v>37056.76</v>
      </c>
      <c r="K164" s="27">
        <v>36946.74</v>
      </c>
      <c r="L164">
        <v>37046.26</v>
      </c>
      <c r="N164" s="5">
        <f t="shared" si="15"/>
        <v>37002.269999999997</v>
      </c>
      <c r="O164" s="5">
        <f t="shared" si="16"/>
        <v>93.603850668656605</v>
      </c>
      <c r="P164" s="1">
        <f t="shared" si="17"/>
        <v>0.25296786026548268</v>
      </c>
    </row>
    <row r="165" spans="1:16" ht="15.75" customHeight="1" x14ac:dyDescent="0.2">
      <c r="A165" s="3" t="s">
        <v>16</v>
      </c>
      <c r="B165" s="27">
        <v>75707.47</v>
      </c>
      <c r="C165" s="27">
        <v>75781.75</v>
      </c>
      <c r="D165" s="27">
        <v>75698.240000000005</v>
      </c>
      <c r="E165" s="27">
        <v>75969.05</v>
      </c>
      <c r="F165" s="27">
        <v>76052.69</v>
      </c>
      <c r="G165" s="27">
        <v>75937.240000000005</v>
      </c>
      <c r="H165" s="27">
        <v>76167.87</v>
      </c>
      <c r="I165" s="27">
        <v>76575.33</v>
      </c>
      <c r="J165" s="27">
        <v>75653.17</v>
      </c>
      <c r="K165" s="27">
        <v>76461.960000000006</v>
      </c>
      <c r="L165">
        <v>76031.23</v>
      </c>
      <c r="N165" s="5">
        <f t="shared" si="15"/>
        <v>76003.272727272721</v>
      </c>
      <c r="O165" s="5">
        <f t="shared" si="16"/>
        <v>304.24980660933619</v>
      </c>
      <c r="P165" s="1">
        <f t="shared" si="17"/>
        <v>0.4003114546147174</v>
      </c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2" t="s">
        <v>23</v>
      </c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</row>
    <row r="171" spans="1:16" ht="15.75" customHeight="1" x14ac:dyDescent="0.15">
      <c r="A171" s="30" t="s">
        <v>1</v>
      </c>
      <c r="B171" s="28">
        <v>1</v>
      </c>
      <c r="C171" s="1">
        <v>2</v>
      </c>
      <c r="D171" s="1">
        <v>3</v>
      </c>
      <c r="E171" s="28">
        <v>4</v>
      </c>
      <c r="F171" s="28">
        <v>5</v>
      </c>
      <c r="G171" s="1">
        <v>6</v>
      </c>
      <c r="H171" s="1">
        <v>7</v>
      </c>
      <c r="I171" s="28">
        <v>8</v>
      </c>
      <c r="J171" s="28">
        <v>9</v>
      </c>
      <c r="K171" s="1">
        <v>10</v>
      </c>
      <c r="L171" s="1">
        <v>11</v>
      </c>
    </row>
    <row r="172" spans="1:16" ht="15.75" customHeight="1" x14ac:dyDescent="0.2">
      <c r="A172" s="31"/>
      <c r="B172" s="1" t="s">
        <v>2</v>
      </c>
      <c r="C172" s="1" t="s">
        <v>2</v>
      </c>
      <c r="D172" s="1" t="s">
        <v>2</v>
      </c>
      <c r="E172" s="1" t="s">
        <v>2</v>
      </c>
      <c r="F172" s="1" t="s">
        <v>2</v>
      </c>
      <c r="G172" s="1" t="s">
        <v>2</v>
      </c>
      <c r="H172" s="1" t="s">
        <v>2</v>
      </c>
      <c r="I172" s="1" t="s">
        <v>2</v>
      </c>
      <c r="J172" s="1" t="s">
        <v>2</v>
      </c>
      <c r="K172" s="1" t="s">
        <v>2</v>
      </c>
      <c r="L172" s="1" t="s">
        <v>2</v>
      </c>
      <c r="N172" s="2" t="s">
        <v>3</v>
      </c>
      <c r="O172" s="2" t="s">
        <v>4</v>
      </c>
      <c r="P172" s="2" t="s">
        <v>5</v>
      </c>
    </row>
    <row r="173" spans="1:16" ht="15.75" customHeight="1" x14ac:dyDescent="0.2">
      <c r="A173" s="3">
        <v>1</v>
      </c>
      <c r="B173">
        <v>79.86</v>
      </c>
      <c r="C173">
        <v>80.900000000000006</v>
      </c>
      <c r="D173">
        <v>80.209999999999994</v>
      </c>
      <c r="E173">
        <v>85.19</v>
      </c>
      <c r="F173">
        <v>80.14</v>
      </c>
      <c r="G173">
        <v>78.78</v>
      </c>
      <c r="H173">
        <v>80.37</v>
      </c>
      <c r="I173">
        <v>79.66</v>
      </c>
      <c r="J173">
        <v>79.45</v>
      </c>
      <c r="K173">
        <v>80.260000000000005</v>
      </c>
      <c r="L173">
        <v>81.84</v>
      </c>
      <c r="N173" s="5">
        <f t="shared" ref="N173:N193" si="18">AVERAGE(B173:L173)</f>
        <v>80.605454545454549</v>
      </c>
      <c r="O173" s="5">
        <f t="shared" ref="O173:O193" si="19">STDEV(B173:L173)</f>
        <v>1.7115394452735442</v>
      </c>
      <c r="P173" s="1">
        <f t="shared" ref="P173:P193" si="20">O173/N173*100</f>
        <v>2.1233543746203716</v>
      </c>
    </row>
    <row r="174" spans="1:16" ht="15.75" customHeight="1" x14ac:dyDescent="0.2">
      <c r="A174" s="3">
        <v>2</v>
      </c>
      <c r="B174">
        <v>78.12</v>
      </c>
      <c r="C174">
        <v>78.680000000000007</v>
      </c>
      <c r="D174">
        <v>78.48</v>
      </c>
      <c r="E174">
        <v>78.72</v>
      </c>
      <c r="F174">
        <v>79.48</v>
      </c>
      <c r="G174">
        <v>78.63</v>
      </c>
      <c r="H174">
        <v>79.62</v>
      </c>
      <c r="I174">
        <v>99.76</v>
      </c>
      <c r="J174">
        <v>78.790000000000006</v>
      </c>
      <c r="K174">
        <v>82.44</v>
      </c>
      <c r="L174">
        <v>79.180000000000007</v>
      </c>
      <c r="N174" s="5">
        <f t="shared" si="18"/>
        <v>81.081818181818193</v>
      </c>
      <c r="O174" s="5">
        <f t="shared" si="19"/>
        <v>6.3023119855840495</v>
      </c>
      <c r="P174" s="1">
        <f t="shared" si="20"/>
        <v>7.7727807872434731</v>
      </c>
    </row>
    <row r="175" spans="1:16" ht="15.75" customHeight="1" x14ac:dyDescent="0.2">
      <c r="A175" s="3">
        <v>4</v>
      </c>
      <c r="B175">
        <v>77.97</v>
      </c>
      <c r="C175">
        <v>78.06</v>
      </c>
      <c r="D175">
        <v>82.02</v>
      </c>
      <c r="E175">
        <v>77.83</v>
      </c>
      <c r="F175">
        <v>78.239999999999995</v>
      </c>
      <c r="G175">
        <v>77.5</v>
      </c>
      <c r="H175">
        <v>78.84</v>
      </c>
      <c r="I175">
        <v>78.03</v>
      </c>
      <c r="J175">
        <v>77.78</v>
      </c>
      <c r="K175">
        <v>78.05</v>
      </c>
      <c r="L175">
        <v>78.48</v>
      </c>
      <c r="N175" s="5">
        <f t="shared" si="18"/>
        <v>78.436363636363637</v>
      </c>
      <c r="O175" s="5">
        <f t="shared" si="19"/>
        <v>1.2407519714050235</v>
      </c>
      <c r="P175" s="1">
        <f t="shared" si="20"/>
        <v>1.5818580998441423</v>
      </c>
    </row>
    <row r="176" spans="1:16" ht="15.75" customHeight="1" x14ac:dyDescent="0.2">
      <c r="A176" s="3">
        <v>8</v>
      </c>
      <c r="B176">
        <v>78.17</v>
      </c>
      <c r="C176">
        <v>78.599999999999994</v>
      </c>
      <c r="D176">
        <v>78.17</v>
      </c>
      <c r="E176">
        <v>78.290000000000006</v>
      </c>
      <c r="F176">
        <v>78.56</v>
      </c>
      <c r="G176">
        <v>75.83</v>
      </c>
      <c r="H176">
        <v>78.540000000000006</v>
      </c>
      <c r="I176">
        <v>78.67</v>
      </c>
      <c r="J176">
        <v>76.62</v>
      </c>
      <c r="K176">
        <v>78.72</v>
      </c>
      <c r="L176">
        <v>78.8</v>
      </c>
      <c r="N176" s="5">
        <f t="shared" si="18"/>
        <v>78.088181818181809</v>
      </c>
      <c r="O176" s="5">
        <f t="shared" si="19"/>
        <v>0.96136172361726746</v>
      </c>
      <c r="P176" s="1">
        <f t="shared" si="20"/>
        <v>1.2311232010186552</v>
      </c>
    </row>
    <row r="177" spans="1:16" ht="15.75" customHeight="1" x14ac:dyDescent="0.2">
      <c r="A177" s="3">
        <v>16</v>
      </c>
      <c r="B177">
        <v>72.790000000000006</v>
      </c>
      <c r="C177">
        <v>72.88</v>
      </c>
      <c r="D177">
        <v>73.02</v>
      </c>
      <c r="E177">
        <v>73.739999999999995</v>
      </c>
      <c r="F177">
        <v>73.03</v>
      </c>
      <c r="G177">
        <v>68.47</v>
      </c>
      <c r="H177">
        <v>72.89</v>
      </c>
      <c r="I177">
        <v>72.010000000000005</v>
      </c>
      <c r="J177">
        <v>70.41</v>
      </c>
      <c r="K177">
        <v>72.760000000000005</v>
      </c>
      <c r="L177">
        <v>73.180000000000007</v>
      </c>
      <c r="N177" s="5">
        <f t="shared" si="18"/>
        <v>72.289090909090916</v>
      </c>
      <c r="O177" s="5">
        <f t="shared" si="19"/>
        <v>1.5283746565908154</v>
      </c>
      <c r="P177" s="1">
        <f t="shared" si="20"/>
        <v>2.1142535303326251</v>
      </c>
    </row>
    <row r="178" spans="1:16" ht="15.75" customHeight="1" x14ac:dyDescent="0.2">
      <c r="A178" s="3">
        <v>32</v>
      </c>
      <c r="B178">
        <v>72.47</v>
      </c>
      <c r="C178">
        <v>74.34</v>
      </c>
      <c r="D178">
        <v>71.739999999999995</v>
      </c>
      <c r="E178">
        <v>72.08</v>
      </c>
      <c r="F178">
        <v>71.62</v>
      </c>
      <c r="G178">
        <v>70.37</v>
      </c>
      <c r="H178">
        <v>72.25</v>
      </c>
      <c r="I178">
        <v>70.09</v>
      </c>
      <c r="J178">
        <v>69.790000000000006</v>
      </c>
      <c r="K178">
        <v>71.150000000000006</v>
      </c>
      <c r="L178">
        <v>71.47</v>
      </c>
      <c r="N178" s="5">
        <f t="shared" si="18"/>
        <v>71.579090909090908</v>
      </c>
      <c r="O178" s="5">
        <f t="shared" si="19"/>
        <v>1.2736204658017583</v>
      </c>
      <c r="P178" s="1">
        <f t="shared" si="20"/>
        <v>1.7793191414226275</v>
      </c>
    </row>
    <row r="179" spans="1:16" ht="15.75" customHeight="1" x14ac:dyDescent="0.2">
      <c r="A179" s="3">
        <v>64</v>
      </c>
      <c r="B179">
        <v>74.959999999999994</v>
      </c>
      <c r="C179">
        <v>76.11</v>
      </c>
      <c r="D179">
        <v>75.88</v>
      </c>
      <c r="E179">
        <v>76.37</v>
      </c>
      <c r="F179">
        <v>77.069999999999993</v>
      </c>
      <c r="G179">
        <v>74.290000000000006</v>
      </c>
      <c r="H179">
        <v>76.260000000000005</v>
      </c>
      <c r="I179">
        <v>79.02</v>
      </c>
      <c r="J179">
        <v>73.989999999999995</v>
      </c>
      <c r="K179">
        <v>75.900000000000006</v>
      </c>
      <c r="L179">
        <v>77.41</v>
      </c>
      <c r="N179" s="5">
        <f t="shared" si="18"/>
        <v>76.11454545454545</v>
      </c>
      <c r="O179" s="5">
        <f t="shared" si="19"/>
        <v>1.4281411949549212</v>
      </c>
      <c r="P179" s="1">
        <f t="shared" si="20"/>
        <v>1.876305227110352</v>
      </c>
    </row>
    <row r="180" spans="1:16" ht="15.75" customHeight="1" x14ac:dyDescent="0.2">
      <c r="A180" s="3">
        <v>128</v>
      </c>
      <c r="B180">
        <v>79.3</v>
      </c>
      <c r="C180">
        <v>79.91</v>
      </c>
      <c r="D180">
        <v>79.400000000000006</v>
      </c>
      <c r="E180">
        <v>79.95</v>
      </c>
      <c r="F180">
        <v>79.45</v>
      </c>
      <c r="G180">
        <v>79.97</v>
      </c>
      <c r="H180">
        <v>79.36</v>
      </c>
      <c r="I180">
        <v>92.07</v>
      </c>
      <c r="J180">
        <v>79.12</v>
      </c>
      <c r="K180">
        <v>78.989999999999995</v>
      </c>
      <c r="L180">
        <v>78.87</v>
      </c>
      <c r="N180" s="5">
        <f t="shared" si="18"/>
        <v>80.580909090909103</v>
      </c>
      <c r="O180" s="5">
        <f t="shared" si="19"/>
        <v>3.8290715703560663</v>
      </c>
      <c r="P180" s="1">
        <f t="shared" si="20"/>
        <v>4.7518346635134341</v>
      </c>
    </row>
    <row r="181" spans="1:16" ht="15.75" customHeight="1" x14ac:dyDescent="0.2">
      <c r="A181" s="3">
        <v>256</v>
      </c>
      <c r="B181">
        <v>86.56</v>
      </c>
      <c r="C181">
        <v>87.42</v>
      </c>
      <c r="D181">
        <v>86.59</v>
      </c>
      <c r="E181">
        <v>86.41</v>
      </c>
      <c r="F181">
        <v>86.37</v>
      </c>
      <c r="G181">
        <v>86.43</v>
      </c>
      <c r="H181">
        <v>86.6</v>
      </c>
      <c r="I181">
        <v>86.7</v>
      </c>
      <c r="J181">
        <v>86.59</v>
      </c>
      <c r="K181">
        <v>86.1</v>
      </c>
      <c r="L181">
        <v>87.55</v>
      </c>
      <c r="N181" s="5">
        <f t="shared" si="18"/>
        <v>86.665454545454551</v>
      </c>
      <c r="O181" s="5">
        <f t="shared" si="19"/>
        <v>0.43674623378716459</v>
      </c>
      <c r="P181" s="1">
        <f t="shared" si="20"/>
        <v>0.50394501024407445</v>
      </c>
    </row>
    <row r="182" spans="1:16" ht="15.75" customHeight="1" x14ac:dyDescent="0.2">
      <c r="A182" s="3">
        <v>512</v>
      </c>
      <c r="B182">
        <v>97.91</v>
      </c>
      <c r="C182">
        <v>97.35</v>
      </c>
      <c r="D182">
        <v>97.63</v>
      </c>
      <c r="E182">
        <v>97.68</v>
      </c>
      <c r="F182">
        <v>97.63</v>
      </c>
      <c r="G182">
        <v>97.88</v>
      </c>
      <c r="H182">
        <v>97.89</v>
      </c>
      <c r="I182">
        <v>98.01</v>
      </c>
      <c r="J182">
        <v>97.74</v>
      </c>
      <c r="K182">
        <v>98.44</v>
      </c>
      <c r="L182">
        <v>98.46</v>
      </c>
      <c r="N182" s="5">
        <f t="shared" si="18"/>
        <v>97.874545454545441</v>
      </c>
      <c r="O182" s="5">
        <f t="shared" si="19"/>
        <v>0.3366114566191602</v>
      </c>
      <c r="P182" s="1">
        <f t="shared" si="20"/>
        <v>0.34392134855480694</v>
      </c>
    </row>
    <row r="183" spans="1:16" ht="15.75" customHeight="1" x14ac:dyDescent="0.2">
      <c r="A183" s="3" t="s">
        <v>6</v>
      </c>
      <c r="B183">
        <v>124</v>
      </c>
      <c r="C183">
        <v>123.38</v>
      </c>
      <c r="D183">
        <v>123.81</v>
      </c>
      <c r="E183">
        <v>123.53</v>
      </c>
      <c r="F183">
        <v>123.8</v>
      </c>
      <c r="G183">
        <v>123.76</v>
      </c>
      <c r="H183">
        <v>123.92</v>
      </c>
      <c r="I183">
        <v>123.68</v>
      </c>
      <c r="J183">
        <v>124.29</v>
      </c>
      <c r="K183">
        <v>123.51</v>
      </c>
      <c r="L183">
        <v>124.79</v>
      </c>
      <c r="N183" s="5">
        <f t="shared" si="18"/>
        <v>123.86090909090908</v>
      </c>
      <c r="O183" s="5">
        <f t="shared" si="19"/>
        <v>0.39790588197347909</v>
      </c>
      <c r="P183" s="1">
        <f t="shared" si="20"/>
        <v>0.32125218916440512</v>
      </c>
    </row>
    <row r="184" spans="1:16" ht="15.75" customHeight="1" x14ac:dyDescent="0.2">
      <c r="A184" s="3" t="s">
        <v>7</v>
      </c>
      <c r="B184">
        <v>169.05</v>
      </c>
      <c r="C184">
        <v>168.72</v>
      </c>
      <c r="D184">
        <v>171.6</v>
      </c>
      <c r="E184">
        <v>169.22</v>
      </c>
      <c r="F184">
        <v>169.16</v>
      </c>
      <c r="G184">
        <v>169.36</v>
      </c>
      <c r="H184">
        <v>169.08</v>
      </c>
      <c r="I184">
        <v>169.7</v>
      </c>
      <c r="J184">
        <v>169.51</v>
      </c>
      <c r="K184">
        <v>168.85</v>
      </c>
      <c r="L184">
        <v>169</v>
      </c>
      <c r="N184" s="5">
        <f t="shared" si="18"/>
        <v>169.38636363636363</v>
      </c>
      <c r="O184" s="5">
        <f t="shared" si="19"/>
        <v>0.7862222679023092</v>
      </c>
      <c r="P184" s="1">
        <f t="shared" si="20"/>
        <v>0.46415912770295992</v>
      </c>
    </row>
    <row r="185" spans="1:16" ht="15.75" customHeight="1" x14ac:dyDescent="0.2">
      <c r="A185" s="3" t="s">
        <v>8</v>
      </c>
      <c r="B185">
        <v>282.16000000000003</v>
      </c>
      <c r="C185">
        <v>278.95999999999998</v>
      </c>
      <c r="D185">
        <v>277.63</v>
      </c>
      <c r="E185">
        <v>276.16000000000003</v>
      </c>
      <c r="F185">
        <v>277.45</v>
      </c>
      <c r="G185">
        <v>277.14999999999998</v>
      </c>
      <c r="H185">
        <v>273.98</v>
      </c>
      <c r="I185">
        <v>275.14</v>
      </c>
      <c r="J185">
        <v>276.37</v>
      </c>
      <c r="K185">
        <v>283.13</v>
      </c>
      <c r="L185">
        <v>279.7</v>
      </c>
      <c r="N185" s="5">
        <f t="shared" si="18"/>
        <v>277.98454545454547</v>
      </c>
      <c r="O185" s="5">
        <f t="shared" si="19"/>
        <v>2.8102646268149321</v>
      </c>
      <c r="P185" s="1">
        <f t="shared" si="20"/>
        <v>1.0109427566268971</v>
      </c>
    </row>
    <row r="186" spans="1:16" ht="15.75" customHeight="1" x14ac:dyDescent="0.2">
      <c r="A186" s="3" t="s">
        <v>9</v>
      </c>
      <c r="B186">
        <v>418.34</v>
      </c>
      <c r="C186">
        <v>418.53</v>
      </c>
      <c r="D186">
        <v>417.45</v>
      </c>
      <c r="E186">
        <v>415.31</v>
      </c>
      <c r="F186">
        <v>414.92</v>
      </c>
      <c r="G186">
        <v>417.69</v>
      </c>
      <c r="H186">
        <v>416.87</v>
      </c>
      <c r="I186">
        <v>414.69</v>
      </c>
      <c r="J186">
        <v>416.92</v>
      </c>
      <c r="K186">
        <v>419.88</v>
      </c>
      <c r="L186">
        <v>419.94</v>
      </c>
      <c r="N186" s="5">
        <f t="shared" si="18"/>
        <v>417.32181818181812</v>
      </c>
      <c r="O186" s="5">
        <f t="shared" si="19"/>
        <v>1.8208724182754648</v>
      </c>
      <c r="P186" s="1">
        <f t="shared" si="20"/>
        <v>0.43632332146174779</v>
      </c>
    </row>
    <row r="187" spans="1:16" ht="15.75" customHeight="1" x14ac:dyDescent="0.2">
      <c r="A187" s="3" t="s">
        <v>10</v>
      </c>
      <c r="B187">
        <v>1403.49</v>
      </c>
      <c r="C187">
        <v>1401.07</v>
      </c>
      <c r="D187">
        <v>1399.97</v>
      </c>
      <c r="E187">
        <v>1400.27</v>
      </c>
      <c r="F187">
        <v>1399.17</v>
      </c>
      <c r="G187">
        <v>1396.93</v>
      </c>
      <c r="H187">
        <v>1399.73</v>
      </c>
      <c r="I187">
        <v>1400.84</v>
      </c>
      <c r="J187">
        <v>1398.85</v>
      </c>
      <c r="K187">
        <v>1397.98</v>
      </c>
      <c r="L187">
        <v>1404.79</v>
      </c>
      <c r="N187" s="5">
        <f t="shared" si="18"/>
        <v>1400.2809090909091</v>
      </c>
      <c r="O187" s="5">
        <f t="shared" si="19"/>
        <v>2.2753041754695129</v>
      </c>
      <c r="P187" s="1">
        <f t="shared" si="20"/>
        <v>0.16248912348213665</v>
      </c>
    </row>
    <row r="188" spans="1:16" ht="15.75" customHeight="1" x14ac:dyDescent="0.2">
      <c r="A188" s="3" t="s">
        <v>11</v>
      </c>
      <c r="B188">
        <v>2695.06</v>
      </c>
      <c r="C188">
        <v>2698.9</v>
      </c>
      <c r="D188">
        <v>2707.29</v>
      </c>
      <c r="E188">
        <v>2694.08</v>
      </c>
      <c r="F188">
        <v>2696.68</v>
      </c>
      <c r="G188">
        <v>2677.76</v>
      </c>
      <c r="H188">
        <v>2695.98</v>
      </c>
      <c r="I188">
        <v>2687.7</v>
      </c>
      <c r="J188">
        <v>2706.04</v>
      </c>
      <c r="K188">
        <v>2692.93</v>
      </c>
      <c r="L188">
        <v>2693.52</v>
      </c>
      <c r="N188" s="5">
        <f t="shared" si="18"/>
        <v>2695.0854545454549</v>
      </c>
      <c r="O188" s="5">
        <f t="shared" si="19"/>
        <v>8.0602175698132825</v>
      </c>
      <c r="P188" s="1">
        <f t="shared" si="20"/>
        <v>0.29907094620020852</v>
      </c>
    </row>
    <row r="189" spans="1:16" ht="15.75" customHeight="1" x14ac:dyDescent="0.2">
      <c r="A189" s="3" t="s">
        <v>12</v>
      </c>
      <c r="B189">
        <v>5355.64</v>
      </c>
      <c r="C189">
        <v>5317.97</v>
      </c>
      <c r="D189">
        <v>5305.52</v>
      </c>
      <c r="E189">
        <v>5357.74</v>
      </c>
      <c r="F189">
        <v>5328.63</v>
      </c>
      <c r="G189">
        <v>5313.74</v>
      </c>
      <c r="H189">
        <v>5334.53</v>
      </c>
      <c r="I189">
        <v>5297.55</v>
      </c>
      <c r="J189">
        <v>5314.78</v>
      </c>
      <c r="K189">
        <v>5384.08</v>
      </c>
      <c r="L189">
        <v>5319.23</v>
      </c>
      <c r="N189" s="5">
        <f t="shared" si="18"/>
        <v>5329.9463636363644</v>
      </c>
      <c r="O189" s="5">
        <f t="shared" si="19"/>
        <v>26.044101932194614</v>
      </c>
      <c r="P189" s="1">
        <f t="shared" si="20"/>
        <v>0.48863722362913209</v>
      </c>
    </row>
    <row r="190" spans="1:16" ht="15.75" customHeight="1" x14ac:dyDescent="0.2">
      <c r="A190" s="3" t="s">
        <v>13</v>
      </c>
      <c r="B190">
        <v>9938.41</v>
      </c>
      <c r="C190">
        <v>9931.81</v>
      </c>
      <c r="D190">
        <v>9918.0400000000009</v>
      </c>
      <c r="E190">
        <v>9930.81</v>
      </c>
      <c r="F190">
        <v>10052.469999999999</v>
      </c>
      <c r="G190">
        <v>9939.2000000000007</v>
      </c>
      <c r="H190">
        <v>9916.31</v>
      </c>
      <c r="I190">
        <v>9914.99</v>
      </c>
      <c r="J190">
        <v>9921.5</v>
      </c>
      <c r="K190">
        <v>9926.14</v>
      </c>
      <c r="L190">
        <v>9944.7000000000007</v>
      </c>
      <c r="N190" s="5">
        <f t="shared" si="18"/>
        <v>9939.4890909090918</v>
      </c>
      <c r="O190" s="5">
        <f t="shared" si="19"/>
        <v>38.764322889622335</v>
      </c>
      <c r="P190" s="1">
        <f t="shared" si="20"/>
        <v>0.39000317355423392</v>
      </c>
    </row>
    <row r="191" spans="1:16" ht="15.75" customHeight="1" x14ac:dyDescent="0.2">
      <c r="A191" s="3" t="s">
        <v>14</v>
      </c>
      <c r="B191">
        <v>18957.46</v>
      </c>
      <c r="C191">
        <v>18944.5</v>
      </c>
      <c r="D191">
        <v>18945</v>
      </c>
      <c r="E191">
        <v>18944.43</v>
      </c>
      <c r="F191">
        <v>18958.900000000001</v>
      </c>
      <c r="G191">
        <v>19001.41</v>
      </c>
      <c r="H191">
        <v>18898.62</v>
      </c>
      <c r="I191">
        <v>18978.400000000001</v>
      </c>
      <c r="J191">
        <v>18984.46</v>
      </c>
      <c r="K191">
        <v>18933.55</v>
      </c>
      <c r="L191">
        <v>18969.169999999998</v>
      </c>
      <c r="N191" s="5">
        <f t="shared" si="18"/>
        <v>18955.990909090906</v>
      </c>
      <c r="O191" s="5">
        <f t="shared" si="19"/>
        <v>27.823319519620942</v>
      </c>
      <c r="P191" s="1">
        <f t="shared" si="20"/>
        <v>0.146778502126615</v>
      </c>
    </row>
    <row r="192" spans="1:16" ht="15.75" customHeight="1" x14ac:dyDescent="0.2">
      <c r="A192" s="3" t="s">
        <v>15</v>
      </c>
      <c r="B192">
        <v>37024.080000000002</v>
      </c>
      <c r="C192">
        <v>37204.49</v>
      </c>
      <c r="D192">
        <v>37005.94</v>
      </c>
      <c r="E192">
        <v>37095.03</v>
      </c>
      <c r="F192">
        <v>37190.620000000003</v>
      </c>
      <c r="G192">
        <v>37117.699999999997</v>
      </c>
      <c r="H192">
        <v>36943.39</v>
      </c>
      <c r="I192">
        <v>37157.599999999999</v>
      </c>
      <c r="J192">
        <v>37137.599999999999</v>
      </c>
      <c r="K192">
        <v>37070.480000000003</v>
      </c>
      <c r="L192">
        <v>37093.01</v>
      </c>
      <c r="N192" s="5">
        <f t="shared" si="18"/>
        <v>37094.539999999994</v>
      </c>
      <c r="O192" s="5">
        <f t="shared" si="19"/>
        <v>79.956138225904198</v>
      </c>
      <c r="P192" s="1">
        <f t="shared" si="20"/>
        <v>0.21554691937385992</v>
      </c>
    </row>
    <row r="193" spans="1:16" ht="15.75" customHeight="1" x14ac:dyDescent="0.2">
      <c r="A193" s="3" t="s">
        <v>16</v>
      </c>
      <c r="B193">
        <v>75902.84</v>
      </c>
      <c r="C193">
        <v>76017.66</v>
      </c>
      <c r="D193">
        <v>75817.59</v>
      </c>
      <c r="E193">
        <v>75455.95</v>
      </c>
      <c r="F193">
        <v>75548.14</v>
      </c>
      <c r="G193">
        <v>75580.61</v>
      </c>
      <c r="H193">
        <v>75563.27</v>
      </c>
      <c r="I193">
        <v>75896.02</v>
      </c>
      <c r="J193">
        <v>75652.33</v>
      </c>
      <c r="K193">
        <v>75202.53</v>
      </c>
      <c r="L193">
        <v>76326.100000000006</v>
      </c>
      <c r="N193" s="5">
        <f t="shared" si="18"/>
        <v>75723.91272727272</v>
      </c>
      <c r="O193" s="5">
        <f t="shared" si="19"/>
        <v>307.46286813503053</v>
      </c>
      <c r="P193" s="1">
        <f t="shared" si="20"/>
        <v>0.40603140680591737</v>
      </c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A59:A60"/>
    <mergeCell ref="B2:O2"/>
    <mergeCell ref="A3:A4"/>
    <mergeCell ref="B30:O30"/>
    <mergeCell ref="A31:A32"/>
    <mergeCell ref="B58:O5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P1000"/>
  <sheetViews>
    <sheetView workbookViewId="0">
      <selection activeCell="F196" sqref="F196"/>
    </sheetView>
  </sheetViews>
  <sheetFormatPr baseColWidth="10" defaultColWidth="14.5" defaultRowHeight="15" customHeight="1" x14ac:dyDescent="0.15"/>
  <cols>
    <col min="1" max="8" width="14.5" style="29" customWidth="1"/>
    <col min="9" max="16384" width="14.5" style="29"/>
  </cols>
  <sheetData>
    <row r="1" spans="1:16" ht="15.75" customHeight="1" x14ac:dyDescent="0.15">
      <c r="B1" s="28"/>
      <c r="C1" s="28"/>
      <c r="D1" s="28"/>
    </row>
    <row r="2" spans="1:16" ht="15.75" customHeight="1" x14ac:dyDescent="0.15">
      <c r="B2" s="30" t="s">
        <v>0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6" ht="15.75" customHeight="1" x14ac:dyDescent="0.15">
      <c r="A3" s="30" t="s">
        <v>1</v>
      </c>
      <c r="B3" s="28">
        <v>1</v>
      </c>
      <c r="C3" s="1">
        <v>2</v>
      </c>
      <c r="D3" s="1">
        <v>3</v>
      </c>
      <c r="E3" s="28">
        <v>4</v>
      </c>
      <c r="F3" s="28">
        <v>5</v>
      </c>
      <c r="G3" s="1">
        <v>6</v>
      </c>
      <c r="H3" s="1">
        <v>7</v>
      </c>
      <c r="I3" s="28">
        <v>8</v>
      </c>
      <c r="J3" s="28">
        <v>9</v>
      </c>
      <c r="K3" s="1">
        <v>10</v>
      </c>
      <c r="L3" s="1">
        <v>11</v>
      </c>
    </row>
    <row r="4" spans="1:16" ht="15.75" customHeight="1" x14ac:dyDescent="0.2">
      <c r="A4" s="31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27">
        <v>80.489999999999995</v>
      </c>
      <c r="C5" s="27">
        <v>78.8</v>
      </c>
      <c r="D5" s="27">
        <v>78.27</v>
      </c>
      <c r="E5" s="27">
        <v>77.650000000000006</v>
      </c>
      <c r="F5" s="27">
        <v>77.680000000000007</v>
      </c>
      <c r="G5" s="27">
        <v>78.17</v>
      </c>
      <c r="H5" s="27">
        <v>78.72</v>
      </c>
      <c r="I5" s="27">
        <v>81.739999999999995</v>
      </c>
      <c r="J5" s="27">
        <v>78.02</v>
      </c>
      <c r="K5" s="27">
        <v>78.95</v>
      </c>
      <c r="L5">
        <v>78.540000000000006</v>
      </c>
      <c r="N5" s="5">
        <f t="shared" ref="N5:N25" si="0">AVERAGE(B5:L5)</f>
        <v>78.820909090909097</v>
      </c>
      <c r="O5" s="5">
        <f t="shared" ref="O5:O25" si="1">STDEV(B5:L5)</f>
        <v>1.2431609271969111</v>
      </c>
      <c r="P5" s="1">
        <f t="shared" ref="P5:P25" si="2">O5/N5*100</f>
        <v>1.5771968904381646</v>
      </c>
    </row>
    <row r="6" spans="1:16" ht="15.75" customHeight="1" x14ac:dyDescent="0.2">
      <c r="A6" s="3">
        <v>2</v>
      </c>
      <c r="B6" s="27">
        <v>75.19</v>
      </c>
      <c r="C6" s="27">
        <v>76.069999999999993</v>
      </c>
      <c r="D6" s="27">
        <v>75.67</v>
      </c>
      <c r="E6" s="27">
        <v>75.08</v>
      </c>
      <c r="F6" s="27">
        <v>74.64</v>
      </c>
      <c r="G6" s="27">
        <v>75.02</v>
      </c>
      <c r="H6" s="27">
        <v>75.459999999999994</v>
      </c>
      <c r="I6" s="27">
        <v>75.260000000000005</v>
      </c>
      <c r="J6" s="27">
        <v>75.73</v>
      </c>
      <c r="K6" s="27">
        <v>75.819999999999993</v>
      </c>
      <c r="L6">
        <v>76.09</v>
      </c>
      <c r="N6" s="5">
        <f t="shared" si="0"/>
        <v>75.457272727272738</v>
      </c>
      <c r="O6" s="5">
        <f t="shared" si="1"/>
        <v>0.46247358646934411</v>
      </c>
      <c r="P6" s="1">
        <f t="shared" si="2"/>
        <v>0.61289464852629227</v>
      </c>
    </row>
    <row r="7" spans="1:16" ht="15.75" customHeight="1" x14ac:dyDescent="0.2">
      <c r="A7" s="3">
        <v>4</v>
      </c>
      <c r="B7" s="27">
        <v>75.19</v>
      </c>
      <c r="C7" s="27">
        <v>76.94</v>
      </c>
      <c r="D7" s="27">
        <v>75.260000000000005</v>
      </c>
      <c r="E7" s="27">
        <v>75.239999999999995</v>
      </c>
      <c r="F7" s="27">
        <v>74.53</v>
      </c>
      <c r="G7" s="27">
        <v>75.39</v>
      </c>
      <c r="H7" s="27">
        <v>74.61</v>
      </c>
      <c r="I7" s="27">
        <v>75.040000000000006</v>
      </c>
      <c r="J7" s="27">
        <v>75.63</v>
      </c>
      <c r="K7" s="27">
        <v>75.47</v>
      </c>
      <c r="L7">
        <v>75.3</v>
      </c>
      <c r="N7" s="5">
        <f t="shared" si="0"/>
        <v>75.327272727272714</v>
      </c>
      <c r="O7" s="5">
        <f t="shared" si="1"/>
        <v>0.63096895183663093</v>
      </c>
      <c r="P7" s="1">
        <f t="shared" si="2"/>
        <v>0.83763679341092701</v>
      </c>
    </row>
    <row r="8" spans="1:16" ht="15.75" customHeight="1" x14ac:dyDescent="0.2">
      <c r="A8" s="3">
        <v>8</v>
      </c>
      <c r="B8" s="27">
        <v>75.45</v>
      </c>
      <c r="C8" s="27">
        <v>75.88</v>
      </c>
      <c r="D8" s="27">
        <v>76.16</v>
      </c>
      <c r="E8" s="27">
        <v>75.95</v>
      </c>
      <c r="F8" s="27">
        <v>74.75</v>
      </c>
      <c r="G8" s="27">
        <v>75.86</v>
      </c>
      <c r="H8" s="27">
        <v>75.41</v>
      </c>
      <c r="I8" s="27">
        <v>75.75</v>
      </c>
      <c r="J8" s="27">
        <v>75.98</v>
      </c>
      <c r="K8" s="27">
        <v>75.75</v>
      </c>
      <c r="L8">
        <v>75.150000000000006</v>
      </c>
      <c r="N8" s="5">
        <f t="shared" si="0"/>
        <v>75.644545454545451</v>
      </c>
      <c r="O8" s="5">
        <f t="shared" si="1"/>
        <v>0.41632592127715529</v>
      </c>
      <c r="P8" s="1">
        <f t="shared" si="2"/>
        <v>0.55037137017013882</v>
      </c>
    </row>
    <row r="9" spans="1:16" ht="15.75" customHeight="1" x14ac:dyDescent="0.2">
      <c r="A9" s="3">
        <v>16</v>
      </c>
      <c r="B9" s="27">
        <v>73.569999999999993</v>
      </c>
      <c r="C9" s="27">
        <v>73.48</v>
      </c>
      <c r="D9" s="27">
        <v>73.84</v>
      </c>
      <c r="E9" s="27">
        <v>73.69</v>
      </c>
      <c r="F9" s="27">
        <v>72.88</v>
      </c>
      <c r="G9" s="27">
        <v>73.67</v>
      </c>
      <c r="H9" s="27">
        <v>73.540000000000006</v>
      </c>
      <c r="I9" s="27">
        <v>73.33</v>
      </c>
      <c r="J9" s="27">
        <v>73.77</v>
      </c>
      <c r="K9" s="27">
        <v>74.02</v>
      </c>
      <c r="L9">
        <v>73.17</v>
      </c>
      <c r="N9" s="5">
        <f t="shared" si="0"/>
        <v>73.541818181818186</v>
      </c>
      <c r="O9" s="5">
        <f t="shared" si="1"/>
        <v>0.32152194891852048</v>
      </c>
      <c r="P9" s="1">
        <f t="shared" si="2"/>
        <v>0.43719608362635048</v>
      </c>
    </row>
    <row r="10" spans="1:16" ht="15.75" customHeight="1" x14ac:dyDescent="0.2">
      <c r="A10" s="3">
        <v>32</v>
      </c>
      <c r="B10" s="27">
        <v>74.209999999999994</v>
      </c>
      <c r="C10" s="27">
        <v>73.739999999999995</v>
      </c>
      <c r="D10" s="27">
        <v>73.55</v>
      </c>
      <c r="E10" s="27">
        <v>73.78</v>
      </c>
      <c r="F10" s="27">
        <v>73.459999999999994</v>
      </c>
      <c r="G10" s="27">
        <v>74.790000000000006</v>
      </c>
      <c r="H10" s="27">
        <v>73.819999999999993</v>
      </c>
      <c r="I10" s="27">
        <v>73.540000000000006</v>
      </c>
      <c r="J10" s="27">
        <v>73.709999999999994</v>
      </c>
      <c r="K10" s="27">
        <v>74.209999999999994</v>
      </c>
      <c r="L10">
        <v>73.67</v>
      </c>
      <c r="N10" s="5">
        <f t="shared" si="0"/>
        <v>73.86181818181818</v>
      </c>
      <c r="O10" s="5">
        <f t="shared" si="1"/>
        <v>0.39361956714112228</v>
      </c>
      <c r="P10" s="1">
        <f t="shared" si="2"/>
        <v>0.53291345492225595</v>
      </c>
    </row>
    <row r="11" spans="1:16" ht="15.75" customHeight="1" x14ac:dyDescent="0.2">
      <c r="A11" s="3">
        <v>64</v>
      </c>
      <c r="B11" s="27">
        <v>73.650000000000006</v>
      </c>
      <c r="C11" s="27">
        <v>72.569999999999993</v>
      </c>
      <c r="D11" s="27">
        <v>72.239999999999995</v>
      </c>
      <c r="E11" s="27">
        <v>72.569999999999993</v>
      </c>
      <c r="F11" s="27">
        <v>72.11</v>
      </c>
      <c r="G11" s="27">
        <v>72.010000000000005</v>
      </c>
      <c r="H11" s="27">
        <v>72.12</v>
      </c>
      <c r="I11" s="27">
        <v>72.38</v>
      </c>
      <c r="J11" s="27">
        <v>72.77</v>
      </c>
      <c r="K11" s="27">
        <v>73.17</v>
      </c>
      <c r="L11">
        <v>72.66</v>
      </c>
      <c r="N11" s="5">
        <f t="shared" si="0"/>
        <v>72.568181818181813</v>
      </c>
      <c r="O11" s="5">
        <f t="shared" si="1"/>
        <v>0.49468814786324161</v>
      </c>
      <c r="P11" s="1">
        <f t="shared" si="2"/>
        <v>0.68168739448739846</v>
      </c>
    </row>
    <row r="12" spans="1:16" ht="15.75" customHeight="1" x14ac:dyDescent="0.2">
      <c r="A12" s="3">
        <v>128</v>
      </c>
      <c r="B12" s="27">
        <v>79.010000000000005</v>
      </c>
      <c r="C12" s="27">
        <v>78.010000000000005</v>
      </c>
      <c r="D12" s="27">
        <v>78.819999999999993</v>
      </c>
      <c r="E12" s="27">
        <v>78.180000000000007</v>
      </c>
      <c r="F12" s="27">
        <v>76.17</v>
      </c>
      <c r="G12" s="27">
        <v>76.8</v>
      </c>
      <c r="H12" s="27">
        <v>77.91</v>
      </c>
      <c r="I12" s="27">
        <v>79.45</v>
      </c>
      <c r="J12" s="27">
        <v>77.709999999999994</v>
      </c>
      <c r="K12" s="27">
        <v>78.489999999999995</v>
      </c>
      <c r="L12">
        <v>77.05</v>
      </c>
      <c r="N12" s="5">
        <f t="shared" si="0"/>
        <v>77.963636363636368</v>
      </c>
      <c r="O12" s="5">
        <f t="shared" si="1"/>
        <v>0.99179909989143267</v>
      </c>
      <c r="P12" s="1">
        <f t="shared" si="2"/>
        <v>1.272130375327164</v>
      </c>
    </row>
    <row r="13" spans="1:16" ht="15.75" customHeight="1" x14ac:dyDescent="0.2">
      <c r="A13" s="3">
        <v>256</v>
      </c>
      <c r="B13" s="27">
        <v>80.31</v>
      </c>
      <c r="C13" s="27">
        <v>80.12</v>
      </c>
      <c r="D13" s="27">
        <v>80.86</v>
      </c>
      <c r="E13" s="27">
        <v>80.709999999999994</v>
      </c>
      <c r="F13" s="27">
        <v>80.13</v>
      </c>
      <c r="G13" s="27">
        <v>81.7</v>
      </c>
      <c r="H13" s="27">
        <v>79.98</v>
      </c>
      <c r="I13" s="27">
        <v>80.41</v>
      </c>
      <c r="J13" s="27">
        <v>81.08</v>
      </c>
      <c r="K13" s="27">
        <v>80.75</v>
      </c>
      <c r="L13">
        <v>80.540000000000006</v>
      </c>
      <c r="N13" s="5">
        <f t="shared" si="0"/>
        <v>80.599090909090904</v>
      </c>
      <c r="O13" s="5">
        <f t="shared" si="1"/>
        <v>0.50020904720835535</v>
      </c>
      <c r="P13" s="1">
        <f t="shared" si="2"/>
        <v>0.62061375825262066</v>
      </c>
    </row>
    <row r="14" spans="1:16" ht="15.75" customHeight="1" x14ac:dyDescent="0.2">
      <c r="A14" s="3">
        <v>512</v>
      </c>
      <c r="B14" s="27">
        <v>75.349999999999994</v>
      </c>
      <c r="C14" s="27">
        <v>75.09</v>
      </c>
      <c r="D14" s="27">
        <v>75.23</v>
      </c>
      <c r="E14" s="27">
        <v>75.569999999999993</v>
      </c>
      <c r="F14" s="27">
        <v>74.819999999999993</v>
      </c>
      <c r="G14" s="27">
        <v>75.45</v>
      </c>
      <c r="H14" s="27">
        <v>75.12</v>
      </c>
      <c r="I14" s="27">
        <v>75.14</v>
      </c>
      <c r="J14" s="27">
        <v>75.87</v>
      </c>
      <c r="K14" s="27">
        <v>76.16</v>
      </c>
      <c r="L14">
        <v>75.52</v>
      </c>
      <c r="N14" s="5">
        <f t="shared" si="0"/>
        <v>75.392727272727271</v>
      </c>
      <c r="O14" s="5">
        <f t="shared" si="1"/>
        <v>0.38126344983727195</v>
      </c>
      <c r="P14" s="1">
        <f t="shared" si="2"/>
        <v>0.50570322049510341</v>
      </c>
    </row>
    <row r="15" spans="1:16" ht="15.75" customHeight="1" x14ac:dyDescent="0.2">
      <c r="A15" s="3" t="s">
        <v>6</v>
      </c>
      <c r="B15" s="27">
        <v>83.65</v>
      </c>
      <c r="C15" s="27">
        <v>83.49</v>
      </c>
      <c r="D15" s="27">
        <v>83.83</v>
      </c>
      <c r="E15" s="27">
        <v>84.01</v>
      </c>
      <c r="F15" s="27">
        <v>83.28</v>
      </c>
      <c r="G15" s="27">
        <v>83.79</v>
      </c>
      <c r="H15" s="27">
        <v>83.51</v>
      </c>
      <c r="I15" s="27">
        <v>83.47</v>
      </c>
      <c r="J15" s="27">
        <v>83.88</v>
      </c>
      <c r="K15" s="27">
        <v>84.74</v>
      </c>
      <c r="L15">
        <v>84.16</v>
      </c>
      <c r="N15" s="5">
        <f t="shared" si="0"/>
        <v>83.800909090909101</v>
      </c>
      <c r="O15" s="5">
        <f t="shared" si="1"/>
        <v>0.40579439487145413</v>
      </c>
      <c r="P15" s="1">
        <f t="shared" si="2"/>
        <v>0.48423626816654136</v>
      </c>
    </row>
    <row r="16" spans="1:16" ht="15.75" customHeight="1" x14ac:dyDescent="0.2">
      <c r="A16" s="3" t="s">
        <v>7</v>
      </c>
      <c r="B16" s="27">
        <v>99.61</v>
      </c>
      <c r="C16" s="27">
        <v>98.88</v>
      </c>
      <c r="D16" s="27">
        <v>99.07</v>
      </c>
      <c r="E16" s="27">
        <v>99.69</v>
      </c>
      <c r="F16" s="27">
        <v>98.43</v>
      </c>
      <c r="G16" s="27">
        <v>98.99</v>
      </c>
      <c r="H16" s="27">
        <v>98.83</v>
      </c>
      <c r="I16" s="27">
        <v>98.76</v>
      </c>
      <c r="J16" s="27">
        <v>99.23</v>
      </c>
      <c r="K16" s="27">
        <v>99.99</v>
      </c>
      <c r="L16">
        <v>99.58</v>
      </c>
      <c r="N16" s="5">
        <f t="shared" si="0"/>
        <v>99.187272727272727</v>
      </c>
      <c r="O16" s="5">
        <f t="shared" si="1"/>
        <v>0.47566986259570437</v>
      </c>
      <c r="P16" s="1">
        <f t="shared" si="2"/>
        <v>0.47956743795508477</v>
      </c>
    </row>
    <row r="17" spans="1:16" ht="15.75" customHeight="1" x14ac:dyDescent="0.2">
      <c r="A17" s="3" t="s">
        <v>8</v>
      </c>
      <c r="B17" s="27">
        <v>129</v>
      </c>
      <c r="C17" s="27">
        <v>128.54</v>
      </c>
      <c r="D17" s="27">
        <v>128.85</v>
      </c>
      <c r="E17" s="27">
        <v>129.13999999999999</v>
      </c>
      <c r="F17" s="27">
        <v>128.22999999999999</v>
      </c>
      <c r="G17" s="27">
        <v>128.91999999999999</v>
      </c>
      <c r="H17" s="27">
        <v>130.72999999999999</v>
      </c>
      <c r="I17" s="27">
        <v>128.38999999999999</v>
      </c>
      <c r="J17" s="27">
        <v>129.09</v>
      </c>
      <c r="K17" s="27">
        <v>128.96</v>
      </c>
      <c r="L17">
        <v>128.82</v>
      </c>
      <c r="N17" s="5">
        <f t="shared" si="0"/>
        <v>128.97</v>
      </c>
      <c r="O17" s="5">
        <f t="shared" si="1"/>
        <v>0.65193557963958393</v>
      </c>
      <c r="P17" s="1">
        <f t="shared" si="2"/>
        <v>0.5054939750636458</v>
      </c>
    </row>
    <row r="18" spans="1:16" ht="15.75" customHeight="1" x14ac:dyDescent="0.2">
      <c r="A18" s="3" t="s">
        <v>9</v>
      </c>
      <c r="B18" s="27">
        <v>220.31</v>
      </c>
      <c r="C18" s="27">
        <v>204.87</v>
      </c>
      <c r="D18" s="27">
        <v>203.59</v>
      </c>
      <c r="E18" s="27">
        <v>207.06</v>
      </c>
      <c r="F18" s="27">
        <v>204.8</v>
      </c>
      <c r="G18" s="27">
        <v>205.51</v>
      </c>
      <c r="H18" s="27">
        <v>205.15</v>
      </c>
      <c r="I18" s="27">
        <v>206.27</v>
      </c>
      <c r="J18" s="27">
        <v>205.86</v>
      </c>
      <c r="K18" s="27">
        <v>205.02</v>
      </c>
      <c r="L18">
        <v>207.38</v>
      </c>
      <c r="N18" s="5">
        <f t="shared" si="0"/>
        <v>206.89272727272729</v>
      </c>
      <c r="O18" s="5">
        <f t="shared" si="1"/>
        <v>4.5779691805626888</v>
      </c>
      <c r="P18" s="1">
        <f t="shared" si="2"/>
        <v>2.2127260058435896</v>
      </c>
    </row>
    <row r="19" spans="1:16" ht="15.75" customHeight="1" x14ac:dyDescent="0.2">
      <c r="A19" s="3" t="s">
        <v>10</v>
      </c>
      <c r="B19" s="27">
        <v>672.26</v>
      </c>
      <c r="C19" s="27">
        <v>647.37</v>
      </c>
      <c r="D19" s="27">
        <v>650.41999999999996</v>
      </c>
      <c r="E19" s="27">
        <v>658.67</v>
      </c>
      <c r="F19" s="27">
        <v>648.54</v>
      </c>
      <c r="G19" s="27">
        <v>656.57</v>
      </c>
      <c r="H19" s="27">
        <v>658.4</v>
      </c>
      <c r="I19" s="27">
        <v>669.22</v>
      </c>
      <c r="J19" s="27">
        <v>668.67</v>
      </c>
      <c r="K19" s="27">
        <v>669.05</v>
      </c>
      <c r="L19">
        <v>676.76</v>
      </c>
      <c r="N19" s="5">
        <f t="shared" si="0"/>
        <v>661.44818181818198</v>
      </c>
      <c r="O19" s="5">
        <f t="shared" si="1"/>
        <v>10.241748696567223</v>
      </c>
      <c r="P19" s="1">
        <f t="shared" si="2"/>
        <v>1.5483826213589111</v>
      </c>
    </row>
    <row r="20" spans="1:16" ht="15.75" customHeight="1" x14ac:dyDescent="0.2">
      <c r="A20" s="3" t="s">
        <v>11</v>
      </c>
      <c r="B20" s="27">
        <v>1000.58</v>
      </c>
      <c r="C20" s="27">
        <v>1008.15</v>
      </c>
      <c r="D20" s="27">
        <v>1006.89</v>
      </c>
      <c r="E20" s="27">
        <v>1003.83</v>
      </c>
      <c r="F20" s="27">
        <v>1035.33</v>
      </c>
      <c r="G20" s="27">
        <v>1010.97</v>
      </c>
      <c r="H20" s="27">
        <v>1002.62</v>
      </c>
      <c r="I20" s="27">
        <v>1004.47</v>
      </c>
      <c r="J20" s="27">
        <v>1002.47</v>
      </c>
      <c r="K20" s="27">
        <v>1003.52</v>
      </c>
      <c r="L20">
        <v>1002.15</v>
      </c>
      <c r="N20" s="5">
        <f t="shared" si="0"/>
        <v>1007.3618181818182</v>
      </c>
      <c r="O20" s="5">
        <f t="shared" si="1"/>
        <v>9.7531982633203906</v>
      </c>
      <c r="P20" s="1">
        <f t="shared" si="2"/>
        <v>0.96819217159966264</v>
      </c>
    </row>
    <row r="21" spans="1:16" ht="15.75" customHeight="1" x14ac:dyDescent="0.2">
      <c r="A21" s="3" t="s">
        <v>12</v>
      </c>
      <c r="B21" s="27">
        <v>2184.33</v>
      </c>
      <c r="C21" s="27">
        <v>2176.91</v>
      </c>
      <c r="D21" s="27">
        <v>2227.64</v>
      </c>
      <c r="E21" s="27">
        <v>2198.59</v>
      </c>
      <c r="F21" s="27">
        <v>2204.4699999999998</v>
      </c>
      <c r="G21" s="27">
        <v>2166.98</v>
      </c>
      <c r="H21" s="27">
        <v>2202.4899999999998</v>
      </c>
      <c r="I21" s="27">
        <v>2169.0100000000002</v>
      </c>
      <c r="J21" s="27">
        <v>2197.65</v>
      </c>
      <c r="K21" s="27">
        <v>2179.98</v>
      </c>
      <c r="L21">
        <v>2205.89</v>
      </c>
      <c r="N21" s="5">
        <f t="shared" si="0"/>
        <v>2192.1763636363635</v>
      </c>
      <c r="O21" s="5">
        <f t="shared" si="1"/>
        <v>18.409913238647892</v>
      </c>
      <c r="P21" s="1">
        <f t="shared" si="2"/>
        <v>0.83980073611001282</v>
      </c>
    </row>
    <row r="22" spans="1:16" ht="15.75" customHeight="1" x14ac:dyDescent="0.2">
      <c r="A22" s="3" t="s">
        <v>13</v>
      </c>
      <c r="B22" s="27">
        <v>3596.06</v>
      </c>
      <c r="C22" s="27">
        <v>3552.87</v>
      </c>
      <c r="D22" s="27">
        <v>3570.85</v>
      </c>
      <c r="E22" s="27">
        <v>3659.3</v>
      </c>
      <c r="F22" s="27">
        <v>3516.63</v>
      </c>
      <c r="G22" s="27">
        <v>3495.45</v>
      </c>
      <c r="H22" s="27">
        <v>3645.96</v>
      </c>
      <c r="I22" s="27">
        <v>3560.83</v>
      </c>
      <c r="J22" s="27">
        <v>3549.98</v>
      </c>
      <c r="K22" s="27">
        <v>3576.01</v>
      </c>
      <c r="L22">
        <v>3519.78</v>
      </c>
      <c r="N22" s="5">
        <f t="shared" si="0"/>
        <v>3567.610909090909</v>
      </c>
      <c r="O22" s="5">
        <f t="shared" si="1"/>
        <v>51.092099673931124</v>
      </c>
      <c r="P22" s="1">
        <f t="shared" si="2"/>
        <v>1.4321096379579774</v>
      </c>
    </row>
    <row r="23" spans="1:16" ht="15.75" customHeight="1" x14ac:dyDescent="0.2">
      <c r="A23" s="3" t="s">
        <v>14</v>
      </c>
      <c r="B23" s="27">
        <v>6207.76</v>
      </c>
      <c r="C23" s="27">
        <v>6219.56</v>
      </c>
      <c r="D23" s="27">
        <v>6202.71</v>
      </c>
      <c r="E23" s="27">
        <v>6212.79</v>
      </c>
      <c r="F23" s="27">
        <v>6199.9</v>
      </c>
      <c r="G23" s="27">
        <v>6176.45</v>
      </c>
      <c r="H23" s="27">
        <v>6222.88</v>
      </c>
      <c r="I23" s="27">
        <v>6242.45</v>
      </c>
      <c r="J23" s="27">
        <v>6167.34</v>
      </c>
      <c r="K23" s="27">
        <v>6175.01</v>
      </c>
      <c r="L23">
        <v>6150.91</v>
      </c>
      <c r="N23" s="5">
        <f t="shared" si="0"/>
        <v>6197.9781818181809</v>
      </c>
      <c r="O23" s="5">
        <f t="shared" si="1"/>
        <v>27.477058364454471</v>
      </c>
      <c r="P23" s="1">
        <f t="shared" si="2"/>
        <v>0.44332292819388491</v>
      </c>
    </row>
    <row r="24" spans="1:16" ht="15.75" customHeight="1" x14ac:dyDescent="0.2">
      <c r="A24" s="3" t="s">
        <v>15</v>
      </c>
      <c r="B24" s="27">
        <v>11909.74</v>
      </c>
      <c r="C24" s="27">
        <v>11870.24</v>
      </c>
      <c r="D24" s="27">
        <v>11976.68</v>
      </c>
      <c r="E24" s="27">
        <v>11862.92</v>
      </c>
      <c r="F24" s="27">
        <v>11915.86</v>
      </c>
      <c r="G24" s="27">
        <v>11903.01</v>
      </c>
      <c r="H24" s="27">
        <v>11984.8</v>
      </c>
      <c r="I24" s="27">
        <v>11896.49</v>
      </c>
      <c r="J24" s="27">
        <v>11943.62</v>
      </c>
      <c r="K24" s="27">
        <v>11945.74</v>
      </c>
      <c r="L24">
        <v>11901.42</v>
      </c>
      <c r="N24" s="5">
        <f t="shared" si="0"/>
        <v>11919.138181818184</v>
      </c>
      <c r="O24" s="5">
        <f t="shared" si="1"/>
        <v>39.581728314509391</v>
      </c>
      <c r="P24" s="1">
        <f t="shared" si="2"/>
        <v>0.33208548899020707</v>
      </c>
    </row>
    <row r="25" spans="1:16" ht="15.75" customHeight="1" x14ac:dyDescent="0.2">
      <c r="A25" s="3" t="s">
        <v>16</v>
      </c>
      <c r="B25" s="27">
        <v>23337.85</v>
      </c>
      <c r="C25" s="27">
        <v>23341.51</v>
      </c>
      <c r="D25" s="27">
        <v>23288.65</v>
      </c>
      <c r="E25" s="27">
        <v>23322.69</v>
      </c>
      <c r="F25" s="27">
        <v>23265.7</v>
      </c>
      <c r="G25" s="27">
        <v>23266.66</v>
      </c>
      <c r="H25" s="27">
        <v>23500.12</v>
      </c>
      <c r="I25" s="27">
        <v>23507.360000000001</v>
      </c>
      <c r="J25" s="27">
        <v>23321.64</v>
      </c>
      <c r="K25" s="27">
        <v>23352.080000000002</v>
      </c>
      <c r="L25">
        <v>23380.62</v>
      </c>
      <c r="N25" s="5">
        <f t="shared" si="0"/>
        <v>23353.17090909091</v>
      </c>
      <c r="O25" s="5">
        <f t="shared" si="1"/>
        <v>82.289239813543546</v>
      </c>
      <c r="P25" s="1">
        <f t="shared" si="2"/>
        <v>0.35236859325818592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30" t="s">
        <v>17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</row>
    <row r="31" spans="1:16" ht="15.75" customHeight="1" x14ac:dyDescent="0.15">
      <c r="A31" s="30" t="s">
        <v>1</v>
      </c>
      <c r="B31" s="28">
        <v>1</v>
      </c>
      <c r="C31" s="1">
        <v>2</v>
      </c>
      <c r="D31" s="1">
        <v>3</v>
      </c>
      <c r="E31" s="28">
        <v>4</v>
      </c>
      <c r="F31" s="28">
        <v>5</v>
      </c>
      <c r="G31" s="1">
        <v>6</v>
      </c>
      <c r="H31" s="1">
        <v>7</v>
      </c>
      <c r="I31" s="28">
        <v>8</v>
      </c>
      <c r="J31" s="28">
        <v>9</v>
      </c>
      <c r="K31" s="1">
        <v>10</v>
      </c>
      <c r="L31" s="1">
        <v>11</v>
      </c>
    </row>
    <row r="32" spans="1:16" ht="15.75" customHeight="1" x14ac:dyDescent="0.2">
      <c r="A32" s="31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27">
        <v>129.43</v>
      </c>
      <c r="C33" s="27">
        <v>132.30000000000001</v>
      </c>
      <c r="D33" s="27">
        <v>131.16999999999999</v>
      </c>
      <c r="E33" s="27">
        <v>130.82</v>
      </c>
      <c r="F33" s="27">
        <v>131.47</v>
      </c>
      <c r="G33" s="27">
        <v>131.16999999999999</v>
      </c>
      <c r="H33" s="27">
        <v>131.84</v>
      </c>
      <c r="I33" s="27">
        <v>131.33000000000001</v>
      </c>
      <c r="J33" s="27">
        <v>131.79</v>
      </c>
      <c r="K33" s="27">
        <v>131.38</v>
      </c>
      <c r="L33">
        <v>131.03</v>
      </c>
      <c r="N33" s="5">
        <f t="shared" ref="N33:N53" si="3">AVERAGE(B33:L33)</f>
        <v>131.24818181818179</v>
      </c>
      <c r="O33" s="5">
        <f t="shared" ref="O33:O53" si="4">STDEV(B33:L33)</f>
        <v>0.73296409437049781</v>
      </c>
      <c r="P33" s="1">
        <f t="shared" ref="P33:P53" si="5">O33/N33*100</f>
        <v>0.55845657000100279</v>
      </c>
    </row>
    <row r="34" spans="1:16" ht="15.75" customHeight="1" x14ac:dyDescent="0.2">
      <c r="A34" s="3">
        <v>2</v>
      </c>
      <c r="B34" s="27">
        <v>127.56</v>
      </c>
      <c r="C34" s="27">
        <v>129.25</v>
      </c>
      <c r="D34" s="27">
        <v>127.68</v>
      </c>
      <c r="E34" s="27">
        <v>127.83</v>
      </c>
      <c r="F34" s="27">
        <v>127.63</v>
      </c>
      <c r="G34" s="27">
        <v>128.96</v>
      </c>
      <c r="H34" s="27">
        <v>128.76</v>
      </c>
      <c r="I34" s="27">
        <v>128.99</v>
      </c>
      <c r="J34" s="27">
        <v>129.97</v>
      </c>
      <c r="K34" s="27">
        <v>130.33000000000001</v>
      </c>
      <c r="L34">
        <v>128.47999999999999</v>
      </c>
      <c r="N34" s="5">
        <f t="shared" si="3"/>
        <v>128.67636363636365</v>
      </c>
      <c r="O34" s="5">
        <f t="shared" si="4"/>
        <v>0.94929734780281516</v>
      </c>
      <c r="P34" s="1">
        <f t="shared" si="5"/>
        <v>0.73774026633633116</v>
      </c>
    </row>
    <row r="35" spans="1:16" ht="15.75" customHeight="1" x14ac:dyDescent="0.2">
      <c r="A35" s="3">
        <v>4</v>
      </c>
      <c r="B35" s="27">
        <v>120.58</v>
      </c>
      <c r="C35" s="27">
        <v>127.7</v>
      </c>
      <c r="D35" s="27">
        <v>127.24</v>
      </c>
      <c r="E35" s="27">
        <v>126.94</v>
      </c>
      <c r="F35" s="27">
        <v>127.04</v>
      </c>
      <c r="G35" s="27">
        <v>126.95</v>
      </c>
      <c r="H35" s="27">
        <v>126.82</v>
      </c>
      <c r="I35" s="27">
        <v>128.19999999999999</v>
      </c>
      <c r="J35" s="27">
        <v>128.47</v>
      </c>
      <c r="K35" s="27">
        <v>127.38</v>
      </c>
      <c r="L35">
        <v>126.61</v>
      </c>
      <c r="N35" s="5">
        <f t="shared" si="3"/>
        <v>126.7209090909091</v>
      </c>
      <c r="O35" s="5">
        <f t="shared" si="4"/>
        <v>2.1176565091886572</v>
      </c>
      <c r="P35" s="1">
        <f t="shared" si="5"/>
        <v>1.6711184637015652</v>
      </c>
    </row>
    <row r="36" spans="1:16" ht="15.75" customHeight="1" x14ac:dyDescent="0.2">
      <c r="A36" s="3">
        <v>8</v>
      </c>
      <c r="B36" s="27">
        <v>119.94</v>
      </c>
      <c r="C36" s="27">
        <v>127.01</v>
      </c>
      <c r="D36" s="27">
        <v>127.39</v>
      </c>
      <c r="E36" s="27">
        <v>126.53</v>
      </c>
      <c r="F36" s="27">
        <v>127.05</v>
      </c>
      <c r="G36" s="27">
        <v>126.75</v>
      </c>
      <c r="H36" s="27">
        <v>126.98</v>
      </c>
      <c r="I36" s="27">
        <v>126</v>
      </c>
      <c r="J36" s="27">
        <v>128.04</v>
      </c>
      <c r="K36" s="27">
        <v>126.53</v>
      </c>
      <c r="L36">
        <v>126.02</v>
      </c>
      <c r="N36" s="5">
        <f t="shared" si="3"/>
        <v>126.20363636363636</v>
      </c>
      <c r="O36" s="5">
        <f t="shared" si="4"/>
        <v>2.1579818012544627</v>
      </c>
      <c r="P36" s="1">
        <f t="shared" si="5"/>
        <v>1.7099204614331158</v>
      </c>
    </row>
    <row r="37" spans="1:16" ht="15.75" customHeight="1" x14ac:dyDescent="0.2">
      <c r="A37" s="3">
        <v>16</v>
      </c>
      <c r="B37" s="27">
        <v>116.28</v>
      </c>
      <c r="C37" s="27">
        <v>118.93</v>
      </c>
      <c r="D37" s="27">
        <v>118.28</v>
      </c>
      <c r="E37" s="27">
        <v>117.66</v>
      </c>
      <c r="F37" s="27">
        <v>119.02</v>
      </c>
      <c r="G37" s="27">
        <v>116.51</v>
      </c>
      <c r="H37" s="27">
        <v>119.57</v>
      </c>
      <c r="I37" s="27">
        <v>117.47</v>
      </c>
      <c r="J37" s="27">
        <v>120.1</v>
      </c>
      <c r="K37" s="27">
        <v>117.81</v>
      </c>
      <c r="L37">
        <v>116.46</v>
      </c>
      <c r="N37" s="5">
        <f t="shared" si="3"/>
        <v>118.00818181818181</v>
      </c>
      <c r="O37" s="5">
        <f t="shared" si="4"/>
        <v>1.2977119725256294</v>
      </c>
      <c r="P37" s="1">
        <f t="shared" si="5"/>
        <v>1.0996796599451444</v>
      </c>
    </row>
    <row r="38" spans="1:16" ht="15.75" customHeight="1" x14ac:dyDescent="0.2">
      <c r="A38" s="3">
        <v>32</v>
      </c>
      <c r="B38" s="27">
        <v>117.69</v>
      </c>
      <c r="C38" s="27">
        <v>120.25</v>
      </c>
      <c r="D38" s="27">
        <v>118.38</v>
      </c>
      <c r="E38" s="27">
        <v>120.68</v>
      </c>
      <c r="F38" s="27">
        <v>119.23</v>
      </c>
      <c r="G38" s="27">
        <v>119.34</v>
      </c>
      <c r="H38" s="27">
        <v>121.34</v>
      </c>
      <c r="I38" s="27">
        <v>119.29</v>
      </c>
      <c r="J38" s="27">
        <v>118.56</v>
      </c>
      <c r="K38" s="27">
        <v>119.19</v>
      </c>
      <c r="L38">
        <v>119.07</v>
      </c>
      <c r="N38" s="5">
        <f t="shared" si="3"/>
        <v>119.36545454545454</v>
      </c>
      <c r="O38" s="5">
        <f t="shared" si="4"/>
        <v>1.0478107046252567</v>
      </c>
      <c r="P38" s="1">
        <f t="shared" si="5"/>
        <v>0.87781737908621538</v>
      </c>
    </row>
    <row r="39" spans="1:16" ht="15.75" customHeight="1" x14ac:dyDescent="0.2">
      <c r="A39" s="3">
        <v>64</v>
      </c>
      <c r="B39" s="27">
        <v>122.46</v>
      </c>
      <c r="C39" s="27">
        <v>123.56</v>
      </c>
      <c r="D39" s="27">
        <v>122.47</v>
      </c>
      <c r="E39" s="27">
        <v>123.44</v>
      </c>
      <c r="F39" s="27">
        <v>123.05</v>
      </c>
      <c r="G39" s="27">
        <v>122.35</v>
      </c>
      <c r="H39" s="27">
        <v>122.35</v>
      </c>
      <c r="I39" s="27">
        <v>122.67</v>
      </c>
      <c r="J39" s="27">
        <v>123.3</v>
      </c>
      <c r="K39" s="27">
        <v>123.21</v>
      </c>
      <c r="L39">
        <v>122.77</v>
      </c>
      <c r="N39" s="5">
        <f t="shared" si="3"/>
        <v>122.87545454545456</v>
      </c>
      <c r="O39" s="5">
        <f t="shared" si="4"/>
        <v>0.45304224165884782</v>
      </c>
      <c r="P39" s="1">
        <f t="shared" si="5"/>
        <v>0.36870035869633888</v>
      </c>
    </row>
    <row r="40" spans="1:16" ht="15.75" customHeight="1" x14ac:dyDescent="0.2">
      <c r="A40" s="3">
        <v>128</v>
      </c>
      <c r="B40" s="27">
        <v>130.18</v>
      </c>
      <c r="C40" s="27">
        <v>131.24</v>
      </c>
      <c r="D40" s="27">
        <v>130.74</v>
      </c>
      <c r="E40" s="27">
        <v>130.02000000000001</v>
      </c>
      <c r="F40" s="27">
        <v>131.54</v>
      </c>
      <c r="G40" s="27">
        <v>130.1</v>
      </c>
      <c r="H40" s="27">
        <v>129.57</v>
      </c>
      <c r="I40" s="27">
        <v>130.4</v>
      </c>
      <c r="J40" s="27">
        <v>130.86000000000001</v>
      </c>
      <c r="K40" s="27">
        <v>130.51</v>
      </c>
      <c r="L40">
        <v>130.58000000000001</v>
      </c>
      <c r="N40" s="5">
        <f t="shared" si="3"/>
        <v>130.52181818181819</v>
      </c>
      <c r="O40" s="5">
        <f t="shared" si="4"/>
        <v>0.56439025827557032</v>
      </c>
      <c r="P40" s="1">
        <f t="shared" si="5"/>
        <v>0.43241066216942292</v>
      </c>
    </row>
    <row r="41" spans="1:16" ht="15.75" customHeight="1" x14ac:dyDescent="0.2">
      <c r="A41" s="3">
        <v>256</v>
      </c>
      <c r="B41" s="27">
        <v>136.36000000000001</v>
      </c>
      <c r="C41" s="27">
        <v>137.93</v>
      </c>
      <c r="D41" s="27">
        <v>137.62</v>
      </c>
      <c r="E41" s="27">
        <v>136.44999999999999</v>
      </c>
      <c r="F41" s="27">
        <v>137.63999999999999</v>
      </c>
      <c r="G41" s="27">
        <v>136.13</v>
      </c>
      <c r="H41" s="27">
        <v>136.03</v>
      </c>
      <c r="I41" s="27">
        <v>136.4</v>
      </c>
      <c r="J41" s="27">
        <v>137.53</v>
      </c>
      <c r="K41" s="27">
        <v>136.33000000000001</v>
      </c>
      <c r="L41">
        <v>137.13</v>
      </c>
      <c r="N41" s="5">
        <f t="shared" si="3"/>
        <v>136.8681818181818</v>
      </c>
      <c r="O41" s="5">
        <f t="shared" si="4"/>
        <v>0.70600025753278706</v>
      </c>
      <c r="P41" s="1">
        <f t="shared" si="5"/>
        <v>0.51582496980244152</v>
      </c>
    </row>
    <row r="42" spans="1:16" ht="15.75" customHeight="1" x14ac:dyDescent="0.2">
      <c r="A42" s="3">
        <v>512</v>
      </c>
      <c r="B42" s="27">
        <v>116.76</v>
      </c>
      <c r="C42" s="27">
        <v>117.9</v>
      </c>
      <c r="D42" s="27">
        <v>117.43</v>
      </c>
      <c r="E42" s="27">
        <v>116.8</v>
      </c>
      <c r="F42" s="27">
        <v>116.98</v>
      </c>
      <c r="G42" s="27">
        <v>116.64</v>
      </c>
      <c r="H42" s="27">
        <v>116.41</v>
      </c>
      <c r="I42" s="27">
        <v>116.75</v>
      </c>
      <c r="J42" s="27">
        <v>117.83</v>
      </c>
      <c r="K42" s="27">
        <v>116.84</v>
      </c>
      <c r="L42">
        <v>116.95</v>
      </c>
      <c r="N42" s="5">
        <f t="shared" si="3"/>
        <v>117.02636363636363</v>
      </c>
      <c r="O42" s="5">
        <f t="shared" si="4"/>
        <v>0.48398910581278154</v>
      </c>
      <c r="P42" s="1">
        <f t="shared" si="5"/>
        <v>0.41357271197170781</v>
      </c>
    </row>
    <row r="43" spans="1:16" ht="15.75" customHeight="1" x14ac:dyDescent="0.2">
      <c r="A43" s="3" t="s">
        <v>6</v>
      </c>
      <c r="B43" s="27">
        <v>133.25</v>
      </c>
      <c r="C43" s="27">
        <v>129.25</v>
      </c>
      <c r="D43" s="27">
        <v>128.35</v>
      </c>
      <c r="E43" s="27">
        <v>128.97</v>
      </c>
      <c r="F43" s="27">
        <v>130.41</v>
      </c>
      <c r="G43" s="27">
        <v>128.19999999999999</v>
      </c>
      <c r="H43" s="27">
        <v>127.53</v>
      </c>
      <c r="I43" s="27">
        <v>127.52</v>
      </c>
      <c r="J43" s="27">
        <v>127.3</v>
      </c>
      <c r="K43" s="27">
        <v>127.87</v>
      </c>
      <c r="L43">
        <v>129.43</v>
      </c>
      <c r="N43" s="5">
        <f t="shared" si="3"/>
        <v>128.91636363636366</v>
      </c>
      <c r="O43" s="5">
        <f t="shared" si="4"/>
        <v>1.7263445352957381</v>
      </c>
      <c r="P43" s="1">
        <f t="shared" si="5"/>
        <v>1.339119787900056</v>
      </c>
    </row>
    <row r="44" spans="1:16" ht="15.75" customHeight="1" x14ac:dyDescent="0.2">
      <c r="A44" s="3" t="s">
        <v>7</v>
      </c>
      <c r="B44" s="27">
        <v>152.97999999999999</v>
      </c>
      <c r="C44" s="27">
        <v>157.97999999999999</v>
      </c>
      <c r="D44" s="27">
        <v>156.58000000000001</v>
      </c>
      <c r="E44" s="27">
        <v>154.99</v>
      </c>
      <c r="F44" s="27">
        <v>156.5</v>
      </c>
      <c r="G44" s="27">
        <v>155.06</v>
      </c>
      <c r="H44" s="27">
        <v>158.63999999999999</v>
      </c>
      <c r="I44" s="27">
        <v>156.53</v>
      </c>
      <c r="J44" s="27">
        <v>159.33000000000001</v>
      </c>
      <c r="K44" s="27">
        <v>155.94</v>
      </c>
      <c r="L44">
        <v>155.41999999999999</v>
      </c>
      <c r="N44" s="5">
        <f t="shared" si="3"/>
        <v>156.35909090909092</v>
      </c>
      <c r="O44" s="5">
        <f t="shared" si="4"/>
        <v>1.810853138967679</v>
      </c>
      <c r="P44" s="1">
        <f t="shared" si="5"/>
        <v>1.1581374184507962</v>
      </c>
    </row>
    <row r="45" spans="1:16" ht="15.75" customHeight="1" x14ac:dyDescent="0.2">
      <c r="A45" s="3" t="s">
        <v>8</v>
      </c>
      <c r="B45" s="27">
        <v>201.66</v>
      </c>
      <c r="C45" s="27">
        <v>202.65</v>
      </c>
      <c r="D45" s="27">
        <v>201.83</v>
      </c>
      <c r="E45" s="27">
        <v>201.53</v>
      </c>
      <c r="F45" s="27">
        <v>202.35</v>
      </c>
      <c r="G45" s="27">
        <v>202.13</v>
      </c>
      <c r="H45" s="27">
        <v>201.8</v>
      </c>
      <c r="I45" s="27">
        <v>201.62</v>
      </c>
      <c r="J45" s="27">
        <v>202.92</v>
      </c>
      <c r="K45" s="27">
        <v>202.15</v>
      </c>
      <c r="L45">
        <v>203.45</v>
      </c>
      <c r="N45" s="5">
        <f t="shared" si="3"/>
        <v>202.19000000000003</v>
      </c>
      <c r="O45" s="5">
        <f t="shared" si="4"/>
        <v>0.60712436946641624</v>
      </c>
      <c r="P45" s="1">
        <f t="shared" si="5"/>
        <v>0.30027418243553894</v>
      </c>
    </row>
    <row r="46" spans="1:16" ht="15.75" customHeight="1" x14ac:dyDescent="0.2">
      <c r="A46" s="3" t="s">
        <v>9</v>
      </c>
      <c r="B46" s="27">
        <v>317.99</v>
      </c>
      <c r="C46" s="27">
        <v>318.13</v>
      </c>
      <c r="D46" s="27">
        <v>319.75</v>
      </c>
      <c r="E46" s="27">
        <v>319.88</v>
      </c>
      <c r="F46" s="27">
        <v>317.95</v>
      </c>
      <c r="G46" s="27">
        <v>316.48</v>
      </c>
      <c r="H46" s="27">
        <v>317.60000000000002</v>
      </c>
      <c r="I46" s="27">
        <v>319.23</v>
      </c>
      <c r="J46" s="27">
        <v>318.13</v>
      </c>
      <c r="K46" s="27">
        <v>317.7</v>
      </c>
      <c r="L46">
        <v>317.45999999999998</v>
      </c>
      <c r="N46" s="5">
        <f t="shared" si="3"/>
        <v>318.20909090909095</v>
      </c>
      <c r="O46" s="5">
        <f t="shared" si="4"/>
        <v>1.0255384395082852</v>
      </c>
      <c r="P46" s="1">
        <f t="shared" si="5"/>
        <v>0.32228445660632332</v>
      </c>
    </row>
    <row r="47" spans="1:16" ht="15.75" customHeight="1" x14ac:dyDescent="0.2">
      <c r="A47" s="3" t="s">
        <v>10</v>
      </c>
      <c r="B47" s="27">
        <v>1044.51</v>
      </c>
      <c r="C47" s="27">
        <v>1045.52</v>
      </c>
      <c r="D47" s="27">
        <v>1044.6400000000001</v>
      </c>
      <c r="E47" s="27">
        <v>1042.99</v>
      </c>
      <c r="F47" s="27">
        <v>1044.97</v>
      </c>
      <c r="G47" s="27">
        <v>1042.78</v>
      </c>
      <c r="H47" s="27">
        <v>1044.26</v>
      </c>
      <c r="I47" s="27">
        <v>1044.3399999999999</v>
      </c>
      <c r="J47" s="27">
        <v>1047.8</v>
      </c>
      <c r="K47" s="27">
        <v>1043.06</v>
      </c>
      <c r="L47">
        <v>1044.6199999999999</v>
      </c>
      <c r="N47" s="5">
        <f t="shared" si="3"/>
        <v>1044.4990909090907</v>
      </c>
      <c r="O47" s="5">
        <f t="shared" si="4"/>
        <v>1.3993102196829286</v>
      </c>
      <c r="P47" s="1">
        <f t="shared" si="5"/>
        <v>0.13396950096577148</v>
      </c>
    </row>
    <row r="48" spans="1:16" ht="15.75" customHeight="1" x14ac:dyDescent="0.2">
      <c r="A48" s="3" t="s">
        <v>11</v>
      </c>
      <c r="B48" s="27">
        <v>1635.5</v>
      </c>
      <c r="C48" s="27">
        <v>1635.44</v>
      </c>
      <c r="D48" s="27">
        <v>1631.13</v>
      </c>
      <c r="E48" s="27">
        <v>1629.63</v>
      </c>
      <c r="F48" s="27">
        <v>1646.81</v>
      </c>
      <c r="G48" s="27">
        <v>1629.94</v>
      </c>
      <c r="H48" s="27">
        <v>1626.27</v>
      </c>
      <c r="I48" s="27">
        <v>1631.55</v>
      </c>
      <c r="J48" s="27">
        <v>1639.47</v>
      </c>
      <c r="K48" s="27">
        <v>1632.54</v>
      </c>
      <c r="L48">
        <v>1630.5</v>
      </c>
      <c r="N48" s="5">
        <f t="shared" si="3"/>
        <v>1633.5254545454545</v>
      </c>
      <c r="O48" s="5">
        <f t="shared" si="4"/>
        <v>5.6552442275048618</v>
      </c>
      <c r="P48" s="1">
        <f t="shared" si="5"/>
        <v>0.34619872079547681</v>
      </c>
    </row>
    <row r="49" spans="1:16" ht="15.75" customHeight="1" x14ac:dyDescent="0.2">
      <c r="A49" s="3" t="s">
        <v>12</v>
      </c>
      <c r="B49" s="27">
        <v>3226.73</v>
      </c>
      <c r="C49" s="27">
        <v>3086.15</v>
      </c>
      <c r="D49" s="27">
        <v>3064.69</v>
      </c>
      <c r="E49" s="27">
        <v>3101.35</v>
      </c>
      <c r="F49" s="27">
        <v>3088.1</v>
      </c>
      <c r="G49" s="27">
        <v>3084.36</v>
      </c>
      <c r="H49" s="27">
        <v>3075.65</v>
      </c>
      <c r="I49" s="27">
        <v>3063.85</v>
      </c>
      <c r="J49" s="27">
        <v>3098.65</v>
      </c>
      <c r="K49" s="27">
        <v>3069.49</v>
      </c>
      <c r="L49">
        <v>3073.39</v>
      </c>
      <c r="N49" s="5">
        <f t="shared" si="3"/>
        <v>3093.8554545454549</v>
      </c>
      <c r="O49" s="5">
        <f t="shared" si="4"/>
        <v>45.839244619351327</v>
      </c>
      <c r="P49" s="1">
        <f t="shared" si="5"/>
        <v>1.4816220503128181</v>
      </c>
    </row>
    <row r="50" spans="1:16" ht="15.75" customHeight="1" x14ac:dyDescent="0.2">
      <c r="A50" s="3" t="s">
        <v>13</v>
      </c>
      <c r="B50" s="27">
        <v>5409.96</v>
      </c>
      <c r="C50" s="27">
        <v>5463.93</v>
      </c>
      <c r="D50" s="27">
        <v>5519.38</v>
      </c>
      <c r="E50" s="27">
        <v>5529.85</v>
      </c>
      <c r="F50" s="27">
        <v>5519.49</v>
      </c>
      <c r="G50" s="27">
        <v>5528.69</v>
      </c>
      <c r="H50" s="27">
        <v>5462.43</v>
      </c>
      <c r="I50" s="27">
        <v>5554.13</v>
      </c>
      <c r="J50" s="27">
        <v>5502.51</v>
      </c>
      <c r="K50" s="27">
        <v>5536.99</v>
      </c>
      <c r="L50">
        <v>5544.12</v>
      </c>
      <c r="N50" s="5">
        <f t="shared" si="3"/>
        <v>5506.4981818181823</v>
      </c>
      <c r="O50" s="5">
        <f t="shared" si="4"/>
        <v>43.676121581061075</v>
      </c>
      <c r="P50" s="1">
        <f t="shared" si="5"/>
        <v>0.79317417601761053</v>
      </c>
    </row>
    <row r="51" spans="1:16" ht="15.75" customHeight="1" x14ac:dyDescent="0.2">
      <c r="A51" s="3" t="s">
        <v>14</v>
      </c>
      <c r="B51" s="27">
        <v>9575.57</v>
      </c>
      <c r="C51" s="27">
        <v>9618.3700000000008</v>
      </c>
      <c r="D51" s="27">
        <v>9716.61</v>
      </c>
      <c r="E51" s="27">
        <v>9554.2199999999993</v>
      </c>
      <c r="F51" s="27">
        <v>9513.6</v>
      </c>
      <c r="G51" s="27">
        <v>9567.2999999999993</v>
      </c>
      <c r="H51" s="27">
        <v>9546.4500000000007</v>
      </c>
      <c r="I51" s="27">
        <v>9486.33</v>
      </c>
      <c r="J51" s="27">
        <v>9628.9699999999993</v>
      </c>
      <c r="K51" s="27">
        <v>9518.2199999999993</v>
      </c>
      <c r="L51">
        <v>9579.7800000000007</v>
      </c>
      <c r="N51" s="5">
        <f t="shared" si="3"/>
        <v>9573.2199999999993</v>
      </c>
      <c r="O51" s="5">
        <f t="shared" si="4"/>
        <v>64.029625174601961</v>
      </c>
      <c r="P51" s="1">
        <f t="shared" si="5"/>
        <v>0.66884105008139338</v>
      </c>
    </row>
    <row r="52" spans="1:16" ht="15.75" customHeight="1" x14ac:dyDescent="0.2">
      <c r="A52" s="3" t="s">
        <v>15</v>
      </c>
      <c r="B52" s="27">
        <v>18274.72</v>
      </c>
      <c r="C52" s="27">
        <v>18202.03</v>
      </c>
      <c r="D52" s="27">
        <v>18223.53</v>
      </c>
      <c r="E52" s="27">
        <v>18346.240000000002</v>
      </c>
      <c r="F52" s="27">
        <v>18231.39</v>
      </c>
      <c r="G52" s="27">
        <v>18217.259999999998</v>
      </c>
      <c r="H52" s="27">
        <v>18169.43</v>
      </c>
      <c r="I52" s="27">
        <v>18490.330000000002</v>
      </c>
      <c r="J52" s="27">
        <v>18256.650000000001</v>
      </c>
      <c r="K52" s="27">
        <v>18163.55</v>
      </c>
      <c r="L52">
        <v>18229.63</v>
      </c>
      <c r="N52" s="5">
        <f t="shared" si="3"/>
        <v>18254.97818181818</v>
      </c>
      <c r="O52" s="5">
        <f t="shared" si="4"/>
        <v>92.845801177887367</v>
      </c>
      <c r="P52" s="1">
        <f t="shared" si="5"/>
        <v>0.50860538014973411</v>
      </c>
    </row>
    <row r="53" spans="1:16" ht="15.75" customHeight="1" x14ac:dyDescent="0.2">
      <c r="A53" s="3" t="s">
        <v>16</v>
      </c>
      <c r="B53" s="27">
        <v>35560.78</v>
      </c>
      <c r="C53" s="27">
        <v>35498.28</v>
      </c>
      <c r="D53" s="27">
        <v>35719.83</v>
      </c>
      <c r="E53" s="27">
        <v>35777.919999999998</v>
      </c>
      <c r="F53" s="27">
        <v>35559.81</v>
      </c>
      <c r="G53" s="27">
        <v>35629.339999999997</v>
      </c>
      <c r="H53" s="27">
        <v>35746.92</v>
      </c>
      <c r="I53" s="27">
        <v>35502.620000000003</v>
      </c>
      <c r="J53" s="27">
        <v>35662.58</v>
      </c>
      <c r="K53" s="27">
        <v>35669.360000000001</v>
      </c>
      <c r="L53">
        <v>35730.25</v>
      </c>
      <c r="N53" s="5">
        <f t="shared" si="3"/>
        <v>35641.608181818185</v>
      </c>
      <c r="O53" s="5">
        <f t="shared" si="4"/>
        <v>99.04182165309571</v>
      </c>
      <c r="P53" s="1">
        <f t="shared" si="5"/>
        <v>0.27788258360244195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2" t="s">
        <v>19</v>
      </c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</row>
    <row r="59" spans="1:16" ht="15.75" customHeight="1" x14ac:dyDescent="0.15">
      <c r="A59" s="30" t="s">
        <v>1</v>
      </c>
      <c r="B59" s="28">
        <v>1</v>
      </c>
      <c r="C59" s="1">
        <v>2</v>
      </c>
      <c r="D59" s="1">
        <v>3</v>
      </c>
      <c r="E59" s="28">
        <v>4</v>
      </c>
      <c r="F59" s="28">
        <v>5</v>
      </c>
      <c r="G59" s="1">
        <v>6</v>
      </c>
      <c r="H59" s="1">
        <v>7</v>
      </c>
      <c r="I59" s="28">
        <v>8</v>
      </c>
      <c r="J59" s="28">
        <v>9</v>
      </c>
      <c r="K59" s="1">
        <v>10</v>
      </c>
      <c r="L59" s="1">
        <v>11</v>
      </c>
    </row>
    <row r="60" spans="1:16" ht="15.75" customHeight="1" x14ac:dyDescent="0.2">
      <c r="A60" s="31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27">
        <v>47.78</v>
      </c>
      <c r="C61" s="27">
        <v>50.47</v>
      </c>
      <c r="D61" s="27">
        <v>47.1</v>
      </c>
      <c r="E61" s="27">
        <v>47.85</v>
      </c>
      <c r="F61" s="27">
        <v>48.56</v>
      </c>
      <c r="G61" s="27">
        <v>47.79</v>
      </c>
      <c r="H61" s="27">
        <v>47.74</v>
      </c>
      <c r="I61" s="27">
        <v>46.71</v>
      </c>
      <c r="J61" s="27">
        <v>49.97</v>
      </c>
      <c r="K61" s="27">
        <v>48.12</v>
      </c>
      <c r="L61">
        <v>50.54</v>
      </c>
      <c r="N61" s="5">
        <f t="shared" ref="N61:N81" si="6">AVERAGE(B61:L61)</f>
        <v>48.420909090909092</v>
      </c>
      <c r="O61" s="5">
        <f t="shared" ref="O61:O81" si="7">STDEV(B61:L61)</f>
        <v>1.3217144513506269</v>
      </c>
      <c r="P61" s="1">
        <f t="shared" ref="P61:P81" si="8">O61/N61*100</f>
        <v>2.7296357630732206</v>
      </c>
    </row>
    <row r="62" spans="1:16" ht="15.75" customHeight="1" x14ac:dyDescent="0.2">
      <c r="A62" s="3">
        <v>2</v>
      </c>
      <c r="B62" s="27">
        <v>45.77</v>
      </c>
      <c r="C62" s="27">
        <v>49.76</v>
      </c>
      <c r="D62" s="27">
        <v>44.77</v>
      </c>
      <c r="E62" s="27">
        <v>46.19</v>
      </c>
      <c r="F62" s="27">
        <v>47.05</v>
      </c>
      <c r="G62" s="27">
        <v>45.29</v>
      </c>
      <c r="H62" s="27">
        <v>46.73</v>
      </c>
      <c r="I62" s="27">
        <v>45.18</v>
      </c>
      <c r="J62" s="27">
        <v>47.01</v>
      </c>
      <c r="K62" s="27">
        <v>45.42</v>
      </c>
      <c r="L62">
        <v>49.02</v>
      </c>
      <c r="N62" s="5">
        <f t="shared" si="6"/>
        <v>46.56272727272728</v>
      </c>
      <c r="O62" s="5">
        <f t="shared" si="7"/>
        <v>1.5982808946433091</v>
      </c>
      <c r="P62" s="1">
        <f t="shared" si="8"/>
        <v>3.4325328181097632</v>
      </c>
    </row>
    <row r="63" spans="1:16" ht="15.75" customHeight="1" x14ac:dyDescent="0.2">
      <c r="A63" s="3">
        <v>4</v>
      </c>
      <c r="B63" s="27">
        <v>44.33</v>
      </c>
      <c r="C63" s="27">
        <v>49.73</v>
      </c>
      <c r="D63" s="27">
        <v>43.42</v>
      </c>
      <c r="E63" s="27">
        <v>45.63</v>
      </c>
      <c r="F63" s="27">
        <v>46.89</v>
      </c>
      <c r="G63" s="27">
        <v>43.82</v>
      </c>
      <c r="H63" s="27">
        <v>46.79</v>
      </c>
      <c r="I63" s="27">
        <v>43.09</v>
      </c>
      <c r="J63" s="27">
        <v>47.01</v>
      </c>
      <c r="K63" s="27">
        <v>43.31</v>
      </c>
      <c r="L63">
        <v>49.06</v>
      </c>
      <c r="N63" s="5">
        <f t="shared" si="6"/>
        <v>45.734545454545461</v>
      </c>
      <c r="O63" s="5">
        <f t="shared" si="7"/>
        <v>2.3447062231177851</v>
      </c>
      <c r="P63" s="1">
        <f t="shared" si="8"/>
        <v>5.1267727705922779</v>
      </c>
    </row>
    <row r="64" spans="1:16" ht="15.75" customHeight="1" x14ac:dyDescent="0.2">
      <c r="A64" s="3">
        <v>8</v>
      </c>
      <c r="B64" s="27">
        <v>43.77</v>
      </c>
      <c r="C64" s="27">
        <v>49.55</v>
      </c>
      <c r="D64" s="27">
        <v>43.9</v>
      </c>
      <c r="E64" s="27">
        <v>46.24</v>
      </c>
      <c r="F64" s="27">
        <v>47.39</v>
      </c>
      <c r="G64" s="27">
        <v>44.25</v>
      </c>
      <c r="H64" s="27">
        <v>47.37</v>
      </c>
      <c r="I64" s="27">
        <v>43.77</v>
      </c>
      <c r="J64" s="27">
        <v>46.37</v>
      </c>
      <c r="K64" s="27">
        <v>44.13</v>
      </c>
      <c r="L64">
        <v>48.53</v>
      </c>
      <c r="N64" s="5">
        <f t="shared" si="6"/>
        <v>45.93363636363636</v>
      </c>
      <c r="O64" s="5">
        <f t="shared" si="7"/>
        <v>2.0946038896520385</v>
      </c>
      <c r="P64" s="1">
        <f t="shared" si="8"/>
        <v>4.5600654672100909</v>
      </c>
    </row>
    <row r="65" spans="1:16" ht="15.75" customHeight="1" x14ac:dyDescent="0.2">
      <c r="A65" s="3">
        <v>16</v>
      </c>
      <c r="B65" s="27">
        <v>42.82</v>
      </c>
      <c r="C65" s="27">
        <v>48.66</v>
      </c>
      <c r="D65" s="27">
        <v>42.58</v>
      </c>
      <c r="E65" s="27">
        <v>43.37</v>
      </c>
      <c r="F65" s="27">
        <v>45.79</v>
      </c>
      <c r="G65" s="27">
        <v>43.04</v>
      </c>
      <c r="H65" s="27">
        <v>46.19</v>
      </c>
      <c r="I65" s="27">
        <v>42.67</v>
      </c>
      <c r="J65" s="27">
        <v>45.28</v>
      </c>
      <c r="K65" s="27">
        <v>43</v>
      </c>
      <c r="L65">
        <v>47.56</v>
      </c>
      <c r="N65" s="5">
        <f t="shared" si="6"/>
        <v>44.632727272727273</v>
      </c>
      <c r="O65" s="5">
        <f t="shared" si="7"/>
        <v>2.1707191937654708</v>
      </c>
      <c r="P65" s="1">
        <f t="shared" si="8"/>
        <v>4.8635145697042894</v>
      </c>
    </row>
    <row r="66" spans="1:16" ht="15.75" customHeight="1" x14ac:dyDescent="0.2">
      <c r="A66" s="3">
        <v>32</v>
      </c>
      <c r="B66" s="27">
        <v>43.57</v>
      </c>
      <c r="C66" s="27">
        <v>47.85</v>
      </c>
      <c r="D66" s="27">
        <v>43.44</v>
      </c>
      <c r="E66" s="27">
        <v>43.49</v>
      </c>
      <c r="F66" s="27">
        <v>45.89</v>
      </c>
      <c r="G66" s="27">
        <v>43.87</v>
      </c>
      <c r="H66" s="27">
        <v>46.53</v>
      </c>
      <c r="I66" s="27">
        <v>43.6</v>
      </c>
      <c r="J66" s="27">
        <v>45.74</v>
      </c>
      <c r="K66" s="27">
        <v>43.78</v>
      </c>
      <c r="L66">
        <v>46.53</v>
      </c>
      <c r="N66" s="5">
        <f t="shared" si="6"/>
        <v>44.93545454545454</v>
      </c>
      <c r="O66" s="5">
        <f t="shared" si="7"/>
        <v>1.5994396746133552</v>
      </c>
      <c r="P66" s="1">
        <f t="shared" si="8"/>
        <v>3.5594158127307671</v>
      </c>
    </row>
    <row r="67" spans="1:16" ht="15.75" customHeight="1" x14ac:dyDescent="0.2">
      <c r="A67" s="3">
        <v>64</v>
      </c>
      <c r="B67" s="27">
        <v>44.97</v>
      </c>
      <c r="C67" s="27">
        <v>47.3</v>
      </c>
      <c r="D67" s="27">
        <v>44.98</v>
      </c>
      <c r="E67" s="27">
        <v>45.14</v>
      </c>
      <c r="F67" s="27">
        <v>45.47</v>
      </c>
      <c r="G67" s="27">
        <v>45.32</v>
      </c>
      <c r="H67" s="27">
        <v>46.79</v>
      </c>
      <c r="I67" s="27">
        <v>45.05</v>
      </c>
      <c r="J67" s="27">
        <v>45.4</v>
      </c>
      <c r="K67" s="27">
        <v>45.03</v>
      </c>
      <c r="L67">
        <v>45</v>
      </c>
      <c r="N67" s="5">
        <f t="shared" si="6"/>
        <v>45.49545454545455</v>
      </c>
      <c r="O67" s="5">
        <f t="shared" si="7"/>
        <v>0.79381816099612645</v>
      </c>
      <c r="P67" s="1">
        <f t="shared" si="8"/>
        <v>1.7448296075446881</v>
      </c>
    </row>
    <row r="68" spans="1:16" ht="15.75" customHeight="1" x14ac:dyDescent="0.2">
      <c r="A68" s="3">
        <v>128</v>
      </c>
      <c r="B68" s="27">
        <v>46.93</v>
      </c>
      <c r="C68" s="27">
        <v>47.54</v>
      </c>
      <c r="D68" s="27">
        <v>46.84</v>
      </c>
      <c r="E68" s="27">
        <v>47.44</v>
      </c>
      <c r="F68" s="27">
        <v>46.85</v>
      </c>
      <c r="G68" s="27">
        <v>47.14</v>
      </c>
      <c r="H68" s="27">
        <v>48.34</v>
      </c>
      <c r="I68" s="27">
        <v>47.32</v>
      </c>
      <c r="J68" s="27">
        <v>47.03</v>
      </c>
      <c r="K68" s="27">
        <v>47.18</v>
      </c>
      <c r="L68">
        <v>46.97</v>
      </c>
      <c r="N68" s="5">
        <f t="shared" si="6"/>
        <v>47.234545454545461</v>
      </c>
      <c r="O68" s="5">
        <f t="shared" si="7"/>
        <v>0.43415120951953251</v>
      </c>
      <c r="P68" s="1">
        <f t="shared" si="8"/>
        <v>0.91913917100636222</v>
      </c>
    </row>
    <row r="69" spans="1:16" ht="15.75" customHeight="1" x14ac:dyDescent="0.2">
      <c r="A69" s="3">
        <v>256</v>
      </c>
      <c r="B69" s="27">
        <v>49.58</v>
      </c>
      <c r="C69" s="27">
        <v>49.71</v>
      </c>
      <c r="D69" s="27">
        <v>49.36</v>
      </c>
      <c r="E69" s="27">
        <v>50.1</v>
      </c>
      <c r="F69" s="27">
        <v>49.46</v>
      </c>
      <c r="G69" s="27">
        <v>49.78</v>
      </c>
      <c r="H69" s="27">
        <v>50.04</v>
      </c>
      <c r="I69" s="27">
        <v>49.52</v>
      </c>
      <c r="J69" s="27">
        <v>49.63</v>
      </c>
      <c r="K69" s="27">
        <v>49.61</v>
      </c>
      <c r="L69">
        <v>49.65</v>
      </c>
      <c r="N69" s="5">
        <f t="shared" si="6"/>
        <v>49.676363636363639</v>
      </c>
      <c r="O69" s="5">
        <f t="shared" si="7"/>
        <v>0.22615360829634037</v>
      </c>
      <c r="P69" s="1">
        <f t="shared" si="8"/>
        <v>0.45525395125901175</v>
      </c>
    </row>
    <row r="70" spans="1:16" ht="15.75" customHeight="1" x14ac:dyDescent="0.2">
      <c r="A70" s="3">
        <v>512</v>
      </c>
      <c r="B70" s="27">
        <v>54.24</v>
      </c>
      <c r="C70" s="27">
        <v>54.5</v>
      </c>
      <c r="D70" s="27">
        <v>54.01</v>
      </c>
      <c r="E70" s="27">
        <v>54.73</v>
      </c>
      <c r="F70" s="27">
        <v>54.12</v>
      </c>
      <c r="G70" s="27">
        <v>54.61</v>
      </c>
      <c r="H70" s="27">
        <v>54.82</v>
      </c>
      <c r="I70" s="27">
        <v>54.39</v>
      </c>
      <c r="J70" s="27">
        <v>54.34</v>
      </c>
      <c r="K70" s="27">
        <v>54.46</v>
      </c>
      <c r="L70">
        <v>54.25</v>
      </c>
      <c r="N70" s="5">
        <f t="shared" si="6"/>
        <v>54.406363636363636</v>
      </c>
      <c r="O70" s="5">
        <f t="shared" si="7"/>
        <v>0.24997090739815009</v>
      </c>
      <c r="P70" s="1">
        <f t="shared" si="8"/>
        <v>0.45945159847271388</v>
      </c>
    </row>
    <row r="71" spans="1:16" ht="15.75" customHeight="1" x14ac:dyDescent="0.2">
      <c r="A71" s="3" t="s">
        <v>6</v>
      </c>
      <c r="B71" s="27">
        <v>61.84</v>
      </c>
      <c r="C71" s="27">
        <v>61.81</v>
      </c>
      <c r="D71" s="27">
        <v>61.56</v>
      </c>
      <c r="E71" s="27">
        <v>62.02</v>
      </c>
      <c r="F71" s="27">
        <v>61.72</v>
      </c>
      <c r="G71" s="27">
        <v>62.03</v>
      </c>
      <c r="H71" s="27">
        <v>62.17</v>
      </c>
      <c r="I71" s="27">
        <v>61.79</v>
      </c>
      <c r="J71" s="27">
        <v>61.62</v>
      </c>
      <c r="K71" s="27">
        <v>61.96</v>
      </c>
      <c r="L71">
        <v>61.56</v>
      </c>
      <c r="N71" s="5">
        <f t="shared" si="6"/>
        <v>61.825454545454562</v>
      </c>
      <c r="O71" s="5">
        <f t="shared" si="7"/>
        <v>0.20309424592359315</v>
      </c>
      <c r="P71" s="1">
        <f t="shared" si="8"/>
        <v>0.32849616297487411</v>
      </c>
    </row>
    <row r="72" spans="1:16" ht="15.75" customHeight="1" x14ac:dyDescent="0.2">
      <c r="A72" s="3" t="s">
        <v>7</v>
      </c>
      <c r="B72" s="27">
        <v>71.47</v>
      </c>
      <c r="C72" s="27">
        <v>71.67</v>
      </c>
      <c r="D72" s="27">
        <v>71.319999999999993</v>
      </c>
      <c r="E72" s="27">
        <v>71.81</v>
      </c>
      <c r="F72" s="27">
        <v>71.239999999999995</v>
      </c>
      <c r="G72" s="27">
        <v>71.680000000000007</v>
      </c>
      <c r="H72" s="27">
        <v>71.86</v>
      </c>
      <c r="I72" s="27">
        <v>71.44</v>
      </c>
      <c r="J72" s="27">
        <v>71.55</v>
      </c>
      <c r="K72" s="27">
        <v>71.760000000000005</v>
      </c>
      <c r="L72">
        <v>71.34</v>
      </c>
      <c r="N72" s="5">
        <f t="shared" si="6"/>
        <v>71.558181818181822</v>
      </c>
      <c r="O72" s="5">
        <f t="shared" si="7"/>
        <v>0.21212346319152134</v>
      </c>
      <c r="P72" s="1">
        <f t="shared" si="8"/>
        <v>0.29643495377019774</v>
      </c>
    </row>
    <row r="73" spans="1:16" ht="15.75" customHeight="1" x14ac:dyDescent="0.2">
      <c r="A73" s="3" t="s">
        <v>8</v>
      </c>
      <c r="B73" s="27">
        <v>85.36</v>
      </c>
      <c r="C73" s="27">
        <v>85.04</v>
      </c>
      <c r="D73" s="27">
        <v>84.56</v>
      </c>
      <c r="E73" s="27">
        <v>85.7</v>
      </c>
      <c r="F73" s="27">
        <v>87.26</v>
      </c>
      <c r="G73" s="27">
        <v>85.45</v>
      </c>
      <c r="H73" s="27">
        <v>85.54</v>
      </c>
      <c r="I73" s="27">
        <v>85.32</v>
      </c>
      <c r="J73" s="27">
        <v>86.71</v>
      </c>
      <c r="K73" s="27">
        <v>85.21</v>
      </c>
      <c r="L73">
        <v>86.44</v>
      </c>
      <c r="N73" s="5">
        <f t="shared" si="6"/>
        <v>85.690000000000012</v>
      </c>
      <c r="O73" s="5">
        <f t="shared" si="7"/>
        <v>0.7952106639123997</v>
      </c>
      <c r="P73" s="1">
        <f t="shared" si="8"/>
        <v>0.92800871036573651</v>
      </c>
    </row>
    <row r="74" spans="1:16" ht="15.75" customHeight="1" x14ac:dyDescent="0.2">
      <c r="A74" s="3" t="s">
        <v>9</v>
      </c>
      <c r="B74" s="27">
        <v>132.71</v>
      </c>
      <c r="C74" s="27">
        <v>131.25</v>
      </c>
      <c r="D74" s="27">
        <v>133.36000000000001</v>
      </c>
      <c r="E74" s="27">
        <v>131.88999999999999</v>
      </c>
      <c r="F74" s="27">
        <v>131.24</v>
      </c>
      <c r="G74" s="27">
        <v>132.53</v>
      </c>
      <c r="H74" s="27">
        <v>132.16</v>
      </c>
      <c r="I74" s="27">
        <v>133.56</v>
      </c>
      <c r="J74" s="27">
        <v>131.6</v>
      </c>
      <c r="K74" s="27">
        <v>133.34</v>
      </c>
      <c r="L74">
        <v>131.21</v>
      </c>
      <c r="N74" s="5">
        <f t="shared" si="6"/>
        <v>132.2590909090909</v>
      </c>
      <c r="O74" s="5">
        <f t="shared" si="7"/>
        <v>0.89929366222001939</v>
      </c>
      <c r="P74" s="1">
        <f t="shared" si="8"/>
        <v>0.67994846784343499</v>
      </c>
    </row>
    <row r="75" spans="1:16" ht="15.75" customHeight="1" x14ac:dyDescent="0.2">
      <c r="A75" s="3" t="s">
        <v>10</v>
      </c>
      <c r="B75" s="27">
        <v>438.08</v>
      </c>
      <c r="C75" s="27">
        <v>434.29</v>
      </c>
      <c r="D75" s="27">
        <v>435.56</v>
      </c>
      <c r="E75" s="27">
        <v>434.55</v>
      </c>
      <c r="F75" s="27">
        <v>440.09</v>
      </c>
      <c r="G75" s="27">
        <v>434.71</v>
      </c>
      <c r="H75" s="27">
        <v>435.19</v>
      </c>
      <c r="I75" s="27">
        <v>433.74</v>
      </c>
      <c r="J75" s="27">
        <v>440.33</v>
      </c>
      <c r="K75" s="27">
        <v>435.44</v>
      </c>
      <c r="L75">
        <v>434.6</v>
      </c>
      <c r="N75" s="5">
        <f t="shared" si="6"/>
        <v>436.05272727272728</v>
      </c>
      <c r="O75" s="5">
        <f t="shared" si="7"/>
        <v>2.33868377900514</v>
      </c>
      <c r="P75" s="1">
        <f t="shared" si="8"/>
        <v>0.53633050150433303</v>
      </c>
    </row>
    <row r="76" spans="1:16" ht="15.75" customHeight="1" x14ac:dyDescent="0.2">
      <c r="A76" s="3" t="s">
        <v>11</v>
      </c>
      <c r="B76" s="27">
        <v>673.4</v>
      </c>
      <c r="C76" s="27">
        <v>673.34</v>
      </c>
      <c r="D76" s="27">
        <v>673.53</v>
      </c>
      <c r="E76" s="27">
        <v>672.42</v>
      </c>
      <c r="F76" s="27">
        <v>672.86</v>
      </c>
      <c r="G76" s="27">
        <v>672.93</v>
      </c>
      <c r="H76" s="27">
        <v>673.81</v>
      </c>
      <c r="I76" s="27">
        <v>673.79</v>
      </c>
      <c r="J76" s="27">
        <v>674.25</v>
      </c>
      <c r="K76" s="27">
        <v>679.67</v>
      </c>
      <c r="L76">
        <v>674.09</v>
      </c>
      <c r="N76" s="5">
        <f t="shared" si="6"/>
        <v>674.00818181818181</v>
      </c>
      <c r="O76" s="5">
        <f t="shared" si="7"/>
        <v>1.9559234043377935</v>
      </c>
      <c r="P76" s="1">
        <f t="shared" si="8"/>
        <v>0.29019282808430608</v>
      </c>
    </row>
    <row r="77" spans="1:16" ht="15.75" customHeight="1" x14ac:dyDescent="0.2">
      <c r="A77" s="3" t="s">
        <v>12</v>
      </c>
      <c r="B77" s="27">
        <v>1231.55</v>
      </c>
      <c r="C77" s="27">
        <v>1236.55</v>
      </c>
      <c r="D77" s="27">
        <v>1227.27</v>
      </c>
      <c r="E77" s="27">
        <v>1228.3599999999999</v>
      </c>
      <c r="F77" s="27">
        <v>1234.1400000000001</v>
      </c>
      <c r="G77" s="27">
        <v>1235.94</v>
      </c>
      <c r="H77" s="27">
        <v>1230.3399999999999</v>
      </c>
      <c r="I77" s="27">
        <v>1234.44</v>
      </c>
      <c r="J77" s="27">
        <v>1238.23</v>
      </c>
      <c r="K77" s="27">
        <v>1228.3599999999999</v>
      </c>
      <c r="L77">
        <v>1229.51</v>
      </c>
      <c r="N77" s="5">
        <f t="shared" si="6"/>
        <v>1232.2445454545455</v>
      </c>
      <c r="O77" s="5">
        <f t="shared" si="7"/>
        <v>3.7808024641241933</v>
      </c>
      <c r="P77" s="1">
        <f t="shared" si="8"/>
        <v>0.30682241427407136</v>
      </c>
    </row>
    <row r="78" spans="1:16" ht="15.75" customHeight="1" x14ac:dyDescent="0.2">
      <c r="A78" s="3" t="s">
        <v>13</v>
      </c>
      <c r="B78" s="27">
        <v>2310.36</v>
      </c>
      <c r="C78" s="27">
        <v>2309.2600000000002</v>
      </c>
      <c r="D78" s="27">
        <v>2301.16</v>
      </c>
      <c r="E78" s="27">
        <v>2311.1999999999998</v>
      </c>
      <c r="F78" s="27">
        <v>2294.9699999999998</v>
      </c>
      <c r="G78" s="27">
        <v>2312.8200000000002</v>
      </c>
      <c r="H78" s="27">
        <v>2300.9899999999998</v>
      </c>
      <c r="I78" s="27">
        <v>2312.48</v>
      </c>
      <c r="J78" s="27">
        <v>2308.58</v>
      </c>
      <c r="K78" s="27">
        <v>2294.33</v>
      </c>
      <c r="L78">
        <v>2296.88</v>
      </c>
      <c r="N78" s="5">
        <f t="shared" si="6"/>
        <v>2304.8209090909095</v>
      </c>
      <c r="O78" s="5">
        <f t="shared" si="7"/>
        <v>7.2532302521642089</v>
      </c>
      <c r="P78" s="1">
        <f t="shared" si="8"/>
        <v>0.31469821466627967</v>
      </c>
    </row>
    <row r="79" spans="1:16" ht="15.75" customHeight="1" x14ac:dyDescent="0.2">
      <c r="A79" s="3" t="s">
        <v>14</v>
      </c>
      <c r="B79" s="27">
        <v>3892.3</v>
      </c>
      <c r="C79" s="27">
        <v>3915.93</v>
      </c>
      <c r="D79" s="27">
        <v>3886</v>
      </c>
      <c r="E79" s="27">
        <v>3894.38</v>
      </c>
      <c r="F79" s="27">
        <v>3900.3</v>
      </c>
      <c r="G79" s="27">
        <v>3885.38</v>
      </c>
      <c r="H79" s="27">
        <v>3924.51</v>
      </c>
      <c r="I79" s="27">
        <v>3900.22</v>
      </c>
      <c r="J79" s="27">
        <v>3891.84</v>
      </c>
      <c r="K79" s="27">
        <v>3858.49</v>
      </c>
      <c r="L79">
        <v>3865.28</v>
      </c>
      <c r="N79" s="5">
        <f t="shared" si="6"/>
        <v>3892.2390909090905</v>
      </c>
      <c r="O79" s="5">
        <f t="shared" si="7"/>
        <v>19.203795174155292</v>
      </c>
      <c r="P79" s="1">
        <f t="shared" si="8"/>
        <v>0.49338683276185791</v>
      </c>
    </row>
    <row r="80" spans="1:16" ht="15.75" customHeight="1" x14ac:dyDescent="0.2">
      <c r="A80" s="3" t="s">
        <v>15</v>
      </c>
      <c r="B80" s="27">
        <v>7295.05</v>
      </c>
      <c r="C80" s="27">
        <v>7338.18</v>
      </c>
      <c r="D80" s="27">
        <v>7308.02</v>
      </c>
      <c r="E80" s="27">
        <v>7319.22</v>
      </c>
      <c r="F80" s="27">
        <v>7313.56</v>
      </c>
      <c r="G80" s="27">
        <v>7310.35</v>
      </c>
      <c r="H80" s="27">
        <v>7315.09</v>
      </c>
      <c r="I80" s="27">
        <v>7309.1</v>
      </c>
      <c r="J80" s="27">
        <v>7303.25</v>
      </c>
      <c r="K80" s="27">
        <v>7313.28</v>
      </c>
      <c r="L80">
        <v>7294.97</v>
      </c>
      <c r="N80" s="5">
        <f t="shared" si="6"/>
        <v>7310.9154545454548</v>
      </c>
      <c r="O80" s="5">
        <f t="shared" si="7"/>
        <v>11.912434985036757</v>
      </c>
      <c r="P80" s="1">
        <f t="shared" si="8"/>
        <v>0.16294040136424193</v>
      </c>
    </row>
    <row r="81" spans="1:16" ht="15.75" customHeight="1" x14ac:dyDescent="0.2">
      <c r="A81" s="3" t="s">
        <v>16</v>
      </c>
      <c r="B81" s="27">
        <v>14280.24</v>
      </c>
      <c r="C81" s="27">
        <v>14324.88</v>
      </c>
      <c r="D81" s="27">
        <v>14319.99</v>
      </c>
      <c r="E81" s="27">
        <v>14344.93</v>
      </c>
      <c r="F81" s="27">
        <v>14358.01</v>
      </c>
      <c r="G81" s="27">
        <v>14331.18</v>
      </c>
      <c r="H81" s="27">
        <v>14250.62</v>
      </c>
      <c r="I81" s="27">
        <v>14383.93</v>
      </c>
      <c r="J81" s="27">
        <v>14304.8</v>
      </c>
      <c r="K81" s="27">
        <v>14332.48</v>
      </c>
      <c r="L81">
        <v>14339.55</v>
      </c>
      <c r="N81" s="5">
        <f t="shared" si="6"/>
        <v>14324.600909090908</v>
      </c>
      <c r="O81" s="5">
        <f t="shared" si="7"/>
        <v>36.376777882199875</v>
      </c>
      <c r="P81" s="1">
        <f t="shared" si="8"/>
        <v>0.25394618749283171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2" t="s">
        <v>20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</row>
    <row r="87" spans="1:16" ht="15.75" customHeight="1" x14ac:dyDescent="0.15">
      <c r="A87" s="30" t="s">
        <v>1</v>
      </c>
      <c r="B87" s="28">
        <v>1</v>
      </c>
      <c r="C87" s="1">
        <v>2</v>
      </c>
      <c r="D87" s="1">
        <v>3</v>
      </c>
      <c r="E87" s="28">
        <v>4</v>
      </c>
      <c r="F87" s="28">
        <v>5</v>
      </c>
      <c r="G87" s="1">
        <v>6</v>
      </c>
      <c r="H87" s="1">
        <v>7</v>
      </c>
      <c r="I87" s="28">
        <v>8</v>
      </c>
      <c r="J87" s="28">
        <v>9</v>
      </c>
      <c r="K87" s="1">
        <v>10</v>
      </c>
      <c r="L87" s="1">
        <v>11</v>
      </c>
    </row>
    <row r="88" spans="1:16" ht="15.75" customHeight="1" x14ac:dyDescent="0.2">
      <c r="A88" s="31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27">
        <v>81.62</v>
      </c>
      <c r="C89" s="27">
        <v>81.790000000000006</v>
      </c>
      <c r="D89" s="27">
        <v>81.63</v>
      </c>
      <c r="E89" s="27">
        <v>82.05</v>
      </c>
      <c r="F89" s="27">
        <v>80.83</v>
      </c>
      <c r="G89" s="27">
        <v>81.48</v>
      </c>
      <c r="H89" s="27">
        <v>81.64</v>
      </c>
      <c r="I89" s="27">
        <v>81.44</v>
      </c>
      <c r="J89" s="27">
        <v>82.94</v>
      </c>
      <c r="K89" s="27">
        <v>81.77</v>
      </c>
      <c r="L89">
        <v>81.88</v>
      </c>
      <c r="N89" s="5">
        <f t="shared" ref="N89:N109" si="9">AVERAGE(B89:L89)</f>
        <v>81.733636363636364</v>
      </c>
      <c r="O89" s="5">
        <f t="shared" ref="O89:O109" si="10">STDEV(B89:L89)</f>
        <v>0.50802111623972279</v>
      </c>
      <c r="P89" s="1">
        <f t="shared" ref="P89:P109" si="11">O89/N89*100</f>
        <v>0.62155697316526537</v>
      </c>
    </row>
    <row r="90" spans="1:16" ht="15.75" customHeight="1" x14ac:dyDescent="0.2">
      <c r="A90" s="3">
        <v>2</v>
      </c>
      <c r="B90" s="27">
        <v>80.66</v>
      </c>
      <c r="C90" s="27">
        <v>80.64</v>
      </c>
      <c r="D90" s="27">
        <v>79.069999999999993</v>
      </c>
      <c r="E90" s="27">
        <v>80.45</v>
      </c>
      <c r="F90" s="27">
        <v>79.900000000000006</v>
      </c>
      <c r="G90" s="27">
        <v>80.2</v>
      </c>
      <c r="H90" s="27">
        <v>79.56</v>
      </c>
      <c r="I90" s="27">
        <v>79.739999999999995</v>
      </c>
      <c r="J90" s="27">
        <v>79.069999999999993</v>
      </c>
      <c r="K90" s="27">
        <v>79.680000000000007</v>
      </c>
      <c r="L90">
        <v>80.739999999999995</v>
      </c>
      <c r="N90" s="5">
        <f t="shared" si="9"/>
        <v>79.973636363636373</v>
      </c>
      <c r="O90" s="5">
        <f t="shared" si="10"/>
        <v>0.61082358708996809</v>
      </c>
      <c r="P90" s="1">
        <f t="shared" si="11"/>
        <v>0.76378118448007282</v>
      </c>
    </row>
    <row r="91" spans="1:16" ht="15.75" customHeight="1" x14ac:dyDescent="0.2">
      <c r="A91" s="3">
        <v>4</v>
      </c>
      <c r="B91" s="27">
        <v>79.040000000000006</v>
      </c>
      <c r="C91" s="27">
        <v>79.05</v>
      </c>
      <c r="D91" s="27">
        <v>79.02</v>
      </c>
      <c r="E91" s="27">
        <v>78.819999999999993</v>
      </c>
      <c r="F91" s="27">
        <v>79.64</v>
      </c>
      <c r="G91" s="27">
        <v>77.930000000000007</v>
      </c>
      <c r="H91" s="27">
        <v>78.27</v>
      </c>
      <c r="I91" s="27">
        <v>79.150000000000006</v>
      </c>
      <c r="J91" s="27">
        <v>77.75</v>
      </c>
      <c r="K91" s="27">
        <v>78.349999999999994</v>
      </c>
      <c r="L91">
        <v>80.88</v>
      </c>
      <c r="N91" s="5">
        <f t="shared" si="9"/>
        <v>78.899999999999991</v>
      </c>
      <c r="O91" s="5">
        <f t="shared" si="10"/>
        <v>0.86926405654438421</v>
      </c>
      <c r="P91" s="1">
        <f t="shared" si="11"/>
        <v>1.101728842261577</v>
      </c>
    </row>
    <row r="92" spans="1:16" ht="15.75" customHeight="1" x14ac:dyDescent="0.2">
      <c r="A92" s="3">
        <v>8</v>
      </c>
      <c r="B92" s="27">
        <v>78.27</v>
      </c>
      <c r="C92" s="27">
        <v>79.34</v>
      </c>
      <c r="D92" s="27">
        <v>78.81</v>
      </c>
      <c r="E92" s="27">
        <v>77.28</v>
      </c>
      <c r="F92" s="27">
        <v>78.03</v>
      </c>
      <c r="G92" s="27">
        <v>78.599999999999994</v>
      </c>
      <c r="H92" s="27">
        <v>78.2</v>
      </c>
      <c r="I92" s="27">
        <v>79.260000000000005</v>
      </c>
      <c r="J92" s="27">
        <v>77.849999999999994</v>
      </c>
      <c r="K92" s="27">
        <v>78.59</v>
      </c>
      <c r="L92">
        <v>79.510000000000005</v>
      </c>
      <c r="N92" s="5">
        <f t="shared" si="9"/>
        <v>78.52181818181819</v>
      </c>
      <c r="O92" s="5">
        <f t="shared" si="10"/>
        <v>0.68461402529919479</v>
      </c>
      <c r="P92" s="1">
        <f t="shared" si="11"/>
        <v>0.87187744903456399</v>
      </c>
    </row>
    <row r="93" spans="1:16" ht="15.75" customHeight="1" x14ac:dyDescent="0.2">
      <c r="A93" s="3">
        <v>16</v>
      </c>
      <c r="B93" s="27">
        <v>75.12</v>
      </c>
      <c r="C93" s="27">
        <v>75.2</v>
      </c>
      <c r="D93" s="27">
        <v>75.010000000000005</v>
      </c>
      <c r="E93" s="27">
        <v>75.540000000000006</v>
      </c>
      <c r="F93" s="27">
        <v>75.25</v>
      </c>
      <c r="G93" s="27">
        <v>76.16</v>
      </c>
      <c r="H93" s="27">
        <v>75.02</v>
      </c>
      <c r="I93" s="27">
        <v>75.790000000000006</v>
      </c>
      <c r="J93" s="27">
        <v>75.239999999999995</v>
      </c>
      <c r="K93" s="27">
        <v>75.62</v>
      </c>
      <c r="L93">
        <v>75.900000000000006</v>
      </c>
      <c r="N93" s="5">
        <f t="shared" si="9"/>
        <v>75.440909090909088</v>
      </c>
      <c r="O93" s="5">
        <f t="shared" si="10"/>
        <v>0.38630181323557278</v>
      </c>
      <c r="P93" s="1">
        <f t="shared" si="11"/>
        <v>0.51205879925182873</v>
      </c>
    </row>
    <row r="94" spans="1:16" ht="15.75" customHeight="1" x14ac:dyDescent="0.2">
      <c r="A94" s="3">
        <v>32</v>
      </c>
      <c r="B94" s="27">
        <v>76.349999999999994</v>
      </c>
      <c r="C94" s="27">
        <v>76.25</v>
      </c>
      <c r="D94" s="27">
        <v>76.03</v>
      </c>
      <c r="E94" s="27">
        <v>76.37</v>
      </c>
      <c r="F94" s="27">
        <v>76.31</v>
      </c>
      <c r="G94" s="27">
        <v>76.55</v>
      </c>
      <c r="H94" s="27">
        <v>76.349999999999994</v>
      </c>
      <c r="I94" s="27">
        <v>76.599999999999994</v>
      </c>
      <c r="J94" s="27">
        <v>76.16</v>
      </c>
      <c r="K94" s="27">
        <v>76.34</v>
      </c>
      <c r="L94">
        <v>76.11</v>
      </c>
      <c r="N94" s="5">
        <f t="shared" si="9"/>
        <v>76.310909090909092</v>
      </c>
      <c r="O94" s="5">
        <f t="shared" si="10"/>
        <v>0.17143246748819341</v>
      </c>
      <c r="P94" s="1">
        <f t="shared" si="11"/>
        <v>0.22465001338663926</v>
      </c>
    </row>
    <row r="95" spans="1:16" ht="15.75" customHeight="1" x14ac:dyDescent="0.2">
      <c r="A95" s="3">
        <v>64</v>
      </c>
      <c r="B95" s="27">
        <v>79.48</v>
      </c>
      <c r="C95" s="27">
        <v>79.12</v>
      </c>
      <c r="D95" s="27">
        <v>79.14</v>
      </c>
      <c r="E95" s="27">
        <v>79.12</v>
      </c>
      <c r="F95" s="27">
        <v>79.569999999999993</v>
      </c>
      <c r="G95" s="27">
        <v>79.37</v>
      </c>
      <c r="H95" s="27">
        <v>79.14</v>
      </c>
      <c r="I95" s="27">
        <v>79.27</v>
      </c>
      <c r="J95" s="27">
        <v>79.77</v>
      </c>
      <c r="K95" s="27">
        <v>79.27</v>
      </c>
      <c r="L95">
        <v>79.05</v>
      </c>
      <c r="N95" s="5">
        <f t="shared" si="9"/>
        <v>79.3</v>
      </c>
      <c r="O95" s="5">
        <f t="shared" si="10"/>
        <v>0.22614154859290961</v>
      </c>
      <c r="P95" s="1">
        <f t="shared" si="11"/>
        <v>0.28517219242485453</v>
      </c>
    </row>
    <row r="96" spans="1:16" ht="15.75" customHeight="1" x14ac:dyDescent="0.2">
      <c r="A96" s="3">
        <v>128</v>
      </c>
      <c r="B96" s="27">
        <v>83.97</v>
      </c>
      <c r="C96" s="27">
        <v>83.54</v>
      </c>
      <c r="D96" s="27">
        <v>83.75</v>
      </c>
      <c r="E96" s="27">
        <v>83.54</v>
      </c>
      <c r="F96" s="27">
        <v>83.87</v>
      </c>
      <c r="G96" s="27">
        <v>83.58</v>
      </c>
      <c r="H96" s="27">
        <v>83.64</v>
      </c>
      <c r="I96" s="27">
        <v>83.69</v>
      </c>
      <c r="J96" s="27">
        <v>83.81</v>
      </c>
      <c r="K96" s="27">
        <v>83.63</v>
      </c>
      <c r="L96">
        <v>83.54</v>
      </c>
      <c r="N96" s="5">
        <f t="shared" si="9"/>
        <v>83.687272727272713</v>
      </c>
      <c r="O96" s="5">
        <f t="shared" si="10"/>
        <v>0.14643025022794257</v>
      </c>
      <c r="P96" s="1">
        <f t="shared" si="11"/>
        <v>0.17497314162111852</v>
      </c>
    </row>
    <row r="97" spans="1:16" ht="15.75" customHeight="1" x14ac:dyDescent="0.2">
      <c r="A97" s="3">
        <v>256</v>
      </c>
      <c r="B97" s="27">
        <v>92.1</v>
      </c>
      <c r="C97" s="27">
        <v>92.55</v>
      </c>
      <c r="D97" s="27">
        <v>91.79</v>
      </c>
      <c r="E97" s="27">
        <v>92.35</v>
      </c>
      <c r="F97" s="27">
        <v>88.69</v>
      </c>
      <c r="G97" s="27">
        <v>90.67</v>
      </c>
      <c r="H97" s="27">
        <v>91.86</v>
      </c>
      <c r="I97" s="27">
        <v>91.34</v>
      </c>
      <c r="J97" s="27">
        <v>92.17</v>
      </c>
      <c r="K97" s="27">
        <v>91.82</v>
      </c>
      <c r="L97">
        <v>91.36</v>
      </c>
      <c r="N97" s="5">
        <f t="shared" si="9"/>
        <v>91.518181818181816</v>
      </c>
      <c r="O97" s="5">
        <f t="shared" si="10"/>
        <v>1.075944405457997</v>
      </c>
      <c r="P97" s="1">
        <f t="shared" si="11"/>
        <v>1.175661911198765</v>
      </c>
    </row>
    <row r="98" spans="1:16" ht="15.75" customHeight="1" x14ac:dyDescent="0.2">
      <c r="A98" s="3">
        <v>512</v>
      </c>
      <c r="B98" s="27">
        <v>99.38</v>
      </c>
      <c r="C98" s="27">
        <v>99.49</v>
      </c>
      <c r="D98" s="27">
        <v>99.3</v>
      </c>
      <c r="E98" s="27">
        <v>99.13</v>
      </c>
      <c r="F98" s="27">
        <v>97.97</v>
      </c>
      <c r="G98" s="27">
        <v>99.33</v>
      </c>
      <c r="H98" s="27">
        <v>100.07</v>
      </c>
      <c r="I98" s="27">
        <v>99.47</v>
      </c>
      <c r="J98" s="27">
        <v>99.64</v>
      </c>
      <c r="K98" s="27">
        <v>99.75</v>
      </c>
      <c r="L98">
        <v>98.62</v>
      </c>
      <c r="N98" s="5">
        <f t="shared" si="9"/>
        <v>99.286363636363646</v>
      </c>
      <c r="O98" s="5">
        <f t="shared" si="10"/>
        <v>0.56933773328794302</v>
      </c>
      <c r="P98" s="1">
        <f t="shared" si="11"/>
        <v>0.57342993784437779</v>
      </c>
    </row>
    <row r="99" spans="1:16" ht="15.75" customHeight="1" x14ac:dyDescent="0.2">
      <c r="A99" s="3" t="s">
        <v>6</v>
      </c>
      <c r="B99" s="27">
        <v>96.2</v>
      </c>
      <c r="C99" s="27">
        <v>95.93</v>
      </c>
      <c r="D99" s="27">
        <v>95.77</v>
      </c>
      <c r="E99" s="27">
        <v>95.5</v>
      </c>
      <c r="F99" s="27">
        <v>93.6</v>
      </c>
      <c r="G99" s="27">
        <v>95.94</v>
      </c>
      <c r="H99" s="27">
        <v>96.45</v>
      </c>
      <c r="I99" s="27">
        <v>96.07</v>
      </c>
      <c r="J99" s="27">
        <v>95.93</v>
      </c>
      <c r="K99" s="27">
        <v>96.43</v>
      </c>
      <c r="L99">
        <v>95.2</v>
      </c>
      <c r="N99" s="5">
        <f t="shared" si="9"/>
        <v>95.729090909090928</v>
      </c>
      <c r="O99" s="5">
        <f t="shared" si="10"/>
        <v>0.79632222806417674</v>
      </c>
      <c r="P99" s="1">
        <f t="shared" si="11"/>
        <v>0.83184977575980912</v>
      </c>
    </row>
    <row r="100" spans="1:16" ht="15.75" customHeight="1" x14ac:dyDescent="0.2">
      <c r="A100" s="3" t="s">
        <v>7</v>
      </c>
      <c r="B100" s="27">
        <v>109.34</v>
      </c>
      <c r="C100" s="27">
        <v>109.51</v>
      </c>
      <c r="D100" s="27">
        <v>110.91</v>
      </c>
      <c r="E100" s="27">
        <v>109.43</v>
      </c>
      <c r="F100" s="27">
        <v>109.33</v>
      </c>
      <c r="G100" s="27">
        <v>109.81</v>
      </c>
      <c r="H100" s="27">
        <v>109.61</v>
      </c>
      <c r="I100" s="27">
        <v>109.67</v>
      </c>
      <c r="J100" s="27">
        <v>109.53</v>
      </c>
      <c r="K100" s="27">
        <v>109.69</v>
      </c>
      <c r="L100">
        <v>109.86</v>
      </c>
      <c r="N100" s="5">
        <f t="shared" si="9"/>
        <v>109.6990909090909</v>
      </c>
      <c r="O100" s="5">
        <f t="shared" si="10"/>
        <v>0.43764036709276416</v>
      </c>
      <c r="P100" s="1">
        <f t="shared" si="11"/>
        <v>0.39894621137329439</v>
      </c>
    </row>
    <row r="101" spans="1:16" ht="15.75" customHeight="1" x14ac:dyDescent="0.2">
      <c r="A101" s="3" t="s">
        <v>8</v>
      </c>
      <c r="B101" s="27">
        <v>141.37</v>
      </c>
      <c r="C101" s="27">
        <v>141.29</v>
      </c>
      <c r="D101" s="27">
        <v>141.63999999999999</v>
      </c>
      <c r="E101" s="27">
        <v>141.34</v>
      </c>
      <c r="F101" s="27">
        <v>141.88</v>
      </c>
      <c r="G101" s="27">
        <v>141.66999999999999</v>
      </c>
      <c r="H101" s="27">
        <v>141.29</v>
      </c>
      <c r="I101" s="27">
        <v>141.53</v>
      </c>
      <c r="J101" s="27">
        <v>141.46</v>
      </c>
      <c r="K101" s="27">
        <v>141.58000000000001</v>
      </c>
      <c r="L101">
        <v>141.74</v>
      </c>
      <c r="N101" s="5">
        <f t="shared" si="9"/>
        <v>141.52636363636364</v>
      </c>
      <c r="O101" s="5">
        <f t="shared" si="10"/>
        <v>0.1955644511291724</v>
      </c>
      <c r="P101" s="1">
        <f t="shared" si="11"/>
        <v>0.13818234716441502</v>
      </c>
    </row>
    <row r="102" spans="1:16" ht="15.75" customHeight="1" x14ac:dyDescent="0.2">
      <c r="A102" s="3" t="s">
        <v>9</v>
      </c>
      <c r="B102" s="27">
        <v>222.88</v>
      </c>
      <c r="C102" s="27">
        <v>223.11</v>
      </c>
      <c r="D102" s="27">
        <v>223.44</v>
      </c>
      <c r="E102" s="27">
        <v>223.26</v>
      </c>
      <c r="F102" s="27">
        <v>223.13</v>
      </c>
      <c r="G102" s="27">
        <v>223.44</v>
      </c>
      <c r="H102" s="27">
        <v>222.73</v>
      </c>
      <c r="I102" s="27">
        <v>222.86</v>
      </c>
      <c r="J102" s="27">
        <v>223.39</v>
      </c>
      <c r="K102" s="27">
        <v>222.7</v>
      </c>
      <c r="L102">
        <v>223.5</v>
      </c>
      <c r="N102" s="5">
        <f t="shared" si="9"/>
        <v>223.13090909090909</v>
      </c>
      <c r="O102" s="5">
        <f t="shared" si="10"/>
        <v>0.2990469710749315</v>
      </c>
      <c r="P102" s="1">
        <f t="shared" si="11"/>
        <v>0.13402310432621073</v>
      </c>
    </row>
    <row r="103" spans="1:16" ht="15.75" customHeight="1" x14ac:dyDescent="0.2">
      <c r="A103" s="3" t="s">
        <v>10</v>
      </c>
      <c r="B103" s="27">
        <v>736.1</v>
      </c>
      <c r="C103" s="27">
        <v>736.04</v>
      </c>
      <c r="D103" s="27">
        <v>733.57</v>
      </c>
      <c r="E103" s="27">
        <v>737.6</v>
      </c>
      <c r="F103" s="27">
        <v>743.34</v>
      </c>
      <c r="G103" s="27">
        <v>737.72</v>
      </c>
      <c r="H103" s="27">
        <v>739.04</v>
      </c>
      <c r="I103" s="27">
        <v>732.91</v>
      </c>
      <c r="J103" s="27">
        <v>739.68</v>
      </c>
      <c r="K103" s="27">
        <v>733.6</v>
      </c>
      <c r="L103">
        <v>734.03</v>
      </c>
      <c r="N103" s="5">
        <f t="shared" si="9"/>
        <v>736.69363636363641</v>
      </c>
      <c r="O103" s="5">
        <f t="shared" si="10"/>
        <v>3.1936038349403102</v>
      </c>
      <c r="P103" s="1">
        <f t="shared" si="11"/>
        <v>0.43350501175822947</v>
      </c>
    </row>
    <row r="104" spans="1:16" ht="15.75" customHeight="1" x14ac:dyDescent="0.2">
      <c r="A104" s="3" t="s">
        <v>11</v>
      </c>
      <c r="B104" s="27">
        <v>1141.8699999999999</v>
      </c>
      <c r="C104" s="27">
        <v>1146.0899999999999</v>
      </c>
      <c r="D104" s="27">
        <v>1143.54</v>
      </c>
      <c r="E104" s="27">
        <v>1141.04</v>
      </c>
      <c r="F104" s="27">
        <v>1135.94</v>
      </c>
      <c r="G104" s="27">
        <v>1142.8399999999999</v>
      </c>
      <c r="H104" s="27">
        <v>1142.1600000000001</v>
      </c>
      <c r="I104" s="27">
        <v>1143.51</v>
      </c>
      <c r="J104" s="27">
        <v>1138.1099999999999</v>
      </c>
      <c r="K104" s="27">
        <v>1145.55</v>
      </c>
      <c r="L104">
        <v>1138.74</v>
      </c>
      <c r="N104" s="5">
        <f t="shared" si="9"/>
        <v>1141.7627272727273</v>
      </c>
      <c r="O104" s="5">
        <f t="shared" si="10"/>
        <v>3.1227554848533519</v>
      </c>
      <c r="P104" s="1">
        <f t="shared" si="11"/>
        <v>0.2735030151415544</v>
      </c>
    </row>
    <row r="105" spans="1:16" ht="15.75" customHeight="1" x14ac:dyDescent="0.2">
      <c r="A105" s="3" t="s">
        <v>12</v>
      </c>
      <c r="B105" s="27">
        <v>2361.58</v>
      </c>
      <c r="C105" s="27">
        <v>2337.9499999999998</v>
      </c>
      <c r="D105" s="27">
        <v>2350.5100000000002</v>
      </c>
      <c r="E105" s="27">
        <v>2348.2600000000002</v>
      </c>
      <c r="F105" s="27">
        <v>2357.11</v>
      </c>
      <c r="G105" s="27">
        <v>2343.41</v>
      </c>
      <c r="H105" s="27">
        <v>2361.9</v>
      </c>
      <c r="I105" s="27">
        <v>2346.12</v>
      </c>
      <c r="J105" s="27">
        <v>2363.1</v>
      </c>
      <c r="K105" s="27">
        <v>2345.64</v>
      </c>
      <c r="L105">
        <v>2356.6</v>
      </c>
      <c r="N105" s="5">
        <f t="shared" si="9"/>
        <v>2352.0163636363632</v>
      </c>
      <c r="O105" s="5">
        <f t="shared" si="10"/>
        <v>8.5011049549188709</v>
      </c>
      <c r="P105" s="1">
        <f t="shared" si="11"/>
        <v>0.36143902254896032</v>
      </c>
    </row>
    <row r="106" spans="1:16" ht="15.75" customHeight="1" x14ac:dyDescent="0.2">
      <c r="A106" s="3" t="s">
        <v>13</v>
      </c>
      <c r="B106" s="27">
        <v>3670.71</v>
      </c>
      <c r="C106" s="27">
        <v>3735.82</v>
      </c>
      <c r="D106" s="27">
        <v>3647.85</v>
      </c>
      <c r="E106" s="27">
        <v>3624</v>
      </c>
      <c r="F106" s="27">
        <v>3655.88</v>
      </c>
      <c r="G106" s="27">
        <v>3743.38</v>
      </c>
      <c r="H106" s="27">
        <v>3669.74</v>
      </c>
      <c r="I106" s="27">
        <v>3945.11</v>
      </c>
      <c r="J106" s="27">
        <v>3776.63</v>
      </c>
      <c r="K106" s="27">
        <v>3728.73</v>
      </c>
      <c r="L106">
        <v>3692.17</v>
      </c>
      <c r="N106" s="5">
        <f t="shared" si="9"/>
        <v>3717.2745454545457</v>
      </c>
      <c r="O106" s="5">
        <f t="shared" si="10"/>
        <v>88.845904279672553</v>
      </c>
      <c r="P106" s="1">
        <f t="shared" si="11"/>
        <v>2.3900818514551911</v>
      </c>
    </row>
    <row r="107" spans="1:16" ht="15.75" customHeight="1" x14ac:dyDescent="0.2">
      <c r="A107" s="3" t="s">
        <v>14</v>
      </c>
      <c r="B107" s="27">
        <v>6509.29</v>
      </c>
      <c r="C107" s="27">
        <v>6499.49</v>
      </c>
      <c r="D107" s="27">
        <v>6503.3</v>
      </c>
      <c r="E107" s="27">
        <v>6485.51</v>
      </c>
      <c r="F107" s="27">
        <v>6478.82</v>
      </c>
      <c r="G107" s="27">
        <v>6503.65</v>
      </c>
      <c r="H107" s="27">
        <v>6536.3</v>
      </c>
      <c r="I107" s="27">
        <v>6530.89</v>
      </c>
      <c r="J107" s="27">
        <v>6537.83</v>
      </c>
      <c r="K107" s="27">
        <v>6468.68</v>
      </c>
      <c r="L107">
        <v>6523.3</v>
      </c>
      <c r="N107" s="5">
        <f t="shared" si="9"/>
        <v>6507.0054545454541</v>
      </c>
      <c r="O107" s="5">
        <f t="shared" si="10"/>
        <v>23.358750550333998</v>
      </c>
      <c r="P107" s="1">
        <f t="shared" si="11"/>
        <v>0.35897849961101225</v>
      </c>
    </row>
    <row r="108" spans="1:16" ht="15.75" customHeight="1" x14ac:dyDescent="0.2">
      <c r="A108" s="3" t="s">
        <v>15</v>
      </c>
      <c r="B108" s="27">
        <v>12456.37</v>
      </c>
      <c r="C108" s="27">
        <v>12465.39</v>
      </c>
      <c r="D108" s="27">
        <v>12424.36</v>
      </c>
      <c r="E108" s="27">
        <v>12428.65</v>
      </c>
      <c r="F108" s="27">
        <v>12474.96</v>
      </c>
      <c r="G108" s="27">
        <v>12506.58</v>
      </c>
      <c r="H108" s="27">
        <v>12468.69</v>
      </c>
      <c r="I108" s="27">
        <v>12510.01</v>
      </c>
      <c r="J108" s="27">
        <v>12460.12</v>
      </c>
      <c r="K108" s="27">
        <v>12437.28</v>
      </c>
      <c r="L108">
        <v>12455.33</v>
      </c>
      <c r="N108" s="5">
        <f t="shared" si="9"/>
        <v>12462.521818181818</v>
      </c>
      <c r="O108" s="5">
        <f t="shared" si="10"/>
        <v>27.808886643726485</v>
      </c>
      <c r="P108" s="1">
        <f t="shared" si="11"/>
        <v>0.22314012404099107</v>
      </c>
    </row>
    <row r="109" spans="1:16" ht="15.75" customHeight="1" x14ac:dyDescent="0.2">
      <c r="A109" s="3" t="s">
        <v>16</v>
      </c>
      <c r="B109" s="27">
        <v>24325.919999999998</v>
      </c>
      <c r="C109" s="27">
        <v>24348.53</v>
      </c>
      <c r="D109" s="27">
        <v>24322.75</v>
      </c>
      <c r="E109" s="27">
        <v>24350.41</v>
      </c>
      <c r="F109" s="27">
        <v>24329.07</v>
      </c>
      <c r="G109" s="27">
        <v>24398.43</v>
      </c>
      <c r="H109" s="27">
        <v>24388.43</v>
      </c>
      <c r="I109" s="27">
        <v>24360.27</v>
      </c>
      <c r="J109" s="27">
        <v>24448.9</v>
      </c>
      <c r="K109" s="27">
        <v>24315.97</v>
      </c>
      <c r="L109">
        <v>24240.74</v>
      </c>
      <c r="N109" s="5">
        <f t="shared" si="9"/>
        <v>24348.129090909089</v>
      </c>
      <c r="O109" s="5">
        <f t="shared" si="10"/>
        <v>53.412639600481377</v>
      </c>
      <c r="P109" s="1">
        <f t="shared" si="11"/>
        <v>0.21937061119174109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2" t="s">
        <v>21</v>
      </c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</row>
    <row r="115" spans="1:16" ht="15.75" customHeight="1" x14ac:dyDescent="0.15">
      <c r="A115" s="30" t="s">
        <v>1</v>
      </c>
      <c r="B115" s="28">
        <v>1</v>
      </c>
      <c r="C115" s="1">
        <v>2</v>
      </c>
      <c r="D115" s="1">
        <v>3</v>
      </c>
      <c r="E115" s="28">
        <v>4</v>
      </c>
      <c r="F115" s="28">
        <v>5</v>
      </c>
      <c r="G115" s="1">
        <v>6</v>
      </c>
      <c r="H115" s="1">
        <v>7</v>
      </c>
      <c r="I115" s="28">
        <v>8</v>
      </c>
      <c r="J115" s="28">
        <v>9</v>
      </c>
      <c r="K115" s="1">
        <v>10</v>
      </c>
      <c r="L115" s="1">
        <v>11</v>
      </c>
    </row>
    <row r="116" spans="1:16" ht="15.75" customHeight="1" x14ac:dyDescent="0.2">
      <c r="A116" s="31"/>
      <c r="B116" s="1" t="s">
        <v>2</v>
      </c>
      <c r="C116" s="1" t="s">
        <v>2</v>
      </c>
      <c r="D116" s="1" t="s">
        <v>2</v>
      </c>
      <c r="E116" s="1" t="s">
        <v>2</v>
      </c>
      <c r="F116" s="1" t="s">
        <v>2</v>
      </c>
      <c r="G116" s="1" t="s">
        <v>2</v>
      </c>
      <c r="H116" s="1" t="s">
        <v>2</v>
      </c>
      <c r="I116" s="1" t="s">
        <v>2</v>
      </c>
      <c r="J116" s="1" t="s">
        <v>2</v>
      </c>
      <c r="K116" s="1" t="s">
        <v>2</v>
      </c>
      <c r="L116" s="1" t="s">
        <v>2</v>
      </c>
      <c r="N116" s="2" t="s">
        <v>3</v>
      </c>
      <c r="O116" s="2" t="s">
        <v>4</v>
      </c>
      <c r="P116" s="2" t="s">
        <v>5</v>
      </c>
    </row>
    <row r="117" spans="1:16" ht="15.75" customHeight="1" x14ac:dyDescent="0.2">
      <c r="A117" s="3">
        <v>1</v>
      </c>
      <c r="B117" s="27">
        <v>121.53</v>
      </c>
      <c r="C117" s="27">
        <v>119.72</v>
      </c>
      <c r="D117" s="27">
        <v>118.38</v>
      </c>
      <c r="E117" s="27">
        <v>117.57</v>
      </c>
      <c r="F117" s="27">
        <v>120.23</v>
      </c>
      <c r="G117" s="27">
        <v>118.39</v>
      </c>
      <c r="H117" s="27">
        <v>118.55</v>
      </c>
      <c r="I117" s="27">
        <v>120.9</v>
      </c>
      <c r="J117" s="27">
        <v>117.69</v>
      </c>
      <c r="K117" s="27">
        <v>119.65</v>
      </c>
      <c r="L117">
        <v>119.27</v>
      </c>
      <c r="N117" s="5">
        <f t="shared" ref="N117:N137" si="12">AVERAGE(B117:L117)</f>
        <v>119.26181818181817</v>
      </c>
      <c r="O117" s="5">
        <f t="shared" ref="O117:O137" si="13">STDEV(B117:L117)</f>
        <v>1.2846619647348367</v>
      </c>
      <c r="P117" s="1">
        <f t="shared" ref="P117:P137" si="14">O117/N117*100</f>
        <v>1.0771779135350188</v>
      </c>
    </row>
    <row r="118" spans="1:16" ht="15.75" customHeight="1" x14ac:dyDescent="0.2">
      <c r="A118" s="3">
        <v>2</v>
      </c>
      <c r="B118" s="27">
        <v>116.1</v>
      </c>
      <c r="C118" s="27">
        <v>114.44</v>
      </c>
      <c r="D118" s="27">
        <v>113.4</v>
      </c>
      <c r="E118" s="27">
        <v>116.6</v>
      </c>
      <c r="F118" s="27">
        <v>115.4</v>
      </c>
      <c r="G118" s="27">
        <v>115.58</v>
      </c>
      <c r="H118" s="27">
        <v>113.56</v>
      </c>
      <c r="I118" s="27">
        <v>114.84</v>
      </c>
      <c r="J118" s="27">
        <v>113.84</v>
      </c>
      <c r="K118" s="27">
        <v>116.47</v>
      </c>
      <c r="L118">
        <v>115.35</v>
      </c>
      <c r="N118" s="5">
        <f t="shared" si="12"/>
        <v>115.05272727272727</v>
      </c>
      <c r="O118" s="5">
        <f t="shared" si="13"/>
        <v>1.1330321346642431</v>
      </c>
      <c r="P118" s="1">
        <f t="shared" si="14"/>
        <v>0.98479380847569298</v>
      </c>
    </row>
    <row r="119" spans="1:16" ht="15.75" customHeight="1" x14ac:dyDescent="0.2">
      <c r="A119" s="3">
        <v>4</v>
      </c>
      <c r="B119" s="27">
        <v>113.69</v>
      </c>
      <c r="C119" s="27">
        <v>111.82</v>
      </c>
      <c r="D119" s="27">
        <v>112.22</v>
      </c>
      <c r="E119" s="27">
        <v>112.38</v>
      </c>
      <c r="F119" s="27">
        <v>113.93</v>
      </c>
      <c r="G119" s="27">
        <v>112.73</v>
      </c>
      <c r="H119" s="27">
        <v>113.67</v>
      </c>
      <c r="I119" s="27">
        <v>113.63</v>
      </c>
      <c r="J119" s="27">
        <v>112.57</v>
      </c>
      <c r="K119" s="27">
        <v>113.19</v>
      </c>
      <c r="L119">
        <v>112.34</v>
      </c>
      <c r="N119" s="5">
        <f t="shared" si="12"/>
        <v>112.92454545454544</v>
      </c>
      <c r="O119" s="5">
        <f t="shared" si="13"/>
        <v>0.72380057524657671</v>
      </c>
      <c r="P119" s="1">
        <f t="shared" si="14"/>
        <v>0.64095947637701323</v>
      </c>
    </row>
    <row r="120" spans="1:16" ht="15.75" customHeight="1" x14ac:dyDescent="0.2">
      <c r="A120" s="3">
        <v>8</v>
      </c>
      <c r="B120" s="27">
        <v>113.12</v>
      </c>
      <c r="C120" s="27">
        <v>110.86</v>
      </c>
      <c r="D120" s="27">
        <v>112.77</v>
      </c>
      <c r="E120" s="27">
        <v>110.58</v>
      </c>
      <c r="F120" s="27">
        <v>111.7</v>
      </c>
      <c r="G120" s="27">
        <v>111.19</v>
      </c>
      <c r="H120" s="27">
        <v>112.04</v>
      </c>
      <c r="I120" s="27">
        <v>110.81</v>
      </c>
      <c r="J120" s="27">
        <v>111.78</v>
      </c>
      <c r="K120" s="27">
        <v>111.33</v>
      </c>
      <c r="L120">
        <v>110.35</v>
      </c>
      <c r="N120" s="5">
        <f t="shared" si="12"/>
        <v>111.50272727272726</v>
      </c>
      <c r="O120" s="5">
        <f t="shared" si="13"/>
        <v>0.88469306439115991</v>
      </c>
      <c r="P120" s="1">
        <f t="shared" si="14"/>
        <v>0.79342728741268131</v>
      </c>
    </row>
    <row r="121" spans="1:16" ht="15.75" customHeight="1" x14ac:dyDescent="0.2">
      <c r="A121" s="3">
        <v>16</v>
      </c>
      <c r="B121" s="27">
        <v>106.88</v>
      </c>
      <c r="C121" s="27">
        <v>106.09</v>
      </c>
      <c r="D121" s="27">
        <v>108.15</v>
      </c>
      <c r="E121" s="27">
        <v>106.86</v>
      </c>
      <c r="F121" s="27">
        <v>108.34</v>
      </c>
      <c r="G121" s="27">
        <v>106.28</v>
      </c>
      <c r="H121" s="27">
        <v>106.53</v>
      </c>
      <c r="I121" s="27">
        <v>107.72</v>
      </c>
      <c r="J121" s="27">
        <v>106.16</v>
      </c>
      <c r="K121" s="27">
        <v>105.72</v>
      </c>
      <c r="L121">
        <v>107.28</v>
      </c>
      <c r="N121" s="5">
        <f t="shared" si="12"/>
        <v>106.91</v>
      </c>
      <c r="O121" s="5">
        <f t="shared" si="13"/>
        <v>0.8701264275954399</v>
      </c>
      <c r="P121" s="1">
        <f t="shared" si="14"/>
        <v>0.81388684650214194</v>
      </c>
    </row>
    <row r="122" spans="1:16" ht="15.75" customHeight="1" x14ac:dyDescent="0.2">
      <c r="A122" s="3">
        <v>32</v>
      </c>
      <c r="B122" s="27">
        <v>105.97</v>
      </c>
      <c r="C122" s="27">
        <v>105.87</v>
      </c>
      <c r="D122" s="27">
        <v>106.28</v>
      </c>
      <c r="E122" s="27">
        <v>106.24</v>
      </c>
      <c r="F122" s="27">
        <v>107.58</v>
      </c>
      <c r="G122" s="27">
        <v>105.87</v>
      </c>
      <c r="H122" s="27">
        <v>107.07</v>
      </c>
      <c r="I122" s="27">
        <v>106.01</v>
      </c>
      <c r="J122" s="27">
        <v>105.54</v>
      </c>
      <c r="K122" s="27">
        <v>106.36</v>
      </c>
      <c r="L122">
        <v>105.41</v>
      </c>
      <c r="N122" s="5">
        <f t="shared" si="12"/>
        <v>106.2</v>
      </c>
      <c r="O122" s="5">
        <f t="shared" si="13"/>
        <v>0.63729114225760064</v>
      </c>
      <c r="P122" s="1">
        <f t="shared" si="14"/>
        <v>0.60008582133484056</v>
      </c>
    </row>
    <row r="123" spans="1:16" ht="15.75" customHeight="1" x14ac:dyDescent="0.2">
      <c r="A123" s="3">
        <v>64</v>
      </c>
      <c r="B123" s="27">
        <v>109.92</v>
      </c>
      <c r="C123" s="27">
        <v>109.83</v>
      </c>
      <c r="D123" s="27">
        <v>109.89</v>
      </c>
      <c r="E123" s="27">
        <v>111.07</v>
      </c>
      <c r="F123" s="27">
        <v>111.22</v>
      </c>
      <c r="G123" s="27">
        <v>110.08</v>
      </c>
      <c r="H123" s="27">
        <v>110.31</v>
      </c>
      <c r="I123" s="27">
        <v>110.11</v>
      </c>
      <c r="J123" s="27">
        <v>109.87</v>
      </c>
      <c r="K123" s="27">
        <v>110.03</v>
      </c>
      <c r="L123">
        <v>109.24</v>
      </c>
      <c r="N123" s="5">
        <f t="shared" si="12"/>
        <v>110.14272727272727</v>
      </c>
      <c r="O123" s="5">
        <f t="shared" si="13"/>
        <v>0.56272712586280882</v>
      </c>
      <c r="P123" s="1">
        <f t="shared" si="14"/>
        <v>0.51090720177050419</v>
      </c>
    </row>
    <row r="124" spans="1:16" ht="15.75" customHeight="1" x14ac:dyDescent="0.2">
      <c r="A124" s="3">
        <v>128</v>
      </c>
      <c r="B124" s="27">
        <v>117.03</v>
      </c>
      <c r="C124" s="27">
        <v>116.93</v>
      </c>
      <c r="D124" s="27">
        <v>117.22</v>
      </c>
      <c r="E124" s="27">
        <v>118.17</v>
      </c>
      <c r="F124" s="27">
        <v>117.85</v>
      </c>
      <c r="G124" s="27">
        <v>116.82</v>
      </c>
      <c r="H124" s="27">
        <v>117.12</v>
      </c>
      <c r="I124" s="27">
        <v>117.56</v>
      </c>
      <c r="J124" s="27">
        <v>117.01</v>
      </c>
      <c r="K124" s="27">
        <v>116.93</v>
      </c>
      <c r="L124">
        <v>116.73</v>
      </c>
      <c r="N124" s="5">
        <f t="shared" si="12"/>
        <v>117.21545454545456</v>
      </c>
      <c r="O124" s="5">
        <f t="shared" si="13"/>
        <v>0.45533204667283361</v>
      </c>
      <c r="P124" s="1">
        <f t="shared" si="14"/>
        <v>0.38845734842606616</v>
      </c>
    </row>
    <row r="125" spans="1:16" ht="15.75" customHeight="1" x14ac:dyDescent="0.2">
      <c r="A125" s="3">
        <v>256</v>
      </c>
      <c r="B125" s="27">
        <v>107.64</v>
      </c>
      <c r="C125" s="27">
        <v>107.48</v>
      </c>
      <c r="D125" s="27">
        <v>108.4</v>
      </c>
      <c r="E125" s="27">
        <v>108.73</v>
      </c>
      <c r="F125" s="27">
        <v>110.7</v>
      </c>
      <c r="G125" s="27">
        <v>107.22</v>
      </c>
      <c r="H125" s="27">
        <v>107.73</v>
      </c>
      <c r="I125" s="27">
        <v>108.38</v>
      </c>
      <c r="J125" s="27">
        <v>107.07</v>
      </c>
      <c r="K125" s="27">
        <v>107.8</v>
      </c>
      <c r="L125">
        <v>106.59</v>
      </c>
      <c r="N125" s="5">
        <f t="shared" si="12"/>
        <v>107.97636363636364</v>
      </c>
      <c r="O125" s="5">
        <f t="shared" si="13"/>
        <v>1.0997933690223163</v>
      </c>
      <c r="P125" s="1">
        <f t="shared" si="14"/>
        <v>1.0185501085461024</v>
      </c>
    </row>
    <row r="126" spans="1:16" ht="15.75" customHeight="1" x14ac:dyDescent="0.2">
      <c r="A126" s="3">
        <v>512</v>
      </c>
      <c r="B126" s="27">
        <v>102.32</v>
      </c>
      <c r="C126" s="27">
        <v>102.64</v>
      </c>
      <c r="D126" s="27">
        <v>103.12</v>
      </c>
      <c r="E126" s="27">
        <v>103.58</v>
      </c>
      <c r="F126" s="27">
        <v>102.19</v>
      </c>
      <c r="G126" s="27">
        <v>102.03</v>
      </c>
      <c r="H126" s="27">
        <v>102.08</v>
      </c>
      <c r="I126" s="27">
        <v>101.83</v>
      </c>
      <c r="J126" s="27">
        <v>101.92</v>
      </c>
      <c r="K126" s="27">
        <v>101.65</v>
      </c>
      <c r="L126">
        <v>101.56</v>
      </c>
      <c r="N126" s="5">
        <f t="shared" si="12"/>
        <v>102.26545454545453</v>
      </c>
      <c r="O126" s="5">
        <f t="shared" si="13"/>
        <v>0.62309491470182299</v>
      </c>
      <c r="P126" s="1">
        <f t="shared" si="14"/>
        <v>0.609291688450739</v>
      </c>
    </row>
    <row r="127" spans="1:16" ht="15.75" customHeight="1" x14ac:dyDescent="0.2">
      <c r="A127" s="3" t="s">
        <v>6</v>
      </c>
      <c r="B127" s="27">
        <v>107.32</v>
      </c>
      <c r="C127" s="27">
        <v>106.52</v>
      </c>
      <c r="D127" s="27">
        <v>107.45</v>
      </c>
      <c r="E127" s="27">
        <v>108.79</v>
      </c>
      <c r="F127" s="27">
        <v>106.72</v>
      </c>
      <c r="G127" s="27">
        <v>105.53</v>
      </c>
      <c r="H127" s="27">
        <v>108.89</v>
      </c>
      <c r="I127" s="27">
        <v>106.79</v>
      </c>
      <c r="J127" s="27">
        <v>108.58</v>
      </c>
      <c r="K127" s="27">
        <v>105.5</v>
      </c>
      <c r="L127">
        <v>104.98</v>
      </c>
      <c r="N127" s="5">
        <f t="shared" si="12"/>
        <v>107.00636363636363</v>
      </c>
      <c r="O127" s="5">
        <f t="shared" si="13"/>
        <v>1.3572492234462521</v>
      </c>
      <c r="P127" s="1">
        <f t="shared" si="14"/>
        <v>1.2683817834036015</v>
      </c>
    </row>
    <row r="128" spans="1:16" ht="15.75" customHeight="1" x14ac:dyDescent="0.2">
      <c r="A128" s="3" t="s">
        <v>7</v>
      </c>
      <c r="B128" s="27">
        <v>119.45</v>
      </c>
      <c r="C128" s="27">
        <v>121.2</v>
      </c>
      <c r="D128" s="27">
        <v>120.58</v>
      </c>
      <c r="E128" s="27">
        <v>121.91</v>
      </c>
      <c r="F128" s="27">
        <v>118.91</v>
      </c>
      <c r="G128" s="27">
        <v>119.67</v>
      </c>
      <c r="H128" s="27">
        <v>120.07</v>
      </c>
      <c r="I128" s="27">
        <v>118.7</v>
      </c>
      <c r="J128" s="27">
        <v>120.55</v>
      </c>
      <c r="K128" s="27">
        <v>120.82</v>
      </c>
      <c r="L128">
        <v>118.79</v>
      </c>
      <c r="N128" s="5">
        <f t="shared" si="12"/>
        <v>120.0590909090909</v>
      </c>
      <c r="O128" s="5">
        <f t="shared" si="13"/>
        <v>1.0544899671922376</v>
      </c>
      <c r="P128" s="1">
        <f t="shared" si="14"/>
        <v>0.87830913861466819</v>
      </c>
    </row>
    <row r="129" spans="1:16" ht="15.75" customHeight="1" x14ac:dyDescent="0.2">
      <c r="A129" s="3" t="s">
        <v>8</v>
      </c>
      <c r="B129" s="27">
        <v>150.68</v>
      </c>
      <c r="C129" s="27">
        <v>150.41999999999999</v>
      </c>
      <c r="D129" s="27">
        <v>150.56</v>
      </c>
      <c r="E129" s="27">
        <v>151.83000000000001</v>
      </c>
      <c r="F129" s="27">
        <v>150.11000000000001</v>
      </c>
      <c r="G129" s="27">
        <v>151.58000000000001</v>
      </c>
      <c r="H129" s="27">
        <v>150.36000000000001</v>
      </c>
      <c r="I129" s="27">
        <v>149.55000000000001</v>
      </c>
      <c r="J129" s="27">
        <v>150.62</v>
      </c>
      <c r="K129" s="27">
        <v>150.63999999999999</v>
      </c>
      <c r="L129">
        <v>149.78</v>
      </c>
      <c r="N129" s="5">
        <f t="shared" si="12"/>
        <v>150.5572727272727</v>
      </c>
      <c r="O129" s="5">
        <f t="shared" si="13"/>
        <v>0.67588595057289069</v>
      </c>
      <c r="P129" s="1">
        <f t="shared" si="14"/>
        <v>0.44892281742989976</v>
      </c>
    </row>
    <row r="130" spans="1:16" ht="15.75" customHeight="1" x14ac:dyDescent="0.2">
      <c r="A130" s="3" t="s">
        <v>9</v>
      </c>
      <c r="B130" s="27">
        <v>232.77</v>
      </c>
      <c r="C130" s="27">
        <v>232</v>
      </c>
      <c r="D130" s="27">
        <v>232.4</v>
      </c>
      <c r="E130" s="27">
        <v>265.7</v>
      </c>
      <c r="F130" s="27">
        <v>232.07</v>
      </c>
      <c r="G130" s="27">
        <v>232.38</v>
      </c>
      <c r="H130" s="27">
        <v>232.04</v>
      </c>
      <c r="I130" s="27">
        <v>231.43</v>
      </c>
      <c r="J130" s="27">
        <v>231.1</v>
      </c>
      <c r="K130" s="27">
        <v>234.21</v>
      </c>
      <c r="L130">
        <v>230.85</v>
      </c>
      <c r="N130" s="5">
        <f t="shared" si="12"/>
        <v>235.17727272727271</v>
      </c>
      <c r="O130" s="5">
        <f t="shared" si="13"/>
        <v>10.163117721358036</v>
      </c>
      <c r="P130" s="1">
        <f t="shared" si="14"/>
        <v>4.3214710348069509</v>
      </c>
    </row>
    <row r="131" spans="1:16" ht="15.75" customHeight="1" x14ac:dyDescent="0.2">
      <c r="A131" s="3" t="s">
        <v>10</v>
      </c>
      <c r="B131" s="27">
        <v>752.82</v>
      </c>
      <c r="C131" s="27">
        <v>749.93</v>
      </c>
      <c r="D131" s="27">
        <v>750.38</v>
      </c>
      <c r="E131" s="27">
        <v>755.43</v>
      </c>
      <c r="F131" s="27">
        <v>751.87</v>
      </c>
      <c r="G131" s="27">
        <v>748.96</v>
      </c>
      <c r="H131" s="27">
        <v>750.97</v>
      </c>
      <c r="I131" s="27">
        <v>748.88</v>
      </c>
      <c r="J131" s="27">
        <v>748.25</v>
      </c>
      <c r="K131" s="27">
        <v>752.55</v>
      </c>
      <c r="L131">
        <v>748.97</v>
      </c>
      <c r="N131" s="5">
        <f t="shared" si="12"/>
        <v>750.81909090909096</v>
      </c>
      <c r="O131" s="5">
        <f t="shared" si="13"/>
        <v>2.1818865898366573</v>
      </c>
      <c r="P131" s="1">
        <f t="shared" si="14"/>
        <v>0.29060084063590225</v>
      </c>
    </row>
    <row r="132" spans="1:16" ht="15.75" customHeight="1" x14ac:dyDescent="0.2">
      <c r="A132" s="3" t="s">
        <v>11</v>
      </c>
      <c r="B132" s="27">
        <v>1172.93</v>
      </c>
      <c r="C132" s="27">
        <v>1168.8800000000001</v>
      </c>
      <c r="D132" s="27">
        <v>1167.73</v>
      </c>
      <c r="E132" s="27">
        <v>1186.43</v>
      </c>
      <c r="F132" s="27">
        <v>1172.94</v>
      </c>
      <c r="G132" s="27">
        <v>1170.4000000000001</v>
      </c>
      <c r="H132" s="27">
        <v>1169.82</v>
      </c>
      <c r="I132" s="27">
        <v>1164.18</v>
      </c>
      <c r="J132" s="27">
        <v>1168.6199999999999</v>
      </c>
      <c r="K132" s="27">
        <v>1168.8</v>
      </c>
      <c r="L132">
        <v>1165.6400000000001</v>
      </c>
      <c r="N132" s="5">
        <f t="shared" si="12"/>
        <v>1170.5790909090908</v>
      </c>
      <c r="O132" s="5">
        <f t="shared" si="13"/>
        <v>5.8848168273030534</v>
      </c>
      <c r="P132" s="1">
        <f t="shared" si="14"/>
        <v>0.50272697274413203</v>
      </c>
    </row>
    <row r="133" spans="1:16" ht="15.75" customHeight="1" x14ac:dyDescent="0.2">
      <c r="A133" s="3" t="s">
        <v>12</v>
      </c>
      <c r="B133" s="27">
        <v>2371.7199999999998</v>
      </c>
      <c r="C133" s="27">
        <v>2472.77</v>
      </c>
      <c r="D133" s="27">
        <v>2409.71</v>
      </c>
      <c r="E133" s="27">
        <v>2471.71</v>
      </c>
      <c r="F133" s="27">
        <v>2439.34</v>
      </c>
      <c r="G133" s="27">
        <v>2435</v>
      </c>
      <c r="H133" s="27">
        <v>2396.79</v>
      </c>
      <c r="I133" s="27">
        <v>2378.4299999999998</v>
      </c>
      <c r="J133" s="27">
        <v>2425.17</v>
      </c>
      <c r="K133" s="27">
        <v>2389.9699999999998</v>
      </c>
      <c r="L133">
        <v>2372.56</v>
      </c>
      <c r="N133" s="5">
        <f t="shared" si="12"/>
        <v>2414.8336363636367</v>
      </c>
      <c r="O133" s="5">
        <f t="shared" si="13"/>
        <v>36.941471349345996</v>
      </c>
      <c r="P133" s="1">
        <f t="shared" si="14"/>
        <v>1.529772933135638</v>
      </c>
    </row>
    <row r="134" spans="1:16" ht="15.75" customHeight="1" x14ac:dyDescent="0.2">
      <c r="A134" s="3" t="s">
        <v>13</v>
      </c>
      <c r="B134" s="27">
        <v>4109.54</v>
      </c>
      <c r="C134" s="27">
        <v>4123.96</v>
      </c>
      <c r="D134" s="27">
        <v>4131.55</v>
      </c>
      <c r="E134" s="27">
        <v>4115.3999999999996</v>
      </c>
      <c r="F134" s="27">
        <v>4104.6099999999997</v>
      </c>
      <c r="G134" s="27">
        <v>4138.62</v>
      </c>
      <c r="H134" s="27">
        <v>4157.91</v>
      </c>
      <c r="I134" s="27">
        <v>4110.29</v>
      </c>
      <c r="J134" s="27">
        <v>4119.51</v>
      </c>
      <c r="K134" s="27">
        <v>4110.2</v>
      </c>
      <c r="L134">
        <v>4125.38</v>
      </c>
      <c r="N134" s="5">
        <f t="shared" si="12"/>
        <v>4122.4518181818175</v>
      </c>
      <c r="O134" s="5">
        <f t="shared" si="13"/>
        <v>15.66449285370061</v>
      </c>
      <c r="P134" s="1">
        <f t="shared" si="14"/>
        <v>0.37998001055132619</v>
      </c>
    </row>
    <row r="135" spans="1:16" ht="15.75" customHeight="1" x14ac:dyDescent="0.2">
      <c r="A135" s="3" t="s">
        <v>14</v>
      </c>
      <c r="B135" s="27">
        <v>7788.28</v>
      </c>
      <c r="C135" s="27">
        <v>7767.08</v>
      </c>
      <c r="D135" s="27">
        <v>7761.03</v>
      </c>
      <c r="E135" s="27">
        <v>7761.79</v>
      </c>
      <c r="F135" s="27">
        <v>7814.84</v>
      </c>
      <c r="G135" s="27">
        <v>7868.59</v>
      </c>
      <c r="H135" s="27">
        <v>7789.31</v>
      </c>
      <c r="I135" s="27">
        <v>7783.07</v>
      </c>
      <c r="J135" s="27">
        <v>7796.91</v>
      </c>
      <c r="K135" s="27">
        <v>7774.64</v>
      </c>
      <c r="L135">
        <v>7825.34</v>
      </c>
      <c r="N135" s="5">
        <f t="shared" si="12"/>
        <v>7793.716363636363</v>
      </c>
      <c r="O135" s="5">
        <f t="shared" si="13"/>
        <v>32.227213429872442</v>
      </c>
      <c r="P135" s="1">
        <f t="shared" si="14"/>
        <v>0.41350251826249407</v>
      </c>
    </row>
    <row r="136" spans="1:16" ht="15.75" customHeight="1" x14ac:dyDescent="0.2">
      <c r="A136" s="3" t="s">
        <v>15</v>
      </c>
      <c r="B136" s="27">
        <v>15014.9</v>
      </c>
      <c r="C136" s="27">
        <v>14996.27</v>
      </c>
      <c r="D136" s="27">
        <v>15008.57</v>
      </c>
      <c r="E136" s="27">
        <v>15032.88</v>
      </c>
      <c r="F136" s="27">
        <v>15116.5</v>
      </c>
      <c r="G136" s="27">
        <v>15068.24</v>
      </c>
      <c r="H136" s="27">
        <v>15137.04</v>
      </c>
      <c r="I136" s="27">
        <v>15182.19</v>
      </c>
      <c r="J136" s="27">
        <v>15023.9</v>
      </c>
      <c r="K136" s="27">
        <v>14997.68</v>
      </c>
      <c r="L136">
        <v>15123.86</v>
      </c>
      <c r="N136" s="5">
        <f t="shared" si="12"/>
        <v>15063.820909090906</v>
      </c>
      <c r="O136" s="5">
        <f t="shared" si="13"/>
        <v>65.350031898163181</v>
      </c>
      <c r="P136" s="1">
        <f t="shared" si="14"/>
        <v>0.43382108890264959</v>
      </c>
    </row>
    <row r="137" spans="1:16" ht="15.75" customHeight="1" x14ac:dyDescent="0.2">
      <c r="A137" s="3" t="s">
        <v>16</v>
      </c>
      <c r="B137" s="27">
        <v>29393.62</v>
      </c>
      <c r="C137" s="27">
        <v>29626.66</v>
      </c>
      <c r="D137" s="27">
        <v>29514.799999999999</v>
      </c>
      <c r="E137" s="27">
        <v>29298.05</v>
      </c>
      <c r="F137" s="27">
        <v>29514.54</v>
      </c>
      <c r="G137" s="27">
        <v>29769.200000000001</v>
      </c>
      <c r="H137" s="27">
        <v>29294.33</v>
      </c>
      <c r="I137" s="27">
        <v>29899.48</v>
      </c>
      <c r="J137" s="27">
        <v>29549.69</v>
      </c>
      <c r="K137" s="27">
        <v>29340.43</v>
      </c>
      <c r="L137">
        <v>29554.79</v>
      </c>
      <c r="N137" s="5">
        <f t="shared" si="12"/>
        <v>29523.235454545451</v>
      </c>
      <c r="O137" s="5">
        <f t="shared" si="13"/>
        <v>191.81283811901824</v>
      </c>
      <c r="P137" s="1">
        <f t="shared" si="14"/>
        <v>0.64970127821639678</v>
      </c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2" t="s">
        <v>22</v>
      </c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</row>
    <row r="143" spans="1:16" ht="15.75" customHeight="1" x14ac:dyDescent="0.15">
      <c r="A143" s="30" t="s">
        <v>1</v>
      </c>
      <c r="B143" s="28">
        <v>1</v>
      </c>
      <c r="C143" s="1">
        <v>2</v>
      </c>
      <c r="D143" s="1">
        <v>3</v>
      </c>
      <c r="E143" s="28">
        <v>4</v>
      </c>
      <c r="F143" s="28">
        <v>5</v>
      </c>
      <c r="G143" s="1">
        <v>6</v>
      </c>
      <c r="H143" s="1">
        <v>7</v>
      </c>
      <c r="I143" s="28">
        <v>8</v>
      </c>
      <c r="J143" s="28">
        <v>9</v>
      </c>
      <c r="K143" s="1">
        <v>10</v>
      </c>
      <c r="L143" s="1">
        <v>11</v>
      </c>
    </row>
    <row r="144" spans="1:16" ht="15.75" customHeight="1" x14ac:dyDescent="0.2">
      <c r="A144" s="31"/>
      <c r="B144" s="1" t="s">
        <v>2</v>
      </c>
      <c r="C144" s="1" t="s">
        <v>2</v>
      </c>
      <c r="D144" s="1" t="s">
        <v>2</v>
      </c>
      <c r="E144" s="1" t="s">
        <v>2</v>
      </c>
      <c r="F144" s="1" t="s">
        <v>2</v>
      </c>
      <c r="G144" s="1" t="s">
        <v>2</v>
      </c>
      <c r="H144" s="1" t="s">
        <v>2</v>
      </c>
      <c r="I144" s="1" t="s">
        <v>2</v>
      </c>
      <c r="J144" s="1" t="s">
        <v>2</v>
      </c>
      <c r="K144" s="1" t="s">
        <v>2</v>
      </c>
      <c r="L144" s="1" t="s">
        <v>2</v>
      </c>
      <c r="N144" s="2" t="s">
        <v>3</v>
      </c>
      <c r="O144" s="2" t="s">
        <v>4</v>
      </c>
      <c r="P144" s="2" t="s">
        <v>5</v>
      </c>
    </row>
    <row r="145" spans="1:16" ht="15.75" customHeight="1" x14ac:dyDescent="0.2">
      <c r="A145" s="3">
        <v>1</v>
      </c>
      <c r="B145" s="27">
        <v>175.19</v>
      </c>
      <c r="C145" s="27">
        <v>176.39</v>
      </c>
      <c r="D145" s="27">
        <v>177.75</v>
      </c>
      <c r="E145" s="27">
        <v>177.14</v>
      </c>
      <c r="F145" s="27">
        <v>176.98</v>
      </c>
      <c r="G145" s="27">
        <v>176.01</v>
      </c>
      <c r="H145" s="27">
        <v>177.67</v>
      </c>
      <c r="I145" s="27">
        <v>177.71</v>
      </c>
      <c r="J145" s="27">
        <v>177.42</v>
      </c>
      <c r="K145" s="27">
        <v>177.15</v>
      </c>
      <c r="L145">
        <v>177.06</v>
      </c>
      <c r="N145" s="5">
        <f t="shared" ref="N145:N165" si="15">AVERAGE(B145:L145)</f>
        <v>176.9518181818182</v>
      </c>
      <c r="O145" s="5">
        <f t="shared" ref="O145:O165" si="16">STDEV(B145:L145)</f>
        <v>0.79628912063167456</v>
      </c>
      <c r="P145" s="1">
        <f t="shared" ref="P145:P165" si="17">O145/N145*100</f>
        <v>0.45000335617545706</v>
      </c>
    </row>
    <row r="146" spans="1:16" ht="15.75" customHeight="1" x14ac:dyDescent="0.2">
      <c r="A146" s="3">
        <v>2</v>
      </c>
      <c r="B146" s="27">
        <v>168.16</v>
      </c>
      <c r="C146" s="27">
        <v>177.06</v>
      </c>
      <c r="D146" s="27">
        <v>175.5</v>
      </c>
      <c r="E146" s="27">
        <v>174.59</v>
      </c>
      <c r="F146" s="27">
        <v>175.14</v>
      </c>
      <c r="G146" s="27">
        <v>174.23</v>
      </c>
      <c r="H146" s="27">
        <v>174.45</v>
      </c>
      <c r="I146" s="27">
        <v>174.43</v>
      </c>
      <c r="J146" s="27">
        <v>174</v>
      </c>
      <c r="K146" s="27">
        <v>174.42</v>
      </c>
      <c r="L146">
        <v>175.2</v>
      </c>
      <c r="N146" s="5">
        <f t="shared" si="15"/>
        <v>174.28909090909093</v>
      </c>
      <c r="O146" s="5">
        <f t="shared" si="16"/>
        <v>2.2023689724723901</v>
      </c>
      <c r="P146" s="1">
        <f t="shared" si="17"/>
        <v>1.263629846816485</v>
      </c>
    </row>
    <row r="147" spans="1:16" ht="15.75" customHeight="1" x14ac:dyDescent="0.2">
      <c r="A147" s="3">
        <v>4</v>
      </c>
      <c r="B147" s="27">
        <v>161.11000000000001</v>
      </c>
      <c r="C147" s="27">
        <v>170.33</v>
      </c>
      <c r="D147" s="27">
        <v>172.04</v>
      </c>
      <c r="E147" s="27">
        <v>170.69</v>
      </c>
      <c r="F147" s="27">
        <v>172.63</v>
      </c>
      <c r="G147" s="27">
        <v>170</v>
      </c>
      <c r="H147" s="27">
        <v>171.7</v>
      </c>
      <c r="I147" s="27">
        <v>170.02</v>
      </c>
      <c r="J147" s="27">
        <v>169.68</v>
      </c>
      <c r="K147" s="27">
        <v>171.27</v>
      </c>
      <c r="L147">
        <v>170.38</v>
      </c>
      <c r="N147" s="5">
        <f t="shared" si="15"/>
        <v>169.98636363636362</v>
      </c>
      <c r="O147" s="5">
        <f t="shared" si="16"/>
        <v>3.0893956455179747</v>
      </c>
      <c r="P147" s="1">
        <f t="shared" si="17"/>
        <v>1.817437339930889</v>
      </c>
    </row>
    <row r="148" spans="1:16" ht="15.75" customHeight="1" x14ac:dyDescent="0.2">
      <c r="A148" s="3">
        <v>8</v>
      </c>
      <c r="B148" s="27">
        <v>164.32</v>
      </c>
      <c r="C148" s="27">
        <v>164.06</v>
      </c>
      <c r="D148" s="27">
        <v>168.2</v>
      </c>
      <c r="E148" s="27">
        <v>167.13</v>
      </c>
      <c r="F148" s="27">
        <v>165.2</v>
      </c>
      <c r="G148" s="27">
        <v>163.77000000000001</v>
      </c>
      <c r="H148" s="27">
        <v>165.78</v>
      </c>
      <c r="I148" s="27">
        <v>164.43</v>
      </c>
      <c r="J148" s="27">
        <v>163.13</v>
      </c>
      <c r="K148" s="27">
        <v>167.58</v>
      </c>
      <c r="L148">
        <v>164.19</v>
      </c>
      <c r="N148" s="5">
        <f t="shared" si="15"/>
        <v>165.25363636363636</v>
      </c>
      <c r="O148" s="5">
        <f t="shared" si="16"/>
        <v>1.6944277661043716</v>
      </c>
      <c r="P148" s="1">
        <f t="shared" si="17"/>
        <v>1.0253497613667193</v>
      </c>
    </row>
    <row r="149" spans="1:16" ht="15.75" customHeight="1" x14ac:dyDescent="0.2">
      <c r="A149" s="3">
        <v>16</v>
      </c>
      <c r="B149" s="27">
        <v>159.44</v>
      </c>
      <c r="C149" s="27">
        <v>159.63999999999999</v>
      </c>
      <c r="D149" s="27">
        <v>161.36000000000001</v>
      </c>
      <c r="E149" s="27">
        <v>159.75</v>
      </c>
      <c r="F149" s="27">
        <v>161.53</v>
      </c>
      <c r="G149" s="27">
        <v>159.5</v>
      </c>
      <c r="H149" s="27">
        <v>159.75</v>
      </c>
      <c r="I149" s="27">
        <v>160.33000000000001</v>
      </c>
      <c r="J149" s="27">
        <v>159.49</v>
      </c>
      <c r="K149" s="27">
        <v>159.76</v>
      </c>
      <c r="L149">
        <v>160.28</v>
      </c>
      <c r="N149" s="5">
        <f t="shared" si="15"/>
        <v>160.07545454545453</v>
      </c>
      <c r="O149" s="5">
        <f t="shared" si="16"/>
        <v>0.7383138036954735</v>
      </c>
      <c r="P149" s="1">
        <f t="shared" si="17"/>
        <v>0.46122861608731164</v>
      </c>
    </row>
    <row r="150" spans="1:16" ht="15.75" customHeight="1" x14ac:dyDescent="0.2">
      <c r="A150" s="3">
        <v>32</v>
      </c>
      <c r="B150" s="27">
        <v>161.77000000000001</v>
      </c>
      <c r="C150" s="27">
        <v>161.63</v>
      </c>
      <c r="D150" s="27">
        <v>163.91</v>
      </c>
      <c r="E150" s="27">
        <v>161.88</v>
      </c>
      <c r="F150" s="27">
        <v>162.53</v>
      </c>
      <c r="G150" s="27">
        <v>162</v>
      </c>
      <c r="H150" s="27">
        <v>162.02000000000001</v>
      </c>
      <c r="I150" s="27">
        <v>162.28</v>
      </c>
      <c r="J150" s="27">
        <v>162.54</v>
      </c>
      <c r="K150" s="27">
        <v>161.76</v>
      </c>
      <c r="L150">
        <v>162.24</v>
      </c>
      <c r="N150" s="5">
        <f t="shared" si="15"/>
        <v>162.23272727272726</v>
      </c>
      <c r="O150" s="5">
        <f t="shared" si="16"/>
        <v>0.63427266863850995</v>
      </c>
      <c r="P150" s="1">
        <f t="shared" si="17"/>
        <v>0.39096468345270596</v>
      </c>
    </row>
    <row r="151" spans="1:16" ht="15.75" customHeight="1" x14ac:dyDescent="0.2">
      <c r="A151" s="3">
        <v>64</v>
      </c>
      <c r="B151" s="27">
        <v>167.83</v>
      </c>
      <c r="C151" s="27">
        <v>170.33</v>
      </c>
      <c r="D151" s="27">
        <v>168.83</v>
      </c>
      <c r="E151" s="27">
        <v>168.03</v>
      </c>
      <c r="F151" s="27">
        <v>168.25</v>
      </c>
      <c r="G151" s="27">
        <v>167.72</v>
      </c>
      <c r="H151" s="27">
        <v>168.43</v>
      </c>
      <c r="I151" s="27">
        <v>167.58</v>
      </c>
      <c r="J151" s="27">
        <v>167.73</v>
      </c>
      <c r="K151" s="27">
        <v>167.92</v>
      </c>
      <c r="L151">
        <v>168.33</v>
      </c>
      <c r="N151" s="5">
        <f t="shared" si="15"/>
        <v>168.2709090909091</v>
      </c>
      <c r="O151" s="5">
        <f t="shared" si="16"/>
        <v>0.77657523196989553</v>
      </c>
      <c r="P151" s="1">
        <f t="shared" si="17"/>
        <v>0.46150296338527974</v>
      </c>
    </row>
    <row r="152" spans="1:16" ht="15.75" customHeight="1" x14ac:dyDescent="0.2">
      <c r="A152" s="3">
        <v>128</v>
      </c>
      <c r="B152" s="27">
        <v>178.15</v>
      </c>
      <c r="C152" s="27">
        <v>181.47</v>
      </c>
      <c r="D152" s="27">
        <v>181.27</v>
      </c>
      <c r="E152" s="27">
        <v>179.87</v>
      </c>
      <c r="F152" s="27">
        <v>179.24</v>
      </c>
      <c r="G152" s="27">
        <v>179.65</v>
      </c>
      <c r="H152" s="27">
        <v>182.3</v>
      </c>
      <c r="I152" s="27">
        <v>178.41</v>
      </c>
      <c r="J152" s="27">
        <v>180.93</v>
      </c>
      <c r="K152" s="27">
        <v>181.42</v>
      </c>
      <c r="L152">
        <v>180.1</v>
      </c>
      <c r="N152" s="5">
        <f t="shared" si="15"/>
        <v>180.25545454545457</v>
      </c>
      <c r="O152" s="5">
        <f t="shared" si="16"/>
        <v>1.338090906002755</v>
      </c>
      <c r="P152" s="1">
        <f t="shared" si="17"/>
        <v>0.74233032746608618</v>
      </c>
    </row>
    <row r="153" spans="1:16" ht="15.75" customHeight="1" x14ac:dyDescent="0.2">
      <c r="A153" s="3">
        <v>256</v>
      </c>
      <c r="B153" s="27">
        <v>196.64</v>
      </c>
      <c r="C153" s="27">
        <v>194.46</v>
      </c>
      <c r="D153" s="27">
        <v>192.94</v>
      </c>
      <c r="E153" s="27">
        <v>191.21</v>
      </c>
      <c r="F153" s="27">
        <v>194.64</v>
      </c>
      <c r="G153" s="27">
        <v>195.18</v>
      </c>
      <c r="H153" s="27">
        <v>193.39</v>
      </c>
      <c r="I153" s="27">
        <v>194.74</v>
      </c>
      <c r="J153" s="27">
        <v>197.37</v>
      </c>
      <c r="K153" s="27">
        <v>194.62</v>
      </c>
      <c r="L153">
        <v>195.57</v>
      </c>
      <c r="N153" s="5">
        <f t="shared" si="15"/>
        <v>194.61454545454546</v>
      </c>
      <c r="O153" s="5">
        <f t="shared" si="16"/>
        <v>1.6988958981430462</v>
      </c>
      <c r="P153" s="1">
        <f t="shared" si="17"/>
        <v>0.87295422558220004</v>
      </c>
    </row>
    <row r="154" spans="1:16" ht="15.75" customHeight="1" x14ac:dyDescent="0.2">
      <c r="A154" s="3">
        <v>512</v>
      </c>
      <c r="B154" s="27">
        <v>159.41999999999999</v>
      </c>
      <c r="C154" s="27">
        <v>159.66</v>
      </c>
      <c r="D154" s="27">
        <v>159.58000000000001</v>
      </c>
      <c r="E154" s="27">
        <v>166.8</v>
      </c>
      <c r="F154" s="27">
        <v>159.13999999999999</v>
      </c>
      <c r="G154" s="27">
        <v>159.37</v>
      </c>
      <c r="H154" s="27">
        <v>159.38999999999999</v>
      </c>
      <c r="I154" s="27">
        <v>160.06</v>
      </c>
      <c r="J154" s="27">
        <v>159.82</v>
      </c>
      <c r="K154" s="27">
        <v>159.58000000000001</v>
      </c>
      <c r="L154">
        <v>159.46</v>
      </c>
      <c r="N154" s="5">
        <f t="shared" si="15"/>
        <v>160.20727272727274</v>
      </c>
      <c r="O154" s="5">
        <f t="shared" si="16"/>
        <v>2.2001913139956346</v>
      </c>
      <c r="P154" s="1">
        <f t="shared" si="17"/>
        <v>1.3733404710915393</v>
      </c>
    </row>
    <row r="155" spans="1:16" ht="15.75" customHeight="1" x14ac:dyDescent="0.2">
      <c r="A155" s="3" t="s">
        <v>6</v>
      </c>
      <c r="B155" s="27">
        <v>167</v>
      </c>
      <c r="C155" s="27">
        <v>166.61</v>
      </c>
      <c r="D155" s="27">
        <v>167.82</v>
      </c>
      <c r="E155" s="27">
        <v>166.9</v>
      </c>
      <c r="F155" s="27">
        <v>166.73</v>
      </c>
      <c r="G155" s="27">
        <v>167.04</v>
      </c>
      <c r="H155" s="27">
        <v>167.4</v>
      </c>
      <c r="I155" s="27">
        <v>167.07</v>
      </c>
      <c r="J155" s="27">
        <v>166.91</v>
      </c>
      <c r="K155" s="27">
        <v>167.36</v>
      </c>
      <c r="L155">
        <v>167.44</v>
      </c>
      <c r="N155" s="5">
        <f t="shared" si="15"/>
        <v>167.11636363636364</v>
      </c>
      <c r="O155" s="5">
        <f t="shared" si="16"/>
        <v>0.35443681319165182</v>
      </c>
      <c r="P155" s="1">
        <f t="shared" si="17"/>
        <v>0.21208983098919479</v>
      </c>
    </row>
    <row r="156" spans="1:16" ht="15.75" customHeight="1" x14ac:dyDescent="0.2">
      <c r="A156" s="3" t="s">
        <v>7</v>
      </c>
      <c r="B156" s="27">
        <v>204.73</v>
      </c>
      <c r="C156" s="27">
        <v>205.79</v>
      </c>
      <c r="D156" s="27">
        <v>205.14</v>
      </c>
      <c r="E156" s="27">
        <v>204.41</v>
      </c>
      <c r="F156" s="27">
        <v>204.43</v>
      </c>
      <c r="G156" s="27">
        <v>204.33</v>
      </c>
      <c r="H156" s="27">
        <v>205.46</v>
      </c>
      <c r="I156" s="27">
        <v>203.88</v>
      </c>
      <c r="J156" s="27">
        <v>204.43</v>
      </c>
      <c r="K156" s="27">
        <v>204.68</v>
      </c>
      <c r="L156">
        <v>206.72</v>
      </c>
      <c r="N156" s="5">
        <f t="shared" si="15"/>
        <v>204.90909090909091</v>
      </c>
      <c r="O156" s="5">
        <f t="shared" si="16"/>
        <v>0.8123601977627215</v>
      </c>
      <c r="P156" s="1">
        <f t="shared" si="17"/>
        <v>0.39644907610425623</v>
      </c>
    </row>
    <row r="157" spans="1:16" ht="15.75" customHeight="1" x14ac:dyDescent="0.2">
      <c r="A157" s="3" t="s">
        <v>8</v>
      </c>
      <c r="B157" s="27">
        <v>275.17</v>
      </c>
      <c r="C157" s="27">
        <v>275.54000000000002</v>
      </c>
      <c r="D157" s="27">
        <v>276.61</v>
      </c>
      <c r="E157" s="27">
        <v>278.19</v>
      </c>
      <c r="F157" s="27">
        <v>274.5</v>
      </c>
      <c r="G157" s="27">
        <v>275.45999999999998</v>
      </c>
      <c r="H157" s="27">
        <v>276.95</v>
      </c>
      <c r="I157" s="27">
        <v>274.58</v>
      </c>
      <c r="J157" s="27">
        <v>275.3</v>
      </c>
      <c r="K157" s="27">
        <v>275.69</v>
      </c>
      <c r="L157">
        <v>276.70999999999998</v>
      </c>
      <c r="N157" s="5">
        <f t="shared" si="15"/>
        <v>275.88181818181823</v>
      </c>
      <c r="O157" s="5">
        <f t="shared" si="16"/>
        <v>1.116501842200164</v>
      </c>
      <c r="P157" s="1">
        <f t="shared" si="17"/>
        <v>0.40470294474583324</v>
      </c>
    </row>
    <row r="158" spans="1:16" ht="15.75" customHeight="1" x14ac:dyDescent="0.2">
      <c r="A158" s="3" t="s">
        <v>9</v>
      </c>
      <c r="B158" s="27">
        <v>431.33</v>
      </c>
      <c r="C158" s="27">
        <v>433.49</v>
      </c>
      <c r="D158" s="27">
        <v>441.11</v>
      </c>
      <c r="E158" s="27">
        <v>434.64</v>
      </c>
      <c r="F158" s="27">
        <v>432.68</v>
      </c>
      <c r="G158" s="27">
        <v>433.02</v>
      </c>
      <c r="H158" s="27">
        <v>435.06</v>
      </c>
      <c r="I158" s="27">
        <v>432.9</v>
      </c>
      <c r="J158" s="27">
        <v>434.65</v>
      </c>
      <c r="K158" s="27">
        <v>432.66</v>
      </c>
      <c r="L158">
        <v>471.16</v>
      </c>
      <c r="N158" s="5">
        <f t="shared" si="15"/>
        <v>437.5181818181818</v>
      </c>
      <c r="O158" s="5">
        <f t="shared" si="16"/>
        <v>11.446908594185444</v>
      </c>
      <c r="P158" s="1">
        <f t="shared" si="17"/>
        <v>2.6163275196052092</v>
      </c>
    </row>
    <row r="159" spans="1:16" ht="15.75" customHeight="1" x14ac:dyDescent="0.2">
      <c r="A159" s="3" t="s">
        <v>10</v>
      </c>
      <c r="B159" s="27">
        <v>1441.42</v>
      </c>
      <c r="C159" s="27">
        <v>1440.54</v>
      </c>
      <c r="D159" s="27">
        <v>1441.03</v>
      </c>
      <c r="E159" s="27">
        <v>1446.1</v>
      </c>
      <c r="F159" s="27">
        <v>1440.43</v>
      </c>
      <c r="G159" s="27">
        <v>1440.4</v>
      </c>
      <c r="H159" s="27">
        <v>1456.38</v>
      </c>
      <c r="I159" s="27">
        <v>1440.75</v>
      </c>
      <c r="J159" s="27">
        <v>1550.17</v>
      </c>
      <c r="K159" s="27">
        <v>1441.65</v>
      </c>
      <c r="L159">
        <v>1441.3</v>
      </c>
      <c r="N159" s="5">
        <f t="shared" si="15"/>
        <v>1452.7427272727271</v>
      </c>
      <c r="O159" s="5">
        <f t="shared" si="16"/>
        <v>32.65805263358768</v>
      </c>
      <c r="P159" s="1">
        <f t="shared" si="17"/>
        <v>2.2480272673536299</v>
      </c>
    </row>
    <row r="160" spans="1:16" ht="15.75" customHeight="1" x14ac:dyDescent="0.2">
      <c r="A160" s="3" t="s">
        <v>11</v>
      </c>
      <c r="B160" s="27">
        <v>2345.96</v>
      </c>
      <c r="C160" s="27">
        <v>2332.44</v>
      </c>
      <c r="D160" s="27">
        <v>2345.5</v>
      </c>
      <c r="E160" s="27">
        <v>2355.98</v>
      </c>
      <c r="F160" s="27">
        <v>2345.0500000000002</v>
      </c>
      <c r="G160" s="27">
        <v>2349.84</v>
      </c>
      <c r="H160" s="27">
        <v>2353.67</v>
      </c>
      <c r="I160" s="27">
        <v>2349.9899999999998</v>
      </c>
      <c r="J160" s="27">
        <v>2358.25</v>
      </c>
      <c r="K160" s="27">
        <v>2344.77</v>
      </c>
      <c r="L160">
        <v>2334.73</v>
      </c>
      <c r="N160" s="5">
        <f t="shared" si="15"/>
        <v>2346.9254545454546</v>
      </c>
      <c r="O160" s="5">
        <f t="shared" si="16"/>
        <v>8.0205353482624258</v>
      </c>
      <c r="P160" s="1">
        <f t="shared" si="17"/>
        <v>0.34174648933686813</v>
      </c>
    </row>
    <row r="161" spans="1:16" ht="15.75" customHeight="1" x14ac:dyDescent="0.2">
      <c r="A161" s="3" t="s">
        <v>12</v>
      </c>
      <c r="B161" s="27">
        <v>4914.22</v>
      </c>
      <c r="C161" s="27">
        <v>4860.3</v>
      </c>
      <c r="D161" s="27">
        <v>4813.8100000000004</v>
      </c>
      <c r="E161" s="27">
        <v>4849.8999999999996</v>
      </c>
      <c r="F161" s="27">
        <v>4763.66</v>
      </c>
      <c r="G161" s="27">
        <v>4753.78</v>
      </c>
      <c r="H161" s="27">
        <v>4807.03</v>
      </c>
      <c r="I161" s="27">
        <v>4778.2</v>
      </c>
      <c r="J161" s="27">
        <v>4914.3</v>
      </c>
      <c r="K161" s="27">
        <v>4742.1899999999996</v>
      </c>
      <c r="L161">
        <v>4807.78</v>
      </c>
      <c r="N161" s="5">
        <f t="shared" si="15"/>
        <v>4818.6518181818183</v>
      </c>
      <c r="O161" s="5">
        <f t="shared" si="16"/>
        <v>59.987323964014742</v>
      </c>
      <c r="P161" s="1">
        <f t="shared" si="17"/>
        <v>1.2448984950037179</v>
      </c>
    </row>
    <row r="162" spans="1:16" ht="15.75" customHeight="1" x14ac:dyDescent="0.2">
      <c r="A162" s="3" t="s">
        <v>13</v>
      </c>
      <c r="B162" s="27">
        <v>8033.24</v>
      </c>
      <c r="C162" s="27">
        <v>7959.88</v>
      </c>
      <c r="D162" s="27">
        <v>8089.7</v>
      </c>
      <c r="E162" s="27">
        <v>8163.79</v>
      </c>
      <c r="F162" s="27">
        <v>7988.75</v>
      </c>
      <c r="G162" s="27">
        <v>8142.88</v>
      </c>
      <c r="H162" s="27">
        <v>8118.83</v>
      </c>
      <c r="I162" s="27">
        <v>8259.2199999999993</v>
      </c>
      <c r="J162" s="27">
        <v>8327.07</v>
      </c>
      <c r="K162" s="27">
        <v>8093.32</v>
      </c>
      <c r="L162">
        <v>8310.8700000000008</v>
      </c>
      <c r="N162" s="5">
        <f t="shared" si="15"/>
        <v>8135.2318181818173</v>
      </c>
      <c r="O162" s="5">
        <f t="shared" si="16"/>
        <v>122.72085126971555</v>
      </c>
      <c r="P162" s="1">
        <f t="shared" si="17"/>
        <v>1.5085108084497467</v>
      </c>
    </row>
    <row r="163" spans="1:16" ht="15.75" customHeight="1" x14ac:dyDescent="0.2">
      <c r="A163" s="3" t="s">
        <v>14</v>
      </c>
      <c r="B163" s="27">
        <v>13061.84</v>
      </c>
      <c r="C163" s="27">
        <v>12959.9</v>
      </c>
      <c r="D163" s="27">
        <v>12947.19</v>
      </c>
      <c r="E163" s="27">
        <v>12939.23</v>
      </c>
      <c r="F163" s="27">
        <v>12859.03</v>
      </c>
      <c r="G163" s="27">
        <v>12970.36</v>
      </c>
      <c r="H163" s="27">
        <v>12922.88</v>
      </c>
      <c r="I163" s="27">
        <v>12875.4</v>
      </c>
      <c r="J163" s="27">
        <v>12924.92</v>
      </c>
      <c r="K163" s="27">
        <v>12959.64</v>
      </c>
      <c r="L163">
        <v>12928.19</v>
      </c>
      <c r="N163" s="5">
        <f t="shared" si="15"/>
        <v>12940.779999999999</v>
      </c>
      <c r="O163" s="5">
        <f t="shared" si="16"/>
        <v>52.899271450559695</v>
      </c>
      <c r="P163" s="1">
        <f t="shared" si="17"/>
        <v>0.40877962109362576</v>
      </c>
    </row>
    <row r="164" spans="1:16" ht="15.75" customHeight="1" x14ac:dyDescent="0.2">
      <c r="A164" s="3" t="s">
        <v>15</v>
      </c>
      <c r="B164" s="27">
        <v>24718.94</v>
      </c>
      <c r="C164" s="27">
        <v>24606.13</v>
      </c>
      <c r="D164" s="27">
        <v>24693.73</v>
      </c>
      <c r="E164" s="27">
        <v>24602.38</v>
      </c>
      <c r="F164" s="27">
        <v>24708.27</v>
      </c>
      <c r="G164" s="27">
        <v>24652.99</v>
      </c>
      <c r="H164" s="27">
        <v>24700.33</v>
      </c>
      <c r="I164" s="27">
        <v>24710.05</v>
      </c>
      <c r="J164" s="27">
        <v>24656.23</v>
      </c>
      <c r="K164" s="27">
        <v>24562.91</v>
      </c>
      <c r="L164">
        <v>24626.9</v>
      </c>
      <c r="N164" s="5">
        <f t="shared" si="15"/>
        <v>24658.078181818186</v>
      </c>
      <c r="O164" s="5">
        <f t="shared" si="16"/>
        <v>52.763610531914885</v>
      </c>
      <c r="P164" s="1">
        <f t="shared" si="17"/>
        <v>0.21398103348873521</v>
      </c>
    </row>
    <row r="165" spans="1:16" ht="15.75" customHeight="1" x14ac:dyDescent="0.2">
      <c r="A165" s="3" t="s">
        <v>16</v>
      </c>
      <c r="B165" s="27">
        <v>48331.72</v>
      </c>
      <c r="C165" s="27">
        <v>48268.639999999999</v>
      </c>
      <c r="D165" s="27">
        <v>48063.15</v>
      </c>
      <c r="E165" s="27">
        <v>48181.58</v>
      </c>
      <c r="F165" s="27">
        <v>47984.52</v>
      </c>
      <c r="G165" s="27">
        <v>48472.53</v>
      </c>
      <c r="H165" s="27">
        <v>47917.05</v>
      </c>
      <c r="I165" s="27">
        <v>48164.31</v>
      </c>
      <c r="J165" s="27">
        <v>48192.26</v>
      </c>
      <c r="K165" s="27">
        <v>48132.07</v>
      </c>
      <c r="L165">
        <v>47801.59</v>
      </c>
      <c r="N165" s="5">
        <f t="shared" si="15"/>
        <v>48137.22</v>
      </c>
      <c r="O165" s="5">
        <f t="shared" si="16"/>
        <v>190.58274974404205</v>
      </c>
      <c r="P165" s="1">
        <f t="shared" si="17"/>
        <v>0.39591557165960567</v>
      </c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2" t="s">
        <v>23</v>
      </c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</row>
    <row r="171" spans="1:16" ht="15.75" customHeight="1" x14ac:dyDescent="0.15">
      <c r="A171" s="30" t="s">
        <v>1</v>
      </c>
      <c r="B171" s="28">
        <v>1</v>
      </c>
      <c r="C171" s="1">
        <v>2</v>
      </c>
      <c r="D171" s="1">
        <v>3</v>
      </c>
      <c r="E171" s="28">
        <v>4</v>
      </c>
      <c r="F171" s="28">
        <v>5</v>
      </c>
      <c r="G171" s="1">
        <v>6</v>
      </c>
      <c r="H171" s="1">
        <v>7</v>
      </c>
      <c r="I171" s="28">
        <v>8</v>
      </c>
      <c r="J171" s="28">
        <v>9</v>
      </c>
      <c r="K171" s="1">
        <v>10</v>
      </c>
      <c r="L171" s="1">
        <v>11</v>
      </c>
    </row>
    <row r="172" spans="1:16" ht="15.75" customHeight="1" x14ac:dyDescent="0.2">
      <c r="A172" s="31"/>
      <c r="B172" s="1" t="s">
        <v>2</v>
      </c>
      <c r="C172" s="1" t="s">
        <v>2</v>
      </c>
      <c r="D172" s="1" t="s">
        <v>2</v>
      </c>
      <c r="E172" s="1" t="s">
        <v>2</v>
      </c>
      <c r="F172" s="1" t="s">
        <v>2</v>
      </c>
      <c r="G172" s="1" t="s">
        <v>2</v>
      </c>
      <c r="H172" s="1" t="s">
        <v>2</v>
      </c>
      <c r="I172" s="1" t="s">
        <v>2</v>
      </c>
      <c r="J172" s="1" t="s">
        <v>2</v>
      </c>
      <c r="K172" s="1" t="s">
        <v>2</v>
      </c>
      <c r="L172" s="1" t="s">
        <v>2</v>
      </c>
      <c r="N172" s="2" t="s">
        <v>3</v>
      </c>
      <c r="O172" s="2" t="s">
        <v>4</v>
      </c>
      <c r="P172" s="2" t="s">
        <v>5</v>
      </c>
    </row>
    <row r="173" spans="1:16" ht="15.75" customHeight="1" x14ac:dyDescent="0.2">
      <c r="A173" s="3">
        <v>1</v>
      </c>
      <c r="B173">
        <v>176.74</v>
      </c>
      <c r="C173">
        <v>178.44</v>
      </c>
      <c r="D173">
        <v>176.03</v>
      </c>
      <c r="E173">
        <v>176.35</v>
      </c>
      <c r="F173">
        <v>176.91</v>
      </c>
      <c r="G173">
        <v>177.28</v>
      </c>
      <c r="H173">
        <v>177.16</v>
      </c>
      <c r="I173">
        <v>176.69</v>
      </c>
      <c r="J173">
        <v>177.2</v>
      </c>
      <c r="K173">
        <v>177.3</v>
      </c>
      <c r="L173">
        <v>176.92</v>
      </c>
      <c r="N173" s="5">
        <f t="shared" ref="N173:N193" si="18">AVERAGE(B173:L173)</f>
        <v>177.00181818181821</v>
      </c>
      <c r="O173" s="5">
        <f t="shared" ref="O173:O193" si="19">STDEV(B173:L173)</f>
        <v>0.62041628253646242</v>
      </c>
      <c r="P173" s="1">
        <f t="shared" ref="P173:P193" si="20">O173/N173*100</f>
        <v>0.35051407319396233</v>
      </c>
    </row>
    <row r="174" spans="1:16" ht="15.75" customHeight="1" x14ac:dyDescent="0.2">
      <c r="A174" s="3">
        <v>2</v>
      </c>
      <c r="B174">
        <v>174.13</v>
      </c>
      <c r="C174">
        <v>174.57</v>
      </c>
      <c r="D174">
        <v>173.57</v>
      </c>
      <c r="E174">
        <v>169.46</v>
      </c>
      <c r="F174">
        <v>172.74</v>
      </c>
      <c r="G174">
        <v>173.89</v>
      </c>
      <c r="H174">
        <v>174.64</v>
      </c>
      <c r="I174">
        <v>174.59</v>
      </c>
      <c r="J174">
        <v>174.19</v>
      </c>
      <c r="K174">
        <v>173.93</v>
      </c>
      <c r="L174">
        <v>173.79</v>
      </c>
      <c r="N174" s="5">
        <f t="shared" si="18"/>
        <v>173.59090909090909</v>
      </c>
      <c r="O174" s="5">
        <f t="shared" si="19"/>
        <v>1.4744453502619477</v>
      </c>
      <c r="P174" s="1">
        <f t="shared" si="20"/>
        <v>0.84937935862170333</v>
      </c>
    </row>
    <row r="175" spans="1:16" ht="15.75" customHeight="1" x14ac:dyDescent="0.2">
      <c r="A175" s="3">
        <v>4</v>
      </c>
      <c r="B175">
        <v>170.32</v>
      </c>
      <c r="C175">
        <v>170.64</v>
      </c>
      <c r="D175">
        <v>171.49</v>
      </c>
      <c r="E175">
        <v>162.16</v>
      </c>
      <c r="F175">
        <v>167.65</v>
      </c>
      <c r="G175">
        <v>170.89</v>
      </c>
      <c r="H175">
        <v>169.1</v>
      </c>
      <c r="I175">
        <v>169.15</v>
      </c>
      <c r="J175">
        <v>171.32</v>
      </c>
      <c r="K175">
        <v>171.21</v>
      </c>
      <c r="L175">
        <v>170.79</v>
      </c>
      <c r="N175" s="5">
        <f t="shared" si="18"/>
        <v>169.52</v>
      </c>
      <c r="O175" s="5">
        <f t="shared" si="19"/>
        <v>2.7081543530604004</v>
      </c>
      <c r="P175" s="1">
        <f t="shared" si="20"/>
        <v>1.5975426811352056</v>
      </c>
    </row>
    <row r="176" spans="1:16" ht="15.75" customHeight="1" x14ac:dyDescent="0.2">
      <c r="A176" s="3">
        <v>8</v>
      </c>
      <c r="B176">
        <v>164.66</v>
      </c>
      <c r="C176">
        <v>166.06</v>
      </c>
      <c r="D176">
        <v>164.08</v>
      </c>
      <c r="E176">
        <v>163.6</v>
      </c>
      <c r="F176">
        <v>164.86</v>
      </c>
      <c r="G176">
        <v>163.52000000000001</v>
      </c>
      <c r="H176">
        <v>164.31</v>
      </c>
      <c r="I176">
        <v>165.74</v>
      </c>
      <c r="J176">
        <v>167.06</v>
      </c>
      <c r="K176">
        <v>164.09</v>
      </c>
      <c r="L176">
        <v>164.16</v>
      </c>
      <c r="N176" s="5">
        <f t="shared" si="18"/>
        <v>164.74</v>
      </c>
      <c r="O176" s="5">
        <f t="shared" si="19"/>
        <v>1.1096395811253312</v>
      </c>
      <c r="P176" s="1">
        <f t="shared" si="20"/>
        <v>0.67357022042329195</v>
      </c>
    </row>
    <row r="177" spans="1:16" ht="15.75" customHeight="1" x14ac:dyDescent="0.2">
      <c r="A177" s="3">
        <v>16</v>
      </c>
      <c r="B177">
        <v>160.83000000000001</v>
      </c>
      <c r="C177">
        <v>160.34</v>
      </c>
      <c r="D177">
        <v>159.53</v>
      </c>
      <c r="E177">
        <v>159.86000000000001</v>
      </c>
      <c r="F177">
        <v>159.44</v>
      </c>
      <c r="G177">
        <v>159.71</v>
      </c>
      <c r="H177">
        <v>160</v>
      </c>
      <c r="I177">
        <v>159.52000000000001</v>
      </c>
      <c r="J177">
        <v>159.61000000000001</v>
      </c>
      <c r="K177">
        <v>160.21</v>
      </c>
      <c r="L177">
        <v>159.36000000000001</v>
      </c>
      <c r="N177" s="5">
        <f t="shared" si="18"/>
        <v>159.85545454545456</v>
      </c>
      <c r="O177" s="5">
        <f t="shared" si="19"/>
        <v>0.45266684518227446</v>
      </c>
      <c r="P177" s="1">
        <f t="shared" si="20"/>
        <v>0.28317259893909941</v>
      </c>
    </row>
    <row r="178" spans="1:16" ht="15.75" customHeight="1" x14ac:dyDescent="0.2">
      <c r="A178" s="3">
        <v>32</v>
      </c>
      <c r="B178">
        <v>161.56</v>
      </c>
      <c r="C178">
        <v>162.06</v>
      </c>
      <c r="D178">
        <v>161.44999999999999</v>
      </c>
      <c r="E178">
        <v>161.79</v>
      </c>
      <c r="F178">
        <v>163.95</v>
      </c>
      <c r="G178">
        <v>161.32</v>
      </c>
      <c r="H178">
        <v>161.87</v>
      </c>
      <c r="I178">
        <v>162.41999999999999</v>
      </c>
      <c r="J178">
        <v>162.24</v>
      </c>
      <c r="K178">
        <v>161.87</v>
      </c>
      <c r="L178">
        <v>161.09</v>
      </c>
      <c r="N178" s="5">
        <f t="shared" si="18"/>
        <v>161.96545454545455</v>
      </c>
      <c r="O178" s="5">
        <f t="shared" si="19"/>
        <v>0.76755929590310401</v>
      </c>
      <c r="P178" s="1">
        <f t="shared" si="20"/>
        <v>0.47390309128400804</v>
      </c>
    </row>
    <row r="179" spans="1:16" ht="15.75" customHeight="1" x14ac:dyDescent="0.2">
      <c r="A179" s="3">
        <v>64</v>
      </c>
      <c r="B179">
        <v>167.79</v>
      </c>
      <c r="C179">
        <v>167.97</v>
      </c>
      <c r="D179">
        <v>167.87</v>
      </c>
      <c r="E179">
        <v>168.71</v>
      </c>
      <c r="F179">
        <v>167.83</v>
      </c>
      <c r="G179">
        <v>167.73</v>
      </c>
      <c r="H179">
        <v>167.35</v>
      </c>
      <c r="I179">
        <v>167.8</v>
      </c>
      <c r="J179">
        <v>168.01</v>
      </c>
      <c r="K179">
        <v>167.81</v>
      </c>
      <c r="L179">
        <v>167.47</v>
      </c>
      <c r="N179" s="5">
        <f t="shared" si="18"/>
        <v>167.8490909090909</v>
      </c>
      <c r="O179" s="5">
        <f t="shared" si="19"/>
        <v>0.34596111184509276</v>
      </c>
      <c r="P179" s="1">
        <f t="shared" si="20"/>
        <v>0.20611437927445758</v>
      </c>
    </row>
    <row r="180" spans="1:16" ht="15.75" customHeight="1" x14ac:dyDescent="0.2">
      <c r="A180" s="3">
        <v>128</v>
      </c>
      <c r="B180">
        <v>179.36</v>
      </c>
      <c r="C180">
        <v>180.57</v>
      </c>
      <c r="D180">
        <v>180.26</v>
      </c>
      <c r="E180">
        <v>180.87</v>
      </c>
      <c r="F180">
        <v>179.13</v>
      </c>
      <c r="G180">
        <v>180.49</v>
      </c>
      <c r="H180">
        <v>180.49</v>
      </c>
      <c r="I180">
        <v>178.81</v>
      </c>
      <c r="J180">
        <v>179.63</v>
      </c>
      <c r="K180">
        <v>180.21</v>
      </c>
      <c r="L180">
        <v>180.78</v>
      </c>
      <c r="N180" s="5">
        <f t="shared" si="18"/>
        <v>180.05454545454546</v>
      </c>
      <c r="O180" s="5">
        <f t="shared" si="19"/>
        <v>0.70490231431544692</v>
      </c>
      <c r="P180" s="1">
        <f t="shared" si="20"/>
        <v>0.39149376236846994</v>
      </c>
    </row>
    <row r="181" spans="1:16" ht="15.75" customHeight="1" x14ac:dyDescent="0.2">
      <c r="A181" s="3">
        <v>256</v>
      </c>
      <c r="B181">
        <v>194.37</v>
      </c>
      <c r="C181">
        <v>192.95</v>
      </c>
      <c r="D181">
        <v>193.41</v>
      </c>
      <c r="E181">
        <v>193.16</v>
      </c>
      <c r="F181">
        <v>194.35</v>
      </c>
      <c r="G181">
        <v>194.71</v>
      </c>
      <c r="H181">
        <v>194.27</v>
      </c>
      <c r="I181">
        <v>194.72</v>
      </c>
      <c r="J181">
        <v>192.23</v>
      </c>
      <c r="K181">
        <v>195.81</v>
      </c>
      <c r="L181">
        <v>195.41</v>
      </c>
      <c r="N181" s="5">
        <f t="shared" si="18"/>
        <v>194.12636363636364</v>
      </c>
      <c r="O181" s="5">
        <f t="shared" si="19"/>
        <v>1.0831645556172262</v>
      </c>
      <c r="P181" s="1">
        <f t="shared" si="20"/>
        <v>0.55796880718695363</v>
      </c>
    </row>
    <row r="182" spans="1:16" ht="15.75" customHeight="1" x14ac:dyDescent="0.2">
      <c r="A182" s="3">
        <v>512</v>
      </c>
      <c r="B182">
        <v>159.59</v>
      </c>
      <c r="C182">
        <v>159.94999999999999</v>
      </c>
      <c r="D182">
        <v>159.96</v>
      </c>
      <c r="E182">
        <v>160.02000000000001</v>
      </c>
      <c r="F182">
        <v>160.49</v>
      </c>
      <c r="G182">
        <v>160.22999999999999</v>
      </c>
      <c r="H182">
        <v>161.85</v>
      </c>
      <c r="I182">
        <v>159.37</v>
      </c>
      <c r="J182">
        <v>160.01</v>
      </c>
      <c r="K182">
        <v>161.04</v>
      </c>
      <c r="L182">
        <v>159.81</v>
      </c>
      <c r="N182" s="5">
        <f t="shared" si="18"/>
        <v>160.2109090909091</v>
      </c>
      <c r="O182" s="5">
        <f t="shared" si="19"/>
        <v>0.7009629739929828</v>
      </c>
      <c r="P182" s="1">
        <f t="shared" si="20"/>
        <v>0.43752512108600083</v>
      </c>
    </row>
    <row r="183" spans="1:16" ht="15.75" customHeight="1" x14ac:dyDescent="0.2">
      <c r="A183" s="3" t="s">
        <v>6</v>
      </c>
      <c r="B183">
        <v>167.78</v>
      </c>
      <c r="C183">
        <v>167.87</v>
      </c>
      <c r="D183">
        <v>167.7</v>
      </c>
      <c r="E183">
        <v>167.61</v>
      </c>
      <c r="F183">
        <v>167.12</v>
      </c>
      <c r="G183">
        <v>167.63</v>
      </c>
      <c r="H183">
        <v>167.16</v>
      </c>
      <c r="I183">
        <v>167.1</v>
      </c>
      <c r="J183">
        <v>169.1</v>
      </c>
      <c r="K183">
        <v>168.15</v>
      </c>
      <c r="L183">
        <v>167.48</v>
      </c>
      <c r="N183" s="5">
        <f t="shared" si="18"/>
        <v>167.70000000000002</v>
      </c>
      <c r="O183" s="5">
        <f t="shared" si="19"/>
        <v>0.56984208338802067</v>
      </c>
      <c r="P183" s="1">
        <f t="shared" si="20"/>
        <v>0.33979849933692341</v>
      </c>
    </row>
    <row r="184" spans="1:16" ht="15.75" customHeight="1" x14ac:dyDescent="0.2">
      <c r="A184" s="3" t="s">
        <v>7</v>
      </c>
      <c r="B184">
        <v>204.53</v>
      </c>
      <c r="C184">
        <v>204.74</v>
      </c>
      <c r="D184">
        <v>204.32</v>
      </c>
      <c r="E184">
        <v>205.4</v>
      </c>
      <c r="F184">
        <v>203.72</v>
      </c>
      <c r="G184">
        <v>205.36</v>
      </c>
      <c r="H184">
        <v>204.1</v>
      </c>
      <c r="I184">
        <v>204.2</v>
      </c>
      <c r="J184">
        <v>204.64</v>
      </c>
      <c r="K184">
        <v>205.27</v>
      </c>
      <c r="L184">
        <v>204.4</v>
      </c>
      <c r="N184" s="5">
        <f t="shared" si="18"/>
        <v>204.60727272727271</v>
      </c>
      <c r="O184" s="5">
        <f t="shared" si="19"/>
        <v>0.54724931994642478</v>
      </c>
      <c r="P184" s="1">
        <f t="shared" si="20"/>
        <v>0.26746327862737806</v>
      </c>
    </row>
    <row r="185" spans="1:16" ht="15.75" customHeight="1" x14ac:dyDescent="0.2">
      <c r="A185" s="3" t="s">
        <v>8</v>
      </c>
      <c r="B185">
        <v>277.13</v>
      </c>
      <c r="C185">
        <v>275</v>
      </c>
      <c r="D185">
        <v>274.76</v>
      </c>
      <c r="E185">
        <v>276.32</v>
      </c>
      <c r="F185">
        <v>275.94</v>
      </c>
      <c r="G185">
        <v>275.36</v>
      </c>
      <c r="H185">
        <v>275.36</v>
      </c>
      <c r="I185">
        <v>274.39999999999998</v>
      </c>
      <c r="J185">
        <v>275.8</v>
      </c>
      <c r="K185">
        <v>276.51</v>
      </c>
      <c r="L185">
        <v>276.79000000000002</v>
      </c>
      <c r="N185" s="5">
        <f t="shared" si="18"/>
        <v>275.76090909090914</v>
      </c>
      <c r="O185" s="5">
        <f t="shared" si="19"/>
        <v>0.87149818755353559</v>
      </c>
      <c r="P185" s="1">
        <f t="shared" si="20"/>
        <v>0.3160339840866393</v>
      </c>
    </row>
    <row r="186" spans="1:16" ht="15.75" customHeight="1" x14ac:dyDescent="0.2">
      <c r="A186" s="3" t="s">
        <v>9</v>
      </c>
      <c r="B186">
        <v>432.61</v>
      </c>
      <c r="C186">
        <v>433.1</v>
      </c>
      <c r="D186">
        <v>435.31</v>
      </c>
      <c r="E186">
        <v>432.29</v>
      </c>
      <c r="F186">
        <v>438.03</v>
      </c>
      <c r="G186">
        <v>433.8</v>
      </c>
      <c r="H186">
        <v>433.48</v>
      </c>
      <c r="I186">
        <v>432.07</v>
      </c>
      <c r="J186">
        <v>435.74</v>
      </c>
      <c r="K186">
        <v>432.82</v>
      </c>
      <c r="L186">
        <v>432.73</v>
      </c>
      <c r="N186" s="5">
        <f t="shared" si="18"/>
        <v>433.81636363636358</v>
      </c>
      <c r="O186" s="5">
        <f t="shared" si="19"/>
        <v>1.8253891241446085</v>
      </c>
      <c r="P186" s="1">
        <f t="shared" si="20"/>
        <v>0.42077461275174444</v>
      </c>
    </row>
    <row r="187" spans="1:16" ht="15.75" customHeight="1" x14ac:dyDescent="0.2">
      <c r="A187" s="3" t="s">
        <v>10</v>
      </c>
      <c r="B187">
        <v>1449.13</v>
      </c>
      <c r="C187">
        <v>1450.44</v>
      </c>
      <c r="D187">
        <v>1448.48</v>
      </c>
      <c r="E187">
        <v>1448.09</v>
      </c>
      <c r="F187">
        <v>1446.1</v>
      </c>
      <c r="G187">
        <v>1448.03</v>
      </c>
      <c r="H187">
        <v>1451.76</v>
      </c>
      <c r="I187">
        <v>1450.35</v>
      </c>
      <c r="J187">
        <v>1451.49</v>
      </c>
      <c r="K187">
        <v>1446.27</v>
      </c>
      <c r="L187">
        <v>1449.03</v>
      </c>
      <c r="N187" s="5">
        <f t="shared" si="18"/>
        <v>1449.0154545454548</v>
      </c>
      <c r="O187" s="5">
        <f t="shared" si="19"/>
        <v>1.8876247701085478</v>
      </c>
      <c r="P187" s="1">
        <f t="shared" si="20"/>
        <v>0.13026947119074594</v>
      </c>
    </row>
    <row r="188" spans="1:16" ht="15.75" customHeight="1" x14ac:dyDescent="0.2">
      <c r="A188" s="3" t="s">
        <v>11</v>
      </c>
      <c r="B188">
        <v>2354.65</v>
      </c>
      <c r="C188">
        <v>2376</v>
      </c>
      <c r="D188">
        <v>2370.83</v>
      </c>
      <c r="E188">
        <v>2379.54</v>
      </c>
      <c r="F188">
        <v>2358.79</v>
      </c>
      <c r="G188">
        <v>2367.67</v>
      </c>
      <c r="H188">
        <v>2375.4</v>
      </c>
      <c r="I188">
        <v>2365.61</v>
      </c>
      <c r="J188">
        <v>2365.3000000000002</v>
      </c>
      <c r="K188">
        <v>2363.6799999999998</v>
      </c>
      <c r="L188">
        <v>2362.11</v>
      </c>
      <c r="N188" s="5">
        <f t="shared" si="18"/>
        <v>2367.2345454545457</v>
      </c>
      <c r="O188" s="5">
        <f t="shared" si="19"/>
        <v>7.6354926018382727</v>
      </c>
      <c r="P188" s="1">
        <f t="shared" si="20"/>
        <v>0.32254905271214435</v>
      </c>
    </row>
    <row r="189" spans="1:16" ht="15.75" customHeight="1" x14ac:dyDescent="0.2">
      <c r="A189" s="3" t="s">
        <v>12</v>
      </c>
      <c r="B189">
        <v>4752.21</v>
      </c>
      <c r="C189">
        <v>4838.8999999999996</v>
      </c>
      <c r="D189">
        <v>4718.7700000000004</v>
      </c>
      <c r="E189">
        <v>4709.3999999999996</v>
      </c>
      <c r="F189">
        <v>4784.46</v>
      </c>
      <c r="G189">
        <v>4721.71</v>
      </c>
      <c r="H189">
        <v>4678.7700000000004</v>
      </c>
      <c r="I189">
        <v>4918.8500000000004</v>
      </c>
      <c r="J189">
        <v>4656.41</v>
      </c>
      <c r="K189">
        <v>4809.4399999999996</v>
      </c>
      <c r="L189">
        <v>4625.1400000000003</v>
      </c>
      <c r="N189" s="5">
        <f t="shared" si="18"/>
        <v>4746.7327272727271</v>
      </c>
      <c r="O189" s="5">
        <f t="shared" si="19"/>
        <v>85.94673560885353</v>
      </c>
      <c r="P189" s="1">
        <f t="shared" si="20"/>
        <v>1.8106504104400019</v>
      </c>
    </row>
    <row r="190" spans="1:16" ht="15.75" customHeight="1" x14ac:dyDescent="0.2">
      <c r="A190" s="3" t="s">
        <v>13</v>
      </c>
      <c r="B190">
        <v>8329.42</v>
      </c>
      <c r="C190">
        <v>8213.36</v>
      </c>
      <c r="D190">
        <v>8068.72</v>
      </c>
      <c r="E190">
        <v>8150.6</v>
      </c>
      <c r="F190">
        <v>8144.29</v>
      </c>
      <c r="G190">
        <v>7650.34</v>
      </c>
      <c r="H190">
        <v>7637.88</v>
      </c>
      <c r="I190">
        <v>7696.69</v>
      </c>
      <c r="J190">
        <v>7900.25</v>
      </c>
      <c r="K190">
        <v>8493.01</v>
      </c>
      <c r="L190">
        <v>8072.97</v>
      </c>
      <c r="N190" s="5">
        <f t="shared" si="18"/>
        <v>8032.5027272727257</v>
      </c>
      <c r="O190" s="5">
        <f t="shared" si="19"/>
        <v>281.84485768205576</v>
      </c>
      <c r="P190" s="1">
        <f t="shared" si="20"/>
        <v>3.5088050045113466</v>
      </c>
    </row>
    <row r="191" spans="1:16" ht="15.75" customHeight="1" x14ac:dyDescent="0.2">
      <c r="A191" s="3" t="s">
        <v>14</v>
      </c>
      <c r="B191">
        <v>12970.81</v>
      </c>
      <c r="C191">
        <v>12967.69</v>
      </c>
      <c r="D191">
        <v>12881.73</v>
      </c>
      <c r="E191">
        <v>13070.03</v>
      </c>
      <c r="F191">
        <v>12990.99</v>
      </c>
      <c r="G191">
        <v>12897.54</v>
      </c>
      <c r="H191">
        <v>12915.82</v>
      </c>
      <c r="I191">
        <v>12919.77</v>
      </c>
      <c r="J191">
        <v>12969.68</v>
      </c>
      <c r="K191">
        <v>12877.67</v>
      </c>
      <c r="L191">
        <v>12965.27</v>
      </c>
      <c r="N191" s="5">
        <f t="shared" si="18"/>
        <v>12947.90909090909</v>
      </c>
      <c r="O191" s="5">
        <f t="shared" si="19"/>
        <v>56.685409313957692</v>
      </c>
      <c r="P191" s="1">
        <f t="shared" si="20"/>
        <v>0.43779585503699064</v>
      </c>
    </row>
    <row r="192" spans="1:16" ht="15.75" customHeight="1" x14ac:dyDescent="0.2">
      <c r="A192" s="3" t="s">
        <v>15</v>
      </c>
      <c r="B192">
        <v>24648.67</v>
      </c>
      <c r="C192">
        <v>24601.66</v>
      </c>
      <c r="D192">
        <v>25147.09</v>
      </c>
      <c r="E192">
        <v>24782.51</v>
      </c>
      <c r="F192">
        <v>24594.59</v>
      </c>
      <c r="G192">
        <v>24815.14</v>
      </c>
      <c r="H192">
        <v>24838.09</v>
      </c>
      <c r="I192">
        <v>25023.46</v>
      </c>
      <c r="J192">
        <v>24619.69</v>
      </c>
      <c r="K192">
        <v>24515.14</v>
      </c>
      <c r="L192">
        <v>24846.35</v>
      </c>
      <c r="N192" s="5">
        <f t="shared" si="18"/>
        <v>24766.580909090906</v>
      </c>
      <c r="O192" s="5">
        <f t="shared" si="19"/>
        <v>195.02426676978166</v>
      </c>
      <c r="P192" s="1">
        <f t="shared" si="20"/>
        <v>0.78744929502237182</v>
      </c>
    </row>
    <row r="193" spans="1:16" ht="15.75" customHeight="1" x14ac:dyDescent="0.2">
      <c r="A193" s="3" t="s">
        <v>16</v>
      </c>
      <c r="B193">
        <v>48188.36</v>
      </c>
      <c r="C193">
        <v>48454.45</v>
      </c>
      <c r="D193">
        <v>48601.39</v>
      </c>
      <c r="E193">
        <v>48522.64</v>
      </c>
      <c r="F193">
        <v>48153.32</v>
      </c>
      <c r="G193">
        <v>48472.93</v>
      </c>
      <c r="H193">
        <v>48613.35</v>
      </c>
      <c r="I193">
        <v>48553.73</v>
      </c>
      <c r="J193">
        <v>48270.2</v>
      </c>
      <c r="K193">
        <v>48496.6</v>
      </c>
      <c r="L193">
        <v>47915.63</v>
      </c>
      <c r="N193" s="5">
        <f t="shared" si="18"/>
        <v>48385.69090909091</v>
      </c>
      <c r="O193" s="5">
        <f t="shared" si="19"/>
        <v>222.98371745284712</v>
      </c>
      <c r="P193" s="1">
        <f t="shared" si="20"/>
        <v>0.46084640575206087</v>
      </c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A59:A60"/>
    <mergeCell ref="B2:O2"/>
    <mergeCell ref="A3:A4"/>
    <mergeCell ref="B30:O30"/>
    <mergeCell ref="A31:A32"/>
    <mergeCell ref="B58:O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P1000"/>
  <sheetViews>
    <sheetView workbookViewId="0">
      <selection activeCell="F196" sqref="F196"/>
    </sheetView>
  </sheetViews>
  <sheetFormatPr baseColWidth="10" defaultColWidth="14.5" defaultRowHeight="15" customHeight="1" x14ac:dyDescent="0.15"/>
  <cols>
    <col min="1" max="8" width="14.5" style="29" customWidth="1"/>
    <col min="9" max="16384" width="14.5" style="29"/>
  </cols>
  <sheetData>
    <row r="1" spans="1:16" ht="15.75" customHeight="1" x14ac:dyDescent="0.15">
      <c r="B1" s="28"/>
      <c r="C1" s="28"/>
      <c r="D1" s="28"/>
    </row>
    <row r="2" spans="1:16" ht="15.75" customHeight="1" x14ac:dyDescent="0.15">
      <c r="B2" s="30" t="s">
        <v>0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6" ht="15.75" customHeight="1" x14ac:dyDescent="0.15">
      <c r="A3" s="30" t="s">
        <v>1</v>
      </c>
      <c r="B3" s="28">
        <v>1</v>
      </c>
      <c r="C3" s="1">
        <v>2</v>
      </c>
      <c r="D3" s="1">
        <v>3</v>
      </c>
      <c r="E3" s="28">
        <v>4</v>
      </c>
      <c r="F3" s="1">
        <v>5</v>
      </c>
      <c r="G3" s="1">
        <v>6</v>
      </c>
      <c r="H3" s="28">
        <v>7</v>
      </c>
      <c r="I3" s="1">
        <v>8</v>
      </c>
      <c r="J3" s="1">
        <v>9</v>
      </c>
      <c r="K3" s="28">
        <v>10</v>
      </c>
      <c r="L3" s="28">
        <v>11</v>
      </c>
    </row>
    <row r="4" spans="1:16" ht="15.75" customHeight="1" x14ac:dyDescent="0.2">
      <c r="A4" s="31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27">
        <v>8.5</v>
      </c>
      <c r="C5" s="27">
        <v>8.34</v>
      </c>
      <c r="D5" s="27">
        <v>8.19</v>
      </c>
      <c r="E5" s="27">
        <v>8.32</v>
      </c>
      <c r="F5" s="27">
        <v>8.17</v>
      </c>
      <c r="G5" s="27">
        <v>8.24</v>
      </c>
      <c r="H5" s="27">
        <v>8.48</v>
      </c>
      <c r="I5" s="27">
        <v>8.35</v>
      </c>
      <c r="J5" s="27">
        <v>8.35</v>
      </c>
      <c r="K5" s="27">
        <v>8.5299999999999994</v>
      </c>
      <c r="L5" s="27">
        <v>8.2899999999999991</v>
      </c>
      <c r="N5" s="5">
        <f t="shared" ref="N5:N25" si="0">AVERAGE(B5:L5)</f>
        <v>8.3418181818181818</v>
      </c>
      <c r="O5" s="5">
        <f t="shared" ref="O5:O25" si="1">STDEV(B5:L5)</f>
        <v>0.12073261214917717</v>
      </c>
      <c r="P5" s="1">
        <f t="shared" ref="P5:P25" si="2">O5/N5*100</f>
        <v>1.4473177132094037</v>
      </c>
    </row>
    <row r="6" spans="1:16" ht="15.75" customHeight="1" x14ac:dyDescent="0.2">
      <c r="A6" s="3">
        <v>2</v>
      </c>
      <c r="B6" s="27">
        <v>8.01</v>
      </c>
      <c r="C6" s="27">
        <v>7.87</v>
      </c>
      <c r="D6" s="27">
        <v>7.69</v>
      </c>
      <c r="E6" s="27">
        <v>7.8</v>
      </c>
      <c r="F6" s="27">
        <v>7.7</v>
      </c>
      <c r="G6" s="27">
        <v>7.67</v>
      </c>
      <c r="H6" s="27">
        <v>7.94</v>
      </c>
      <c r="I6" s="27">
        <v>7.93</v>
      </c>
      <c r="J6" s="27">
        <v>7.86</v>
      </c>
      <c r="K6" s="27">
        <v>7.68</v>
      </c>
      <c r="L6" s="27">
        <v>7.8</v>
      </c>
      <c r="N6" s="5">
        <f t="shared" si="0"/>
        <v>7.8136363636363635</v>
      </c>
      <c r="O6" s="5">
        <f t="shared" si="1"/>
        <v>0.11851352051751116</v>
      </c>
      <c r="P6" s="1">
        <f t="shared" si="2"/>
        <v>1.5167524440868212</v>
      </c>
    </row>
    <row r="7" spans="1:16" ht="15.75" customHeight="1" x14ac:dyDescent="0.2">
      <c r="A7" s="3">
        <v>4</v>
      </c>
      <c r="B7" s="27">
        <v>7.89</v>
      </c>
      <c r="C7" s="27">
        <v>7.76</v>
      </c>
      <c r="D7" s="27">
        <v>7.68</v>
      </c>
      <c r="E7" s="27">
        <v>7.71</v>
      </c>
      <c r="F7" s="27">
        <v>7.66</v>
      </c>
      <c r="G7" s="27">
        <v>7.58</v>
      </c>
      <c r="H7" s="27">
        <v>7.93</v>
      </c>
      <c r="I7" s="27">
        <v>7.76</v>
      </c>
      <c r="J7" s="27">
        <v>7.78</v>
      </c>
      <c r="K7" s="27">
        <v>7.7</v>
      </c>
      <c r="L7" s="27">
        <v>7.87</v>
      </c>
      <c r="N7" s="5">
        <f t="shared" si="0"/>
        <v>7.7563636363636368</v>
      </c>
      <c r="O7" s="5">
        <f t="shared" si="1"/>
        <v>0.10632711105571582</v>
      </c>
      <c r="P7" s="1">
        <f t="shared" si="2"/>
        <v>1.3708371092509073</v>
      </c>
    </row>
    <row r="8" spans="1:16" ht="15.75" customHeight="1" x14ac:dyDescent="0.2">
      <c r="A8" s="3">
        <v>8</v>
      </c>
      <c r="B8" s="27">
        <v>8.98</v>
      </c>
      <c r="C8" s="27">
        <v>8.8800000000000008</v>
      </c>
      <c r="D8" s="27">
        <v>8.7899999999999991</v>
      </c>
      <c r="E8" s="27">
        <v>8.73</v>
      </c>
      <c r="F8" s="27">
        <v>8.7200000000000006</v>
      </c>
      <c r="G8" s="27">
        <v>8.6300000000000008</v>
      </c>
      <c r="H8" s="27">
        <v>9.14</v>
      </c>
      <c r="I8" s="27">
        <v>8.8000000000000007</v>
      </c>
      <c r="J8" s="27">
        <v>8.8699999999999992</v>
      </c>
      <c r="K8" s="27">
        <v>8.82</v>
      </c>
      <c r="L8" s="27">
        <v>8.91</v>
      </c>
      <c r="N8" s="5">
        <f t="shared" si="0"/>
        <v>8.8427272727272737</v>
      </c>
      <c r="O8" s="5">
        <f t="shared" si="1"/>
        <v>0.13857062524870911</v>
      </c>
      <c r="P8" s="1">
        <f t="shared" si="2"/>
        <v>1.5670575488185463</v>
      </c>
    </row>
    <row r="9" spans="1:16" ht="15.75" customHeight="1" x14ac:dyDescent="0.2">
      <c r="A9" s="3">
        <v>16</v>
      </c>
      <c r="B9" s="27">
        <v>9.52</v>
      </c>
      <c r="C9" s="27">
        <v>9.36</v>
      </c>
      <c r="D9" s="27">
        <v>9.27</v>
      </c>
      <c r="E9" s="27">
        <v>9.2100000000000009</v>
      </c>
      <c r="F9" s="27">
        <v>9.24</v>
      </c>
      <c r="G9" s="27">
        <v>9.06</v>
      </c>
      <c r="H9" s="27">
        <v>9.51</v>
      </c>
      <c r="I9" s="27">
        <v>9.26</v>
      </c>
      <c r="J9" s="27">
        <v>9.36</v>
      </c>
      <c r="K9" s="27">
        <v>9.2799999999999994</v>
      </c>
      <c r="L9" s="27">
        <v>9.3699999999999992</v>
      </c>
      <c r="N9" s="5">
        <f t="shared" si="0"/>
        <v>9.3127272727272743</v>
      </c>
      <c r="O9" s="5">
        <f t="shared" si="1"/>
        <v>0.13229443745607031</v>
      </c>
      <c r="P9" s="1">
        <f t="shared" si="2"/>
        <v>1.420576739571235</v>
      </c>
    </row>
    <row r="10" spans="1:16" ht="15.75" customHeight="1" x14ac:dyDescent="0.2">
      <c r="A10" s="3">
        <v>32</v>
      </c>
      <c r="B10" s="27">
        <v>10.5</v>
      </c>
      <c r="C10" s="27">
        <v>10.31</v>
      </c>
      <c r="D10" s="27">
        <v>10.130000000000001</v>
      </c>
      <c r="E10" s="27">
        <v>10.1</v>
      </c>
      <c r="F10" s="27">
        <v>10.09</v>
      </c>
      <c r="G10" s="27">
        <v>9.9600000000000009</v>
      </c>
      <c r="H10" s="27">
        <v>10.82</v>
      </c>
      <c r="I10" s="27">
        <v>10.119999999999999</v>
      </c>
      <c r="J10" s="27">
        <v>10.27</v>
      </c>
      <c r="K10" s="27">
        <v>10.15</v>
      </c>
      <c r="L10" s="27">
        <v>10.24</v>
      </c>
      <c r="N10" s="5">
        <f t="shared" si="0"/>
        <v>10.244545454545456</v>
      </c>
      <c r="O10" s="5">
        <f t="shared" si="1"/>
        <v>0.23762843417249699</v>
      </c>
      <c r="P10" s="1">
        <f t="shared" si="2"/>
        <v>2.3195605429918063</v>
      </c>
    </row>
    <row r="11" spans="1:16" ht="15.75" customHeight="1" x14ac:dyDescent="0.2">
      <c r="A11" s="3">
        <v>64</v>
      </c>
      <c r="B11" s="27">
        <v>12.07</v>
      </c>
      <c r="C11" s="27">
        <v>11.84</v>
      </c>
      <c r="D11" s="27">
        <v>11.75</v>
      </c>
      <c r="E11" s="27">
        <v>11.66</v>
      </c>
      <c r="F11" s="27">
        <v>11.67</v>
      </c>
      <c r="G11" s="27">
        <v>11.54</v>
      </c>
      <c r="H11" s="27">
        <v>12.05</v>
      </c>
      <c r="I11" s="27">
        <v>11.75</v>
      </c>
      <c r="J11" s="27">
        <v>11.92</v>
      </c>
      <c r="K11" s="27">
        <v>12.2</v>
      </c>
      <c r="L11" s="27">
        <v>11.85</v>
      </c>
      <c r="N11" s="5">
        <f t="shared" si="0"/>
        <v>11.845454545454546</v>
      </c>
      <c r="O11" s="5">
        <f t="shared" si="1"/>
        <v>0.20006817020024142</v>
      </c>
      <c r="P11" s="1">
        <f t="shared" si="2"/>
        <v>1.6889868551056453</v>
      </c>
    </row>
    <row r="12" spans="1:16" ht="15.75" customHeight="1" x14ac:dyDescent="0.2">
      <c r="A12" s="3">
        <v>128</v>
      </c>
      <c r="B12" s="27">
        <v>15.39</v>
      </c>
      <c r="C12" s="27">
        <v>15.22</v>
      </c>
      <c r="D12" s="27">
        <v>15.03</v>
      </c>
      <c r="E12" s="27">
        <v>15.08</v>
      </c>
      <c r="F12" s="27">
        <v>15.01</v>
      </c>
      <c r="G12" s="27">
        <v>14.84</v>
      </c>
      <c r="H12" s="27">
        <v>15.39</v>
      </c>
      <c r="I12" s="27">
        <v>15.11</v>
      </c>
      <c r="J12" s="27">
        <v>15.18</v>
      </c>
      <c r="K12" s="27">
        <v>14.99</v>
      </c>
      <c r="L12" s="27">
        <v>15.19</v>
      </c>
      <c r="N12" s="5">
        <f t="shared" si="0"/>
        <v>15.13</v>
      </c>
      <c r="O12" s="5">
        <f t="shared" si="1"/>
        <v>0.16745148551147607</v>
      </c>
      <c r="P12" s="1">
        <f t="shared" si="2"/>
        <v>1.1067513913514611</v>
      </c>
    </row>
    <row r="13" spans="1:16" ht="15.75" customHeight="1" x14ac:dyDescent="0.2">
      <c r="A13" s="3">
        <v>256</v>
      </c>
      <c r="B13" s="27">
        <v>22.23</v>
      </c>
      <c r="C13" s="27">
        <v>21.95</v>
      </c>
      <c r="D13" s="27">
        <v>21.74</v>
      </c>
      <c r="E13" s="27">
        <v>21.58</v>
      </c>
      <c r="F13" s="27">
        <v>21.58</v>
      </c>
      <c r="G13" s="27">
        <v>21.23</v>
      </c>
      <c r="H13" s="27">
        <v>22.27</v>
      </c>
      <c r="I13" s="27">
        <v>21.56</v>
      </c>
      <c r="J13" s="27">
        <v>21.97</v>
      </c>
      <c r="K13" s="27">
        <v>21.72</v>
      </c>
      <c r="L13" s="27">
        <v>21.89</v>
      </c>
      <c r="N13" s="5">
        <f t="shared" si="0"/>
        <v>21.792727272727276</v>
      </c>
      <c r="O13" s="5">
        <f t="shared" si="1"/>
        <v>0.30887184750607866</v>
      </c>
      <c r="P13" s="1">
        <f t="shared" si="2"/>
        <v>1.4173161699344505</v>
      </c>
    </row>
    <row r="14" spans="1:16" ht="15.75" customHeight="1" x14ac:dyDescent="0.2">
      <c r="A14" s="3">
        <v>512</v>
      </c>
      <c r="B14" s="27">
        <v>36.659999999999997</v>
      </c>
      <c r="C14" s="27">
        <v>36.49</v>
      </c>
      <c r="D14" s="27">
        <v>35.79</v>
      </c>
      <c r="E14" s="27">
        <v>35.380000000000003</v>
      </c>
      <c r="F14" s="27">
        <v>35.5</v>
      </c>
      <c r="G14" s="27">
        <v>35.19</v>
      </c>
      <c r="H14" s="27">
        <v>36.549999999999997</v>
      </c>
      <c r="I14" s="27">
        <v>35.47</v>
      </c>
      <c r="J14" s="27">
        <v>36.07</v>
      </c>
      <c r="K14" s="27">
        <v>36.07</v>
      </c>
      <c r="L14" s="27">
        <v>36.24</v>
      </c>
      <c r="N14" s="5">
        <f t="shared" si="0"/>
        <v>35.946363636363635</v>
      </c>
      <c r="O14" s="5">
        <f t="shared" si="1"/>
        <v>0.51278207315140634</v>
      </c>
      <c r="P14" s="1">
        <f t="shared" si="2"/>
        <v>1.4265200183772464</v>
      </c>
    </row>
    <row r="15" spans="1:16" ht="15.75" customHeight="1" x14ac:dyDescent="0.2">
      <c r="A15" s="3" t="s">
        <v>6</v>
      </c>
      <c r="B15" s="27">
        <v>66.849999999999994</v>
      </c>
      <c r="C15" s="27">
        <v>66.61</v>
      </c>
      <c r="D15" s="27">
        <v>64.88</v>
      </c>
      <c r="E15" s="27">
        <v>64.61</v>
      </c>
      <c r="F15" s="27">
        <v>64.98</v>
      </c>
      <c r="G15" s="27">
        <v>64.599999999999994</v>
      </c>
      <c r="H15" s="27">
        <v>66.459999999999994</v>
      </c>
      <c r="I15" s="27">
        <v>65.69</v>
      </c>
      <c r="J15" s="27">
        <v>66.349999999999994</v>
      </c>
      <c r="K15" s="27">
        <v>63.97</v>
      </c>
      <c r="L15" s="27">
        <v>65.12</v>
      </c>
      <c r="N15" s="5">
        <f t="shared" si="0"/>
        <v>65.465454545454548</v>
      </c>
      <c r="O15" s="5">
        <f t="shared" si="1"/>
        <v>0.97282437918016318</v>
      </c>
      <c r="P15" s="1">
        <f t="shared" si="2"/>
        <v>1.4860117995586561</v>
      </c>
    </row>
    <row r="16" spans="1:16" ht="15.75" customHeight="1" x14ac:dyDescent="0.2">
      <c r="A16" s="3" t="s">
        <v>7</v>
      </c>
      <c r="B16" s="27">
        <v>110.43</v>
      </c>
      <c r="C16" s="27">
        <v>109.99</v>
      </c>
      <c r="D16" s="27">
        <v>107.89</v>
      </c>
      <c r="E16" s="27">
        <v>108.74</v>
      </c>
      <c r="F16" s="27">
        <v>109.02</v>
      </c>
      <c r="G16" s="27">
        <v>108.47</v>
      </c>
      <c r="H16" s="27">
        <v>109.41</v>
      </c>
      <c r="I16" s="27">
        <v>111.27</v>
      </c>
      <c r="J16" s="27">
        <v>112.11</v>
      </c>
      <c r="K16" s="27">
        <v>107.7</v>
      </c>
      <c r="L16" s="27">
        <v>109.18</v>
      </c>
      <c r="N16" s="5">
        <f t="shared" si="0"/>
        <v>109.47363636363637</v>
      </c>
      <c r="O16" s="5">
        <f t="shared" si="1"/>
        <v>1.3730933888652488</v>
      </c>
      <c r="P16" s="1">
        <f t="shared" si="2"/>
        <v>1.2542685476385129</v>
      </c>
    </row>
    <row r="17" spans="1:16" ht="15.75" customHeight="1" x14ac:dyDescent="0.2">
      <c r="A17" s="3" t="s">
        <v>8</v>
      </c>
      <c r="B17" s="27">
        <v>195.29</v>
      </c>
      <c r="C17" s="27">
        <v>192.12</v>
      </c>
      <c r="D17" s="27">
        <v>194.85</v>
      </c>
      <c r="E17" s="27">
        <v>195.12</v>
      </c>
      <c r="F17" s="27">
        <v>194.51</v>
      </c>
      <c r="G17" s="27">
        <v>197.18</v>
      </c>
      <c r="H17" s="27">
        <v>194.87</v>
      </c>
      <c r="I17" s="27">
        <v>195.49</v>
      </c>
      <c r="J17" s="27">
        <v>196.43</v>
      </c>
      <c r="K17" s="27">
        <v>197.29</v>
      </c>
      <c r="L17" s="27">
        <v>194.92</v>
      </c>
      <c r="N17" s="5">
        <f t="shared" si="0"/>
        <v>195.27909090909091</v>
      </c>
      <c r="O17" s="5">
        <f t="shared" si="1"/>
        <v>1.417867797401821</v>
      </c>
      <c r="P17" s="1">
        <f t="shared" si="2"/>
        <v>0.72607251027294417</v>
      </c>
    </row>
    <row r="18" spans="1:16" ht="15.75" customHeight="1" x14ac:dyDescent="0.2">
      <c r="A18" s="3" t="s">
        <v>9</v>
      </c>
      <c r="B18" s="27">
        <v>366.59</v>
      </c>
      <c r="C18" s="27">
        <v>363.23</v>
      </c>
      <c r="D18" s="27">
        <v>362.58</v>
      </c>
      <c r="E18" s="27">
        <v>362.77</v>
      </c>
      <c r="F18" s="27">
        <v>365.6</v>
      </c>
      <c r="G18" s="27">
        <v>364.46</v>
      </c>
      <c r="H18" s="27">
        <v>366.22</v>
      </c>
      <c r="I18" s="27">
        <v>366.11</v>
      </c>
      <c r="J18" s="27">
        <v>365.92</v>
      </c>
      <c r="K18" s="27">
        <v>371.42</v>
      </c>
      <c r="L18" s="27">
        <v>360.77</v>
      </c>
      <c r="N18" s="5">
        <f t="shared" si="0"/>
        <v>365.06090909090909</v>
      </c>
      <c r="O18" s="5">
        <f t="shared" si="1"/>
        <v>2.8244874032130407</v>
      </c>
      <c r="P18" s="1">
        <f t="shared" si="2"/>
        <v>0.77370305416887963</v>
      </c>
    </row>
    <row r="19" spans="1:16" ht="15.75" customHeight="1" x14ac:dyDescent="0.2">
      <c r="A19" s="3" t="s">
        <v>10</v>
      </c>
      <c r="B19" s="27">
        <v>505.33</v>
      </c>
      <c r="C19" s="27">
        <v>508.85</v>
      </c>
      <c r="D19" s="27">
        <v>504.29</v>
      </c>
      <c r="E19" s="27">
        <v>505.56</v>
      </c>
      <c r="F19" s="27">
        <v>512.69000000000005</v>
      </c>
      <c r="G19" s="27">
        <v>513.94000000000005</v>
      </c>
      <c r="H19" s="27">
        <v>508.52</v>
      </c>
      <c r="I19" s="27">
        <v>508.67</v>
      </c>
      <c r="J19" s="27">
        <v>508.98</v>
      </c>
      <c r="K19" s="27">
        <v>510.44</v>
      </c>
      <c r="L19" s="27">
        <v>506.7</v>
      </c>
      <c r="N19" s="5">
        <f t="shared" si="0"/>
        <v>508.54272727272723</v>
      </c>
      <c r="O19" s="5">
        <f t="shared" si="1"/>
        <v>3.0154936276142119</v>
      </c>
      <c r="P19" s="1">
        <f t="shared" si="2"/>
        <v>0.5929676044697475</v>
      </c>
    </row>
    <row r="20" spans="1:16" ht="15.75" customHeight="1" x14ac:dyDescent="0.2">
      <c r="A20" s="3" t="s">
        <v>11</v>
      </c>
      <c r="B20" s="27">
        <v>1123.8699999999999</v>
      </c>
      <c r="C20" s="27">
        <v>1141.21</v>
      </c>
      <c r="D20" s="27">
        <v>1122.19</v>
      </c>
      <c r="E20" s="27">
        <v>1119.3800000000001</v>
      </c>
      <c r="F20" s="27">
        <v>1132.94</v>
      </c>
      <c r="G20" s="27">
        <v>1127.8599999999999</v>
      </c>
      <c r="H20" s="27">
        <v>1128.03</v>
      </c>
      <c r="I20" s="27">
        <v>1119.8699999999999</v>
      </c>
      <c r="J20" s="27">
        <v>1122.6500000000001</v>
      </c>
      <c r="K20" s="27">
        <v>1134.21</v>
      </c>
      <c r="L20" s="27">
        <v>1133.75</v>
      </c>
      <c r="N20" s="5">
        <f t="shared" si="0"/>
        <v>1127.8145454545454</v>
      </c>
      <c r="O20" s="5">
        <f t="shared" si="1"/>
        <v>7.0000948045528197</v>
      </c>
      <c r="P20" s="1">
        <f t="shared" si="2"/>
        <v>0.62067782622288825</v>
      </c>
    </row>
    <row r="21" spans="1:16" ht="15.75" customHeight="1" x14ac:dyDescent="0.2">
      <c r="A21" s="3" t="s">
        <v>12</v>
      </c>
      <c r="B21" s="27">
        <v>3640.2</v>
      </c>
      <c r="C21" s="27">
        <v>3536.58</v>
      </c>
      <c r="D21" s="27">
        <v>3568.85</v>
      </c>
      <c r="E21" s="27">
        <v>3500.64</v>
      </c>
      <c r="F21" s="27">
        <v>3527.05</v>
      </c>
      <c r="G21" s="27">
        <v>3603.99</v>
      </c>
      <c r="H21" s="27">
        <v>3511.85</v>
      </c>
      <c r="I21" s="27">
        <v>3575.1</v>
      </c>
      <c r="J21" s="27">
        <v>3542.23</v>
      </c>
      <c r="K21" s="27">
        <v>3649.12</v>
      </c>
      <c r="L21" s="27">
        <v>3747</v>
      </c>
      <c r="N21" s="5">
        <f t="shared" si="0"/>
        <v>3582.0554545454538</v>
      </c>
      <c r="O21" s="5">
        <f t="shared" si="1"/>
        <v>73.502378922540487</v>
      </c>
      <c r="P21" s="1">
        <f t="shared" si="2"/>
        <v>2.0519609440794544</v>
      </c>
    </row>
    <row r="22" spans="1:16" ht="15.75" customHeight="1" x14ac:dyDescent="0.2">
      <c r="A22" s="3" t="s">
        <v>13</v>
      </c>
      <c r="B22" s="27">
        <v>7007.82</v>
      </c>
      <c r="C22" s="27">
        <v>6951.54</v>
      </c>
      <c r="D22" s="27">
        <v>7640.71</v>
      </c>
      <c r="E22" s="27">
        <v>7707.81</v>
      </c>
      <c r="F22" s="27">
        <v>7643.95</v>
      </c>
      <c r="G22" s="27">
        <v>7593.14</v>
      </c>
      <c r="H22" s="27">
        <v>7549.34</v>
      </c>
      <c r="I22" s="27">
        <v>7419.02</v>
      </c>
      <c r="J22" s="27">
        <v>6997.5</v>
      </c>
      <c r="K22" s="27">
        <v>7022.85</v>
      </c>
      <c r="L22" s="27">
        <v>7719.38</v>
      </c>
      <c r="N22" s="5">
        <f t="shared" si="0"/>
        <v>7386.641818181819</v>
      </c>
      <c r="O22" s="5">
        <f t="shared" si="1"/>
        <v>321.15071040924647</v>
      </c>
      <c r="P22" s="1">
        <f t="shared" si="2"/>
        <v>4.3477227989957683</v>
      </c>
    </row>
    <row r="23" spans="1:16" ht="15.75" customHeight="1" x14ac:dyDescent="0.2">
      <c r="A23" s="3" t="s">
        <v>14</v>
      </c>
      <c r="B23" s="27">
        <v>13422.92</v>
      </c>
      <c r="C23" s="27">
        <v>13389.83</v>
      </c>
      <c r="D23" s="27">
        <v>14465.61</v>
      </c>
      <c r="E23" s="27">
        <v>14548.63</v>
      </c>
      <c r="F23" s="27">
        <v>14539.92</v>
      </c>
      <c r="G23" s="27">
        <v>14452.25</v>
      </c>
      <c r="H23" s="27">
        <v>14387.7</v>
      </c>
      <c r="I23" s="27">
        <v>13351.92</v>
      </c>
      <c r="J23" s="27">
        <v>13412.37</v>
      </c>
      <c r="K23" s="27">
        <v>13458.08</v>
      </c>
      <c r="L23" s="27">
        <v>14569.63</v>
      </c>
      <c r="N23" s="5">
        <f t="shared" si="0"/>
        <v>13999.896363636362</v>
      </c>
      <c r="O23" s="5">
        <f t="shared" si="1"/>
        <v>570.34581366523105</v>
      </c>
      <c r="P23" s="1">
        <f t="shared" si="2"/>
        <v>4.0739288266923159</v>
      </c>
    </row>
    <row r="24" spans="1:16" ht="15.75" customHeight="1" x14ac:dyDescent="0.2">
      <c r="A24" s="3" t="s">
        <v>15</v>
      </c>
      <c r="B24" s="27">
        <v>28244.17</v>
      </c>
      <c r="C24" s="27">
        <v>28156.49</v>
      </c>
      <c r="D24" s="27">
        <v>28298.49</v>
      </c>
      <c r="E24" s="27">
        <v>30854.9</v>
      </c>
      <c r="F24" s="27">
        <v>31213.69</v>
      </c>
      <c r="G24" s="27">
        <v>30769.68</v>
      </c>
      <c r="H24" s="27">
        <v>30980.79</v>
      </c>
      <c r="I24" s="27">
        <v>28727.97</v>
      </c>
      <c r="J24" s="27">
        <v>28202.55</v>
      </c>
      <c r="K24" s="27">
        <v>28317.05</v>
      </c>
      <c r="L24" s="27">
        <v>28540.32</v>
      </c>
      <c r="N24" s="5">
        <f t="shared" si="0"/>
        <v>29300.55454545455</v>
      </c>
      <c r="O24" s="5">
        <f t="shared" si="1"/>
        <v>1325.3402577177201</v>
      </c>
      <c r="P24" s="1">
        <f t="shared" si="2"/>
        <v>4.5232599801539344</v>
      </c>
    </row>
    <row r="25" spans="1:16" ht="15.75" customHeight="1" x14ac:dyDescent="0.2">
      <c r="A25" s="3" t="s">
        <v>16</v>
      </c>
      <c r="B25" s="27">
        <v>54012.74</v>
      </c>
      <c r="C25" s="27">
        <v>54159.31</v>
      </c>
      <c r="D25" s="27">
        <v>54550.47</v>
      </c>
      <c r="E25" s="27">
        <v>54645.66</v>
      </c>
      <c r="F25" s="27">
        <v>54593.71</v>
      </c>
      <c r="G25" s="27">
        <v>54706.36</v>
      </c>
      <c r="H25" s="27">
        <v>55251.45</v>
      </c>
      <c r="I25" s="27">
        <v>54606.37</v>
      </c>
      <c r="J25" s="27">
        <v>54299.11</v>
      </c>
      <c r="K25" s="27">
        <v>53981.120000000003</v>
      </c>
      <c r="L25" s="27">
        <v>54431.29</v>
      </c>
      <c r="N25" s="5">
        <f t="shared" si="0"/>
        <v>54476.144545454554</v>
      </c>
      <c r="O25" s="5">
        <f t="shared" si="1"/>
        <v>362.30762261822827</v>
      </c>
      <c r="P25" s="1">
        <f t="shared" si="2"/>
        <v>0.66507574212767762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30" t="s">
        <v>17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</row>
    <row r="31" spans="1:16" ht="15.75" customHeight="1" x14ac:dyDescent="0.15">
      <c r="A31" s="30" t="s">
        <v>1</v>
      </c>
      <c r="B31" s="28">
        <v>1</v>
      </c>
      <c r="C31" s="1">
        <v>2</v>
      </c>
      <c r="D31" s="1">
        <v>3</v>
      </c>
      <c r="E31" s="28">
        <v>4</v>
      </c>
      <c r="F31" s="1">
        <v>5</v>
      </c>
      <c r="G31" s="1">
        <v>6</v>
      </c>
      <c r="H31" s="28">
        <v>7</v>
      </c>
      <c r="I31" s="1">
        <v>8</v>
      </c>
      <c r="J31" s="1">
        <v>9</v>
      </c>
      <c r="K31" s="28">
        <v>10</v>
      </c>
      <c r="L31" s="28">
        <v>11</v>
      </c>
    </row>
    <row r="32" spans="1:16" ht="15.75" customHeight="1" x14ac:dyDescent="0.2">
      <c r="A32" s="31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27">
        <v>12.18</v>
      </c>
      <c r="C33" s="27">
        <v>12.01</v>
      </c>
      <c r="D33" s="27">
        <v>11.17</v>
      </c>
      <c r="E33" s="27">
        <v>11.99</v>
      </c>
      <c r="F33" s="27">
        <v>12.01</v>
      </c>
      <c r="G33" s="27">
        <v>11.95</v>
      </c>
      <c r="H33" s="27">
        <v>12.02</v>
      </c>
      <c r="I33" s="27">
        <v>12.05</v>
      </c>
      <c r="J33" s="27">
        <v>11.96</v>
      </c>
      <c r="K33" s="27">
        <v>11.96</v>
      </c>
      <c r="L33" s="27">
        <v>11.95</v>
      </c>
      <c r="N33" s="5">
        <f t="shared" ref="N33:N53" si="3">AVERAGE(B33:L33)</f>
        <v>11.931818181818182</v>
      </c>
      <c r="O33" s="5">
        <f t="shared" ref="O33:O53" si="4">STDEV(B33:L33)</f>
        <v>0.2610677376398004</v>
      </c>
      <c r="P33" s="1">
        <f t="shared" ref="P33:P53" si="5">O33/N33*100</f>
        <v>2.1879962773621369</v>
      </c>
    </row>
    <row r="34" spans="1:16" ht="15.75" customHeight="1" x14ac:dyDescent="0.2">
      <c r="A34" s="3">
        <v>2</v>
      </c>
      <c r="B34" s="27">
        <v>11.08</v>
      </c>
      <c r="C34" s="27">
        <v>10.9</v>
      </c>
      <c r="D34" s="27">
        <v>10.63</v>
      </c>
      <c r="E34" s="27">
        <v>10.92</v>
      </c>
      <c r="F34" s="27">
        <v>10.88</v>
      </c>
      <c r="G34" s="27">
        <v>10.92</v>
      </c>
      <c r="H34" s="27">
        <v>10.87</v>
      </c>
      <c r="I34" s="27">
        <v>10.99</v>
      </c>
      <c r="J34" s="27">
        <v>10.88</v>
      </c>
      <c r="K34" s="27">
        <v>10.84</v>
      </c>
      <c r="L34" s="27">
        <v>10.87</v>
      </c>
      <c r="N34" s="5">
        <f t="shared" si="3"/>
        <v>10.889090909090909</v>
      </c>
      <c r="O34" s="5">
        <f t="shared" si="4"/>
        <v>0.1091287813048917</v>
      </c>
      <c r="P34" s="1">
        <f t="shared" si="5"/>
        <v>1.0021845002118956</v>
      </c>
    </row>
    <row r="35" spans="1:16" ht="15.75" customHeight="1" x14ac:dyDescent="0.2">
      <c r="A35" s="3">
        <v>4</v>
      </c>
      <c r="B35" s="27">
        <v>11.12</v>
      </c>
      <c r="C35" s="27">
        <v>10.95</v>
      </c>
      <c r="D35" s="27">
        <v>11.14</v>
      </c>
      <c r="E35" s="27">
        <v>11.04</v>
      </c>
      <c r="F35" s="27">
        <v>11.04</v>
      </c>
      <c r="G35" s="27">
        <v>11.01</v>
      </c>
      <c r="H35" s="27">
        <v>11.02</v>
      </c>
      <c r="I35" s="27">
        <v>11.06</v>
      </c>
      <c r="J35" s="27">
        <v>11.08</v>
      </c>
      <c r="K35" s="27">
        <v>11</v>
      </c>
      <c r="L35" s="27">
        <v>11</v>
      </c>
      <c r="N35" s="5">
        <f t="shared" si="3"/>
        <v>11.041818181818181</v>
      </c>
      <c r="O35" s="5">
        <f t="shared" si="4"/>
        <v>5.5644978536824458E-2</v>
      </c>
      <c r="P35" s="1">
        <f t="shared" si="5"/>
        <v>0.5039476073646213</v>
      </c>
    </row>
    <row r="36" spans="1:16" ht="15.75" customHeight="1" x14ac:dyDescent="0.2">
      <c r="A36" s="3">
        <v>8</v>
      </c>
      <c r="B36" s="27">
        <v>12.37</v>
      </c>
      <c r="C36" s="27">
        <v>12.26</v>
      </c>
      <c r="D36" s="27">
        <v>12.49</v>
      </c>
      <c r="E36" s="27">
        <v>12.27</v>
      </c>
      <c r="F36" s="27">
        <v>12.33</v>
      </c>
      <c r="G36" s="27">
        <v>12.21</v>
      </c>
      <c r="H36" s="27">
        <v>12.3</v>
      </c>
      <c r="I36" s="27">
        <v>12.34</v>
      </c>
      <c r="J36" s="27">
        <v>12.34</v>
      </c>
      <c r="K36" s="27">
        <v>12.7</v>
      </c>
      <c r="L36" s="27">
        <v>12.33</v>
      </c>
      <c r="N36" s="5">
        <f t="shared" si="3"/>
        <v>12.358181818181821</v>
      </c>
      <c r="O36" s="5">
        <f t="shared" si="4"/>
        <v>0.13392670994377323</v>
      </c>
      <c r="P36" s="1">
        <f t="shared" si="5"/>
        <v>1.0837088490374469</v>
      </c>
    </row>
    <row r="37" spans="1:16" ht="15.75" customHeight="1" x14ac:dyDescent="0.2">
      <c r="A37" s="3">
        <v>16</v>
      </c>
      <c r="B37" s="27">
        <v>13.84</v>
      </c>
      <c r="C37" s="27">
        <v>13.71</v>
      </c>
      <c r="D37" s="27">
        <v>13.78</v>
      </c>
      <c r="E37" s="27">
        <v>13.78</v>
      </c>
      <c r="F37" s="27">
        <v>13.77</v>
      </c>
      <c r="G37" s="27">
        <v>13.68</v>
      </c>
      <c r="H37" s="27">
        <v>13.78</v>
      </c>
      <c r="I37" s="27">
        <v>13.76</v>
      </c>
      <c r="J37" s="27">
        <v>13.86</v>
      </c>
      <c r="K37" s="27">
        <v>13.78</v>
      </c>
      <c r="L37" s="27">
        <v>13.77</v>
      </c>
      <c r="N37" s="5">
        <f t="shared" si="3"/>
        <v>13.773636363636365</v>
      </c>
      <c r="O37" s="5">
        <f t="shared" si="4"/>
        <v>5.0054515734891752E-2</v>
      </c>
      <c r="P37" s="1">
        <f t="shared" si="5"/>
        <v>0.36340814011207789</v>
      </c>
    </row>
    <row r="38" spans="1:16" ht="15.75" customHeight="1" x14ac:dyDescent="0.2">
      <c r="A38" s="3">
        <v>32</v>
      </c>
      <c r="B38" s="27">
        <v>15.13</v>
      </c>
      <c r="C38" s="27">
        <v>14.99</v>
      </c>
      <c r="D38" s="27">
        <v>15.15</v>
      </c>
      <c r="E38" s="27">
        <v>15.09</v>
      </c>
      <c r="F38" s="27">
        <v>18.89</v>
      </c>
      <c r="G38" s="27">
        <v>15.04</v>
      </c>
      <c r="H38" s="27">
        <v>15.12</v>
      </c>
      <c r="I38" s="27">
        <v>15.15</v>
      </c>
      <c r="J38" s="27">
        <v>15.08</v>
      </c>
      <c r="K38" s="27">
        <v>15.09</v>
      </c>
      <c r="L38" s="27">
        <v>15.18</v>
      </c>
      <c r="N38" s="5">
        <f t="shared" si="3"/>
        <v>15.446363636363639</v>
      </c>
      <c r="O38" s="5">
        <f t="shared" si="4"/>
        <v>1.1433920825969781</v>
      </c>
      <c r="P38" s="1">
        <f t="shared" si="5"/>
        <v>7.4023382429325864</v>
      </c>
    </row>
    <row r="39" spans="1:16" ht="15.75" customHeight="1" x14ac:dyDescent="0.2">
      <c r="A39" s="3">
        <v>64</v>
      </c>
      <c r="B39" s="27">
        <v>18.03</v>
      </c>
      <c r="C39" s="27">
        <v>17.8</v>
      </c>
      <c r="D39" s="27">
        <v>18.02</v>
      </c>
      <c r="E39" s="27">
        <v>17.95</v>
      </c>
      <c r="F39" s="27">
        <v>17.920000000000002</v>
      </c>
      <c r="G39" s="27">
        <v>17.97</v>
      </c>
      <c r="H39" s="27">
        <v>17.899999999999999</v>
      </c>
      <c r="I39" s="27">
        <v>17.95</v>
      </c>
      <c r="J39" s="27">
        <v>17.920000000000002</v>
      </c>
      <c r="K39" s="27">
        <v>17.91</v>
      </c>
      <c r="L39" s="27">
        <v>17.89</v>
      </c>
      <c r="N39" s="5">
        <f t="shared" si="3"/>
        <v>17.932727272727274</v>
      </c>
      <c r="O39" s="5">
        <f t="shared" si="4"/>
        <v>6.3575295373424406E-2</v>
      </c>
      <c r="P39" s="1">
        <f t="shared" si="5"/>
        <v>0.35452106311855847</v>
      </c>
    </row>
    <row r="40" spans="1:16" ht="15.75" customHeight="1" x14ac:dyDescent="0.2">
      <c r="A40" s="3">
        <v>128</v>
      </c>
      <c r="B40" s="27">
        <v>23.94</v>
      </c>
      <c r="C40" s="27">
        <v>23.63</v>
      </c>
      <c r="D40" s="27">
        <v>23.88</v>
      </c>
      <c r="E40" s="27">
        <v>23.71</v>
      </c>
      <c r="F40" s="27">
        <v>23.77</v>
      </c>
      <c r="G40" s="27">
        <v>23.39</v>
      </c>
      <c r="H40" s="27">
        <v>24.15</v>
      </c>
      <c r="I40" s="27">
        <v>23.89</v>
      </c>
      <c r="J40" s="27">
        <v>23.86</v>
      </c>
      <c r="K40" s="27">
        <v>24.01</v>
      </c>
      <c r="L40" s="27">
        <v>23.69</v>
      </c>
      <c r="N40" s="5">
        <f t="shared" si="3"/>
        <v>23.810909090909092</v>
      </c>
      <c r="O40" s="5">
        <f t="shared" si="4"/>
        <v>0.20520499728098934</v>
      </c>
      <c r="P40" s="1">
        <f t="shared" si="5"/>
        <v>0.86181084685815623</v>
      </c>
    </row>
    <row r="41" spans="1:16" ht="15.75" customHeight="1" x14ac:dyDescent="0.2">
      <c r="A41" s="3">
        <v>256</v>
      </c>
      <c r="B41" s="27">
        <v>37.92</v>
      </c>
      <c r="C41" s="27">
        <v>37.340000000000003</v>
      </c>
      <c r="D41" s="27">
        <v>37.81</v>
      </c>
      <c r="E41" s="27">
        <v>37.54</v>
      </c>
      <c r="F41" s="27">
        <v>37.76</v>
      </c>
      <c r="G41" s="27">
        <v>37.130000000000003</v>
      </c>
      <c r="H41" s="27">
        <v>37.78</v>
      </c>
      <c r="I41" s="27">
        <v>37.86</v>
      </c>
      <c r="J41" s="27">
        <v>37.92</v>
      </c>
      <c r="K41" s="27">
        <v>37.81</v>
      </c>
      <c r="L41" s="27">
        <v>37.67</v>
      </c>
      <c r="N41" s="5">
        <f t="shared" si="3"/>
        <v>37.685454545454547</v>
      </c>
      <c r="O41" s="5">
        <f t="shared" si="4"/>
        <v>0.25204617181634098</v>
      </c>
      <c r="P41" s="1">
        <f t="shared" si="5"/>
        <v>0.66881552805030886</v>
      </c>
    </row>
    <row r="42" spans="1:16" ht="15.75" customHeight="1" x14ac:dyDescent="0.2">
      <c r="A42" s="3">
        <v>512</v>
      </c>
      <c r="B42" s="27">
        <v>56.72</v>
      </c>
      <c r="C42" s="27">
        <v>55.77</v>
      </c>
      <c r="D42" s="27">
        <v>54.92</v>
      </c>
      <c r="E42" s="27">
        <v>56.48</v>
      </c>
      <c r="F42" s="27">
        <v>57.88</v>
      </c>
      <c r="G42" s="27">
        <v>55.42</v>
      </c>
      <c r="H42" s="27">
        <v>56.62</v>
      </c>
      <c r="I42" s="27">
        <v>56.49</v>
      </c>
      <c r="J42" s="27">
        <v>57.62</v>
      </c>
      <c r="K42" s="27">
        <v>56.57</v>
      </c>
      <c r="L42" s="27">
        <v>55.83</v>
      </c>
      <c r="N42" s="5">
        <f t="shared" si="3"/>
        <v>56.392727272727285</v>
      </c>
      <c r="O42" s="5">
        <f t="shared" si="4"/>
        <v>0.88005784933822229</v>
      </c>
      <c r="P42" s="1">
        <f t="shared" si="5"/>
        <v>1.56058749399027</v>
      </c>
    </row>
    <row r="43" spans="1:16" ht="15.75" customHeight="1" x14ac:dyDescent="0.2">
      <c r="A43" s="3" t="s">
        <v>6</v>
      </c>
      <c r="B43" s="27">
        <v>104.44</v>
      </c>
      <c r="C43" s="27">
        <v>102.28</v>
      </c>
      <c r="D43" s="27">
        <v>100.52</v>
      </c>
      <c r="E43" s="27">
        <v>104.14</v>
      </c>
      <c r="F43" s="27">
        <v>106.21</v>
      </c>
      <c r="G43" s="27">
        <v>103.84</v>
      </c>
      <c r="H43" s="27">
        <v>104.15</v>
      </c>
      <c r="I43" s="27">
        <v>103.97</v>
      </c>
      <c r="J43" s="27">
        <v>105.21</v>
      </c>
      <c r="K43" s="27">
        <v>103.52</v>
      </c>
      <c r="L43" s="27">
        <v>103.27</v>
      </c>
      <c r="N43" s="5">
        <f t="shared" si="3"/>
        <v>103.77727272727275</v>
      </c>
      <c r="O43" s="5">
        <f t="shared" si="4"/>
        <v>1.4797573511159916</v>
      </c>
      <c r="P43" s="1">
        <f t="shared" si="5"/>
        <v>1.4258973205094745</v>
      </c>
    </row>
    <row r="44" spans="1:16" ht="15.75" customHeight="1" x14ac:dyDescent="0.2">
      <c r="A44" s="3" t="s">
        <v>7</v>
      </c>
      <c r="B44" s="27">
        <v>162.49</v>
      </c>
      <c r="C44" s="27">
        <v>161.1</v>
      </c>
      <c r="D44" s="27">
        <v>158.13999999999999</v>
      </c>
      <c r="E44" s="27">
        <v>163.36000000000001</v>
      </c>
      <c r="F44" s="27">
        <v>161.85</v>
      </c>
      <c r="G44" s="27">
        <v>163.89</v>
      </c>
      <c r="H44" s="27">
        <v>161.80000000000001</v>
      </c>
      <c r="I44" s="27">
        <v>163.05000000000001</v>
      </c>
      <c r="J44" s="27">
        <v>165.69</v>
      </c>
      <c r="K44" s="27">
        <v>164.41</v>
      </c>
      <c r="L44" s="27">
        <v>160.63</v>
      </c>
      <c r="N44" s="5">
        <f t="shared" si="3"/>
        <v>162.40090909090912</v>
      </c>
      <c r="O44" s="5">
        <f t="shared" si="4"/>
        <v>2.0510848570717646</v>
      </c>
      <c r="P44" s="1">
        <f t="shared" si="5"/>
        <v>1.2629762164222886</v>
      </c>
    </row>
    <row r="45" spans="1:16" ht="15.75" customHeight="1" x14ac:dyDescent="0.2">
      <c r="A45" s="3" t="s">
        <v>8</v>
      </c>
      <c r="B45" s="27">
        <v>286.8</v>
      </c>
      <c r="C45" s="27">
        <v>285.16000000000003</v>
      </c>
      <c r="D45" s="27">
        <v>283.61</v>
      </c>
      <c r="E45" s="27">
        <v>288.16000000000003</v>
      </c>
      <c r="F45" s="27">
        <v>288.45</v>
      </c>
      <c r="G45" s="27">
        <v>285.91000000000003</v>
      </c>
      <c r="H45" s="27">
        <v>287.06</v>
      </c>
      <c r="I45" s="27">
        <v>289.37</v>
      </c>
      <c r="J45" s="27">
        <v>286.81</v>
      </c>
      <c r="K45" s="27">
        <v>287.77999999999997</v>
      </c>
      <c r="L45" s="27">
        <v>288.47000000000003</v>
      </c>
      <c r="N45" s="5">
        <f t="shared" si="3"/>
        <v>287.05272727272728</v>
      </c>
      <c r="O45" s="5">
        <f t="shared" si="4"/>
        <v>1.671801967393806</v>
      </c>
      <c r="P45" s="1">
        <f t="shared" si="5"/>
        <v>0.58240239808118455</v>
      </c>
    </row>
    <row r="46" spans="1:16" ht="15.75" customHeight="1" x14ac:dyDescent="0.2">
      <c r="A46" s="3" t="s">
        <v>9</v>
      </c>
      <c r="B46" s="27">
        <v>548.03</v>
      </c>
      <c r="C46" s="27">
        <v>544.29999999999995</v>
      </c>
      <c r="D46" s="27">
        <v>549.78</v>
      </c>
      <c r="E46" s="27">
        <v>546.54</v>
      </c>
      <c r="F46" s="27">
        <v>550.83000000000004</v>
      </c>
      <c r="G46" s="27">
        <v>549.46</v>
      </c>
      <c r="H46" s="27">
        <v>546.1</v>
      </c>
      <c r="I46" s="27">
        <v>541.74</v>
      </c>
      <c r="J46" s="27">
        <v>536.89</v>
      </c>
      <c r="K46" s="27">
        <v>549.37</v>
      </c>
      <c r="L46" s="27">
        <v>549.65</v>
      </c>
      <c r="N46" s="5">
        <f t="shared" si="3"/>
        <v>546.60818181818183</v>
      </c>
      <c r="O46" s="5">
        <f t="shared" si="4"/>
        <v>4.2267217040676357</v>
      </c>
      <c r="P46" s="1">
        <f t="shared" si="5"/>
        <v>0.77326352672005361</v>
      </c>
    </row>
    <row r="47" spans="1:16" ht="15.75" customHeight="1" x14ac:dyDescent="0.2">
      <c r="A47" s="3" t="s">
        <v>10</v>
      </c>
      <c r="B47" s="27">
        <v>819.33</v>
      </c>
      <c r="C47" s="27">
        <v>796.44</v>
      </c>
      <c r="D47" s="27">
        <v>771.15</v>
      </c>
      <c r="E47" s="27">
        <v>792.32</v>
      </c>
      <c r="F47" s="27">
        <v>812.35</v>
      </c>
      <c r="G47" s="27">
        <v>795.52</v>
      </c>
      <c r="H47" s="27">
        <v>775.64</v>
      </c>
      <c r="I47" s="27">
        <v>820.95</v>
      </c>
      <c r="J47" s="27">
        <v>793</v>
      </c>
      <c r="K47" s="27">
        <v>799.2</v>
      </c>
      <c r="L47" s="27">
        <v>811.18</v>
      </c>
      <c r="N47" s="5">
        <f t="shared" si="3"/>
        <v>798.82545454545459</v>
      </c>
      <c r="O47" s="5">
        <f t="shared" si="4"/>
        <v>16.254198450638153</v>
      </c>
      <c r="P47" s="1">
        <f t="shared" si="5"/>
        <v>2.0347622072067133</v>
      </c>
    </row>
    <row r="48" spans="1:16" ht="15.75" customHeight="1" x14ac:dyDescent="0.2">
      <c r="A48" s="3" t="s">
        <v>11</v>
      </c>
      <c r="B48" s="27">
        <v>1727.72</v>
      </c>
      <c r="C48" s="27">
        <v>1734.65</v>
      </c>
      <c r="D48" s="27">
        <v>1728.65</v>
      </c>
      <c r="E48" s="27">
        <v>1733.38</v>
      </c>
      <c r="F48" s="27">
        <v>1731.46</v>
      </c>
      <c r="G48" s="27">
        <v>1739.93</v>
      </c>
      <c r="H48" s="27">
        <v>1739.92</v>
      </c>
      <c r="I48" s="27">
        <v>1733.99</v>
      </c>
      <c r="J48" s="27">
        <v>1726.72</v>
      </c>
      <c r="K48" s="27">
        <v>1731.94</v>
      </c>
      <c r="L48" s="27">
        <v>1731.22</v>
      </c>
      <c r="N48" s="5">
        <f t="shared" si="3"/>
        <v>1732.689090909091</v>
      </c>
      <c r="O48" s="5">
        <f t="shared" si="4"/>
        <v>4.3771896338757337</v>
      </c>
      <c r="P48" s="1">
        <f t="shared" si="5"/>
        <v>0.25262406607403243</v>
      </c>
    </row>
    <row r="49" spans="1:16" ht="15.75" customHeight="1" x14ac:dyDescent="0.2">
      <c r="A49" s="3" t="s">
        <v>12</v>
      </c>
      <c r="B49" s="27">
        <v>5741.56</v>
      </c>
      <c r="C49" s="27">
        <v>5934.45</v>
      </c>
      <c r="D49" s="27">
        <v>5722.68</v>
      </c>
      <c r="E49" s="27">
        <v>6108.35</v>
      </c>
      <c r="F49" s="27">
        <v>5918.59</v>
      </c>
      <c r="G49" s="27">
        <v>5797.27</v>
      </c>
      <c r="H49" s="27">
        <v>5944.94</v>
      </c>
      <c r="I49" s="27">
        <v>5619.09</v>
      </c>
      <c r="J49" s="27">
        <v>5926.53</v>
      </c>
      <c r="K49" s="27">
        <v>5777.9</v>
      </c>
      <c r="L49" s="27">
        <v>5895.16</v>
      </c>
      <c r="N49" s="5">
        <f t="shared" si="3"/>
        <v>5853.3200000000006</v>
      </c>
      <c r="O49" s="5">
        <f t="shared" si="4"/>
        <v>135.88143500861324</v>
      </c>
      <c r="P49" s="1">
        <f t="shared" si="5"/>
        <v>2.3214421047988703</v>
      </c>
    </row>
    <row r="50" spans="1:16" ht="15.75" customHeight="1" x14ac:dyDescent="0.2">
      <c r="A50" s="3" t="s">
        <v>13</v>
      </c>
      <c r="B50" s="27">
        <v>11358.85</v>
      </c>
      <c r="C50" s="27">
        <v>11219.09</v>
      </c>
      <c r="D50" s="27">
        <v>11167.1</v>
      </c>
      <c r="E50" s="27">
        <v>11045.66</v>
      </c>
      <c r="F50" s="27">
        <v>12059.85</v>
      </c>
      <c r="G50" s="27">
        <v>11201.04</v>
      </c>
      <c r="H50" s="27">
        <v>11170.14</v>
      </c>
      <c r="I50" s="27">
        <v>11413.47</v>
      </c>
      <c r="J50" s="27">
        <v>11119.62</v>
      </c>
      <c r="K50" s="27">
        <v>11628.09</v>
      </c>
      <c r="L50" s="27">
        <v>10874.7</v>
      </c>
      <c r="N50" s="5">
        <f t="shared" si="3"/>
        <v>11296.146363636362</v>
      </c>
      <c r="O50" s="5">
        <f t="shared" si="4"/>
        <v>320.96135089049972</v>
      </c>
      <c r="P50" s="1">
        <f t="shared" si="5"/>
        <v>2.8413349168678663</v>
      </c>
    </row>
    <row r="51" spans="1:16" ht="15.75" customHeight="1" x14ac:dyDescent="0.2">
      <c r="A51" s="3" t="s">
        <v>14</v>
      </c>
      <c r="B51" s="27">
        <v>22688.16</v>
      </c>
      <c r="C51" s="27">
        <v>21690.959999999999</v>
      </c>
      <c r="D51" s="27">
        <v>22724.21</v>
      </c>
      <c r="E51" s="27">
        <v>21319.82</v>
      </c>
      <c r="F51" s="27">
        <v>22731.72</v>
      </c>
      <c r="G51" s="27">
        <v>22577.919999999998</v>
      </c>
      <c r="H51" s="27">
        <v>21563.95</v>
      </c>
      <c r="I51" s="27">
        <v>24358.35</v>
      </c>
      <c r="J51" s="27">
        <v>21586.66</v>
      </c>
      <c r="K51" s="27">
        <v>23201.49</v>
      </c>
      <c r="L51" s="27">
        <v>23661.84</v>
      </c>
      <c r="N51" s="5">
        <f t="shared" si="3"/>
        <v>22555.007272727271</v>
      </c>
      <c r="O51" s="5">
        <f t="shared" si="4"/>
        <v>957.35737497645982</v>
      </c>
      <c r="P51" s="1">
        <f t="shared" si="5"/>
        <v>4.2445447407771981</v>
      </c>
    </row>
    <row r="52" spans="1:16" ht="15.75" customHeight="1" x14ac:dyDescent="0.2">
      <c r="A52" s="3" t="s">
        <v>15</v>
      </c>
      <c r="B52" s="27">
        <v>45213.98</v>
      </c>
      <c r="C52" s="27">
        <v>46064</v>
      </c>
      <c r="D52" s="27">
        <v>46432.35</v>
      </c>
      <c r="E52" s="27">
        <v>45264.69</v>
      </c>
      <c r="F52" s="27">
        <v>46403.14</v>
      </c>
      <c r="G52" s="27">
        <v>47198.25</v>
      </c>
      <c r="H52" s="27">
        <v>45599.01</v>
      </c>
      <c r="I52" s="27">
        <v>44945.55</v>
      </c>
      <c r="J52" s="27">
        <v>45391.68</v>
      </c>
      <c r="K52" s="27">
        <v>47123.21</v>
      </c>
      <c r="L52" s="27">
        <v>46475.64</v>
      </c>
      <c r="N52" s="5">
        <f t="shared" si="3"/>
        <v>46010.136363636368</v>
      </c>
      <c r="O52" s="5">
        <f t="shared" si="4"/>
        <v>779.56850855165533</v>
      </c>
      <c r="P52" s="1">
        <f t="shared" si="5"/>
        <v>1.6943407913213211</v>
      </c>
    </row>
    <row r="53" spans="1:16" ht="15.75" customHeight="1" x14ac:dyDescent="0.2">
      <c r="A53" s="3" t="s">
        <v>16</v>
      </c>
      <c r="B53" s="27">
        <v>86342.95</v>
      </c>
      <c r="C53" s="27">
        <v>85687.07</v>
      </c>
      <c r="D53" s="27">
        <v>85881.52</v>
      </c>
      <c r="E53" s="27">
        <v>85689.7</v>
      </c>
      <c r="F53" s="27">
        <v>85211.05</v>
      </c>
      <c r="G53" s="27">
        <v>85971.42</v>
      </c>
      <c r="H53" s="27">
        <v>85922.66</v>
      </c>
      <c r="I53" s="27">
        <v>86270</v>
      </c>
      <c r="J53" s="27">
        <v>85858.05</v>
      </c>
      <c r="K53" s="27">
        <v>86524.18</v>
      </c>
      <c r="L53" s="27">
        <v>85979.46</v>
      </c>
      <c r="N53" s="5">
        <f t="shared" si="3"/>
        <v>85939.823636363639</v>
      </c>
      <c r="O53" s="5">
        <f t="shared" si="4"/>
        <v>358.26067418215581</v>
      </c>
      <c r="P53" s="1">
        <f t="shared" si="5"/>
        <v>0.4168738764208556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2" t="s">
        <v>19</v>
      </c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</row>
    <row r="59" spans="1:16" ht="15.75" customHeight="1" x14ac:dyDescent="0.15">
      <c r="A59" s="30" t="s">
        <v>1</v>
      </c>
      <c r="B59" s="28">
        <v>1</v>
      </c>
      <c r="C59" s="1">
        <v>2</v>
      </c>
      <c r="D59" s="1">
        <v>3</v>
      </c>
      <c r="E59" s="28">
        <v>4</v>
      </c>
      <c r="F59" s="1">
        <v>5</v>
      </c>
      <c r="G59" s="1">
        <v>6</v>
      </c>
      <c r="H59" s="28">
        <v>7</v>
      </c>
      <c r="I59" s="1">
        <v>8</v>
      </c>
      <c r="J59" s="1">
        <v>9</v>
      </c>
      <c r="K59" s="28">
        <v>10</v>
      </c>
      <c r="L59" s="28">
        <v>11</v>
      </c>
    </row>
    <row r="60" spans="1:16" ht="15.75" customHeight="1" x14ac:dyDescent="0.2">
      <c r="A60" s="31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27">
        <v>8.07</v>
      </c>
      <c r="C61" s="27">
        <v>8.34</v>
      </c>
      <c r="D61" s="27">
        <v>8.0500000000000007</v>
      </c>
      <c r="E61" s="27">
        <v>7.84</v>
      </c>
      <c r="F61" s="27">
        <v>7.78</v>
      </c>
      <c r="G61" s="27">
        <v>7.74</v>
      </c>
      <c r="H61" s="27">
        <v>7.64</v>
      </c>
      <c r="I61" s="27">
        <v>8.14</v>
      </c>
      <c r="J61" s="27">
        <v>8.32</v>
      </c>
      <c r="K61" s="27">
        <v>7.35</v>
      </c>
      <c r="L61" s="27">
        <v>8.23</v>
      </c>
      <c r="N61" s="5">
        <f t="shared" ref="N61:N81" si="6">AVERAGE(B61:L61)</f>
        <v>7.9545454545454541</v>
      </c>
      <c r="O61" s="5">
        <f t="shared" ref="O61:O81" si="7">STDEV(B61:L61)</f>
        <v>0.31126720470886882</v>
      </c>
      <c r="P61" s="1">
        <f t="shared" ref="P61:P81" si="8">O61/N61*100</f>
        <v>3.9130734306257797</v>
      </c>
    </row>
    <row r="62" spans="1:16" ht="15.75" customHeight="1" x14ac:dyDescent="0.2">
      <c r="A62" s="3">
        <v>2</v>
      </c>
      <c r="B62" s="27">
        <v>7.92</v>
      </c>
      <c r="C62" s="27">
        <v>8.23</v>
      </c>
      <c r="D62" s="27">
        <v>8.07</v>
      </c>
      <c r="E62" s="27">
        <v>7.9</v>
      </c>
      <c r="F62" s="27">
        <v>7.77</v>
      </c>
      <c r="G62" s="27">
        <v>7.71</v>
      </c>
      <c r="H62" s="27">
        <v>7.72</v>
      </c>
      <c r="I62" s="27">
        <v>8.1199999999999992</v>
      </c>
      <c r="J62" s="27">
        <v>8.15</v>
      </c>
      <c r="K62" s="27">
        <v>7.44</v>
      </c>
      <c r="L62" s="27">
        <v>8.1999999999999993</v>
      </c>
      <c r="N62" s="5">
        <f t="shared" si="6"/>
        <v>7.9300000000000006</v>
      </c>
      <c r="O62" s="5">
        <f t="shared" si="7"/>
        <v>0.2502398849104594</v>
      </c>
      <c r="P62" s="1">
        <f t="shared" si="8"/>
        <v>3.1556101501949478</v>
      </c>
    </row>
    <row r="63" spans="1:16" ht="15.75" customHeight="1" x14ac:dyDescent="0.2">
      <c r="A63" s="3">
        <v>4</v>
      </c>
      <c r="B63" s="27">
        <v>7.98</v>
      </c>
      <c r="C63" s="27">
        <v>8.33</v>
      </c>
      <c r="D63" s="27">
        <v>8.0299999999999994</v>
      </c>
      <c r="E63" s="27">
        <v>7.98</v>
      </c>
      <c r="F63" s="27">
        <v>7.85</v>
      </c>
      <c r="G63" s="27">
        <v>7.79</v>
      </c>
      <c r="H63" s="27">
        <v>7.83</v>
      </c>
      <c r="I63" s="27">
        <v>8.15</v>
      </c>
      <c r="J63" s="27">
        <v>8.16</v>
      </c>
      <c r="K63" s="27">
        <v>7.53</v>
      </c>
      <c r="L63" s="27">
        <v>8.1999999999999993</v>
      </c>
      <c r="N63" s="5">
        <f t="shared" si="6"/>
        <v>7.9845454545454553</v>
      </c>
      <c r="O63" s="5">
        <f t="shared" si="7"/>
        <v>0.22637860483551156</v>
      </c>
      <c r="P63" s="1">
        <f t="shared" si="8"/>
        <v>2.8352096700337319</v>
      </c>
    </row>
    <row r="64" spans="1:16" ht="15.75" customHeight="1" x14ac:dyDescent="0.2">
      <c r="A64" s="3">
        <v>8</v>
      </c>
      <c r="B64" s="27">
        <v>8.34</v>
      </c>
      <c r="C64" s="27">
        <v>8.48</v>
      </c>
      <c r="D64" s="27">
        <v>8.2899999999999991</v>
      </c>
      <c r="E64" s="27">
        <v>8.25</v>
      </c>
      <c r="F64" s="27">
        <v>8.17</v>
      </c>
      <c r="G64" s="27">
        <v>8</v>
      </c>
      <c r="H64" s="27">
        <v>7.94</v>
      </c>
      <c r="I64" s="27">
        <v>8.4499999999999993</v>
      </c>
      <c r="J64" s="27">
        <v>8.44</v>
      </c>
      <c r="K64" s="27">
        <v>7.78</v>
      </c>
      <c r="L64" s="27">
        <v>8.4700000000000006</v>
      </c>
      <c r="N64" s="5">
        <f t="shared" si="6"/>
        <v>8.2372727272727264</v>
      </c>
      <c r="O64" s="5">
        <f t="shared" si="7"/>
        <v>0.23900171167131443</v>
      </c>
      <c r="P64" s="1">
        <f t="shared" si="8"/>
        <v>2.9014665361267618</v>
      </c>
    </row>
    <row r="65" spans="1:16" ht="15.75" customHeight="1" x14ac:dyDescent="0.2">
      <c r="A65" s="3">
        <v>16</v>
      </c>
      <c r="B65" s="27">
        <v>9.18</v>
      </c>
      <c r="C65" s="27">
        <v>9.49</v>
      </c>
      <c r="D65" s="27">
        <v>9.27</v>
      </c>
      <c r="E65" s="27">
        <v>9.25</v>
      </c>
      <c r="F65" s="27">
        <v>9.16</v>
      </c>
      <c r="G65" s="27">
        <v>9.1</v>
      </c>
      <c r="H65" s="27">
        <v>8.92</v>
      </c>
      <c r="I65" s="27">
        <v>9.3800000000000008</v>
      </c>
      <c r="J65" s="27">
        <v>9.43</v>
      </c>
      <c r="K65" s="27">
        <v>8.76</v>
      </c>
      <c r="L65" s="27">
        <v>9.5299999999999994</v>
      </c>
      <c r="N65" s="5">
        <f t="shared" si="6"/>
        <v>9.2245454545454528</v>
      </c>
      <c r="O65" s="5">
        <f t="shared" si="7"/>
        <v>0.2372915353047233</v>
      </c>
      <c r="P65" s="1">
        <f t="shared" si="8"/>
        <v>2.5723927154350612</v>
      </c>
    </row>
    <row r="66" spans="1:16" ht="15.75" customHeight="1" x14ac:dyDescent="0.2">
      <c r="A66" s="3">
        <v>32</v>
      </c>
      <c r="B66" s="27">
        <v>10.220000000000001</v>
      </c>
      <c r="C66" s="27">
        <v>10.66</v>
      </c>
      <c r="D66" s="27">
        <v>10.41</v>
      </c>
      <c r="E66" s="27">
        <v>10.31</v>
      </c>
      <c r="F66" s="27">
        <v>10.37</v>
      </c>
      <c r="G66" s="27">
        <v>10.16</v>
      </c>
      <c r="H66" s="27">
        <v>10.130000000000001</v>
      </c>
      <c r="I66" s="27">
        <v>10.57</v>
      </c>
      <c r="J66" s="27">
        <v>10.65</v>
      </c>
      <c r="K66" s="27">
        <v>10.01</v>
      </c>
      <c r="L66" s="27">
        <v>10.68</v>
      </c>
      <c r="N66" s="5">
        <f t="shared" si="6"/>
        <v>10.379090909090907</v>
      </c>
      <c r="O66" s="5">
        <f t="shared" si="7"/>
        <v>0.23594298232643171</v>
      </c>
      <c r="P66" s="1">
        <f t="shared" si="8"/>
        <v>2.2732528734262498</v>
      </c>
    </row>
    <row r="67" spans="1:16" ht="15.75" customHeight="1" x14ac:dyDescent="0.2">
      <c r="A67" s="3">
        <v>64</v>
      </c>
      <c r="B67" s="27">
        <v>10.92</v>
      </c>
      <c r="C67" s="27">
        <v>11.46</v>
      </c>
      <c r="D67" s="27">
        <v>11.07</v>
      </c>
      <c r="E67" s="27">
        <v>11.07</v>
      </c>
      <c r="F67" s="27">
        <v>11.24</v>
      </c>
      <c r="G67" s="27">
        <v>10.92</v>
      </c>
      <c r="H67" s="27">
        <v>10.83</v>
      </c>
      <c r="I67" s="27">
        <v>11.41</v>
      </c>
      <c r="J67" s="27">
        <v>11.52</v>
      </c>
      <c r="K67" s="27">
        <v>10.73</v>
      </c>
      <c r="L67" s="27">
        <v>11.47</v>
      </c>
      <c r="N67" s="5">
        <f t="shared" si="6"/>
        <v>11.149090909090908</v>
      </c>
      <c r="O67" s="5">
        <f t="shared" si="7"/>
        <v>0.284339745566973</v>
      </c>
      <c r="P67" s="1">
        <f t="shared" si="8"/>
        <v>2.5503401836568029</v>
      </c>
    </row>
    <row r="68" spans="1:16" ht="15.75" customHeight="1" x14ac:dyDescent="0.2">
      <c r="A68" s="3">
        <v>128</v>
      </c>
      <c r="B68" s="27">
        <v>12.39</v>
      </c>
      <c r="C68" s="27">
        <v>13.15</v>
      </c>
      <c r="D68" s="27">
        <v>12.44</v>
      </c>
      <c r="E68" s="27">
        <v>12.87</v>
      </c>
      <c r="F68" s="27">
        <v>12.8</v>
      </c>
      <c r="G68" s="27">
        <v>12.5</v>
      </c>
      <c r="H68" s="27">
        <v>12.37</v>
      </c>
      <c r="I68" s="27">
        <v>13.06</v>
      </c>
      <c r="J68" s="27">
        <v>13.14</v>
      </c>
      <c r="K68" s="27">
        <v>12.31</v>
      </c>
      <c r="L68" s="27">
        <v>13.06</v>
      </c>
      <c r="N68" s="5">
        <f t="shared" si="6"/>
        <v>12.735454545454546</v>
      </c>
      <c r="O68" s="5">
        <f t="shared" si="7"/>
        <v>0.33838923258176062</v>
      </c>
      <c r="P68" s="1">
        <f t="shared" si="8"/>
        <v>2.6570644288667045</v>
      </c>
    </row>
    <row r="69" spans="1:16" ht="15.75" customHeight="1" x14ac:dyDescent="0.2">
      <c r="A69" s="3">
        <v>256</v>
      </c>
      <c r="B69" s="27">
        <v>15.72</v>
      </c>
      <c r="C69" s="27">
        <v>16.55</v>
      </c>
      <c r="D69" s="27">
        <v>15.88</v>
      </c>
      <c r="E69" s="27">
        <v>16.010000000000002</v>
      </c>
      <c r="F69" s="27">
        <v>16.3</v>
      </c>
      <c r="G69" s="27">
        <v>15.93</v>
      </c>
      <c r="H69" s="27">
        <v>15.83</v>
      </c>
      <c r="I69" s="27">
        <v>16.62</v>
      </c>
      <c r="J69" s="27">
        <v>16.59</v>
      </c>
      <c r="K69" s="27">
        <v>15.65</v>
      </c>
      <c r="L69" s="27">
        <v>16.489999999999998</v>
      </c>
      <c r="N69" s="5">
        <f t="shared" si="6"/>
        <v>16.142727272727274</v>
      </c>
      <c r="O69" s="5">
        <f t="shared" si="7"/>
        <v>0.37285629695878558</v>
      </c>
      <c r="P69" s="1">
        <f t="shared" si="8"/>
        <v>2.3097478552382955</v>
      </c>
    </row>
    <row r="70" spans="1:16" ht="15.75" customHeight="1" x14ac:dyDescent="0.2">
      <c r="A70" s="3">
        <v>512</v>
      </c>
      <c r="B70" s="27">
        <v>22.41</v>
      </c>
      <c r="C70" s="27">
        <v>23.42</v>
      </c>
      <c r="D70" s="27">
        <v>22.66</v>
      </c>
      <c r="E70" s="27">
        <v>22.82</v>
      </c>
      <c r="F70" s="27">
        <v>23.3</v>
      </c>
      <c r="G70" s="27">
        <v>22.51</v>
      </c>
      <c r="H70" s="27">
        <v>22.59</v>
      </c>
      <c r="I70" s="27">
        <v>23.57</v>
      </c>
      <c r="J70" s="27">
        <v>23.7</v>
      </c>
      <c r="K70" s="27">
        <v>22.28</v>
      </c>
      <c r="L70" s="27">
        <v>23.32</v>
      </c>
      <c r="N70" s="5">
        <f t="shared" si="6"/>
        <v>22.961818181818181</v>
      </c>
      <c r="O70" s="5">
        <f t="shared" si="7"/>
        <v>0.50895615099570557</v>
      </c>
      <c r="P70" s="1">
        <f t="shared" si="8"/>
        <v>2.2165324495022416</v>
      </c>
    </row>
    <row r="71" spans="1:16" ht="15.75" customHeight="1" x14ac:dyDescent="0.2">
      <c r="A71" s="3" t="s">
        <v>6</v>
      </c>
      <c r="B71" s="27">
        <v>33.08</v>
      </c>
      <c r="C71" s="27">
        <v>34.869999999999997</v>
      </c>
      <c r="D71" s="27">
        <v>33.56</v>
      </c>
      <c r="E71" s="27">
        <v>34.01</v>
      </c>
      <c r="F71" s="27">
        <v>34.03</v>
      </c>
      <c r="G71" s="27">
        <v>33.26</v>
      </c>
      <c r="H71" s="27">
        <v>33.619999999999997</v>
      </c>
      <c r="I71" s="27">
        <v>34.92</v>
      </c>
      <c r="J71" s="27">
        <v>35.159999999999997</v>
      </c>
      <c r="K71" s="27">
        <v>32.83</v>
      </c>
      <c r="L71" s="27">
        <v>34.69</v>
      </c>
      <c r="N71" s="5">
        <f t="shared" si="6"/>
        <v>34.00272727272727</v>
      </c>
      <c r="O71" s="5">
        <f t="shared" si="7"/>
        <v>0.80788725586050547</v>
      </c>
      <c r="P71" s="1">
        <f t="shared" si="8"/>
        <v>2.3759484037284602</v>
      </c>
    </row>
    <row r="72" spans="1:16" ht="15.75" customHeight="1" x14ac:dyDescent="0.2">
      <c r="A72" s="3" t="s">
        <v>7</v>
      </c>
      <c r="B72" s="27">
        <v>52.53</v>
      </c>
      <c r="C72" s="27">
        <v>55.72</v>
      </c>
      <c r="D72" s="27">
        <v>53</v>
      </c>
      <c r="E72" s="27">
        <v>54.08</v>
      </c>
      <c r="F72" s="27">
        <v>53.8</v>
      </c>
      <c r="G72" s="27">
        <v>52.9</v>
      </c>
      <c r="H72" s="27">
        <v>54</v>
      </c>
      <c r="I72" s="27">
        <v>54.69</v>
      </c>
      <c r="J72" s="27">
        <v>55.03</v>
      </c>
      <c r="K72" s="27">
        <v>51.83</v>
      </c>
      <c r="L72" s="27">
        <v>54.61</v>
      </c>
      <c r="N72" s="5">
        <f t="shared" si="6"/>
        <v>53.835454545454553</v>
      </c>
      <c r="O72" s="5">
        <f t="shared" si="7"/>
        <v>1.1702936694382622</v>
      </c>
      <c r="P72" s="1">
        <f t="shared" si="8"/>
        <v>2.1738344726896575</v>
      </c>
    </row>
    <row r="73" spans="1:16" ht="15.75" customHeight="1" x14ac:dyDescent="0.2">
      <c r="A73" s="3" t="s">
        <v>8</v>
      </c>
      <c r="B73" s="27">
        <v>93.81</v>
      </c>
      <c r="C73" s="27">
        <v>94.87</v>
      </c>
      <c r="D73" s="27">
        <v>92.64</v>
      </c>
      <c r="E73" s="27">
        <v>95.24</v>
      </c>
      <c r="F73" s="27">
        <v>92.79</v>
      </c>
      <c r="G73" s="27">
        <v>93.09</v>
      </c>
      <c r="H73" s="27">
        <v>93.52</v>
      </c>
      <c r="I73" s="27">
        <v>95.3</v>
      </c>
      <c r="J73" s="27">
        <v>94.37</v>
      </c>
      <c r="K73" s="27">
        <v>91.98</v>
      </c>
      <c r="L73" s="27">
        <v>94.87</v>
      </c>
      <c r="N73" s="5">
        <f t="shared" si="6"/>
        <v>93.86181818181818</v>
      </c>
      <c r="O73" s="5">
        <f t="shared" si="7"/>
        <v>1.1470380829058644</v>
      </c>
      <c r="P73" s="1">
        <f t="shared" si="8"/>
        <v>1.2220497164075341</v>
      </c>
    </row>
    <row r="74" spans="1:16" ht="15.75" customHeight="1" x14ac:dyDescent="0.2">
      <c r="A74" s="3" t="s">
        <v>9</v>
      </c>
      <c r="B74" s="27">
        <v>154.35</v>
      </c>
      <c r="C74" s="27">
        <v>154.16999999999999</v>
      </c>
      <c r="D74" s="27">
        <v>154.03</v>
      </c>
      <c r="E74" s="27">
        <v>154.61000000000001</v>
      </c>
      <c r="F74" s="27">
        <v>154.94999999999999</v>
      </c>
      <c r="G74" s="27">
        <v>154.66999999999999</v>
      </c>
      <c r="H74" s="27">
        <v>154.58000000000001</v>
      </c>
      <c r="I74" s="27">
        <v>155.16</v>
      </c>
      <c r="J74" s="27">
        <v>155.21</v>
      </c>
      <c r="K74" s="27">
        <v>154.97999999999999</v>
      </c>
      <c r="L74" s="27">
        <v>156.09</v>
      </c>
      <c r="N74" s="5">
        <f t="shared" si="6"/>
        <v>154.79999999999998</v>
      </c>
      <c r="O74" s="5">
        <f t="shared" si="7"/>
        <v>0.57536075639549988</v>
      </c>
      <c r="P74" s="1">
        <f t="shared" si="8"/>
        <v>0.37168007519089141</v>
      </c>
    </row>
    <row r="75" spans="1:16" ht="15.75" customHeight="1" x14ac:dyDescent="0.2">
      <c r="A75" s="3" t="s">
        <v>10</v>
      </c>
      <c r="B75" s="27">
        <v>284.92</v>
      </c>
      <c r="C75" s="27">
        <v>284.01</v>
      </c>
      <c r="D75" s="27">
        <v>284.02999999999997</v>
      </c>
      <c r="E75" s="27">
        <v>284.42</v>
      </c>
      <c r="F75" s="27">
        <v>286.58</v>
      </c>
      <c r="G75" s="27">
        <v>285.70999999999998</v>
      </c>
      <c r="H75" s="27">
        <v>286.64</v>
      </c>
      <c r="I75" s="27">
        <v>286.44</v>
      </c>
      <c r="J75" s="27">
        <v>285.04000000000002</v>
      </c>
      <c r="K75" s="27">
        <v>288.27999999999997</v>
      </c>
      <c r="L75" s="27">
        <v>287.67</v>
      </c>
      <c r="N75" s="5">
        <f t="shared" si="6"/>
        <v>285.79454545454541</v>
      </c>
      <c r="O75" s="5">
        <f t="shared" si="7"/>
        <v>1.4481737715920915</v>
      </c>
      <c r="P75" s="1">
        <f t="shared" si="8"/>
        <v>0.50671847823016569</v>
      </c>
    </row>
    <row r="76" spans="1:16" ht="15.75" customHeight="1" x14ac:dyDescent="0.2">
      <c r="A76" s="3" t="s">
        <v>11</v>
      </c>
      <c r="B76" s="27">
        <v>552.42999999999995</v>
      </c>
      <c r="C76" s="27">
        <v>549.23</v>
      </c>
      <c r="D76" s="27">
        <v>550.17999999999995</v>
      </c>
      <c r="E76" s="27">
        <v>551.32000000000005</v>
      </c>
      <c r="F76" s="27">
        <v>555.67999999999995</v>
      </c>
      <c r="G76" s="27">
        <v>553.78</v>
      </c>
      <c r="H76" s="27">
        <v>553.27</v>
      </c>
      <c r="I76" s="27">
        <v>551.59</v>
      </c>
      <c r="J76" s="27">
        <v>551.49</v>
      </c>
      <c r="K76" s="27">
        <v>555.95000000000005</v>
      </c>
      <c r="L76" s="27">
        <v>553.97</v>
      </c>
      <c r="N76" s="5">
        <f t="shared" si="6"/>
        <v>552.62636363636364</v>
      </c>
      <c r="O76" s="5">
        <f t="shared" si="7"/>
        <v>2.1342974147352205</v>
      </c>
      <c r="P76" s="1">
        <f t="shared" si="8"/>
        <v>0.38620984360775445</v>
      </c>
    </row>
    <row r="77" spans="1:16" ht="15.75" customHeight="1" x14ac:dyDescent="0.2">
      <c r="A77" s="3" t="s">
        <v>12</v>
      </c>
      <c r="B77" s="27">
        <v>1054.6300000000001</v>
      </c>
      <c r="C77" s="27">
        <v>1049.95</v>
      </c>
      <c r="D77" s="27">
        <v>1051.04</v>
      </c>
      <c r="E77" s="27">
        <v>1052.92</v>
      </c>
      <c r="F77" s="27">
        <v>1061.22</v>
      </c>
      <c r="G77" s="27">
        <v>1055.8499999999999</v>
      </c>
      <c r="H77" s="27">
        <v>1060.44</v>
      </c>
      <c r="I77" s="27">
        <v>1057.81</v>
      </c>
      <c r="J77" s="27">
        <v>1052.95</v>
      </c>
      <c r="K77" s="27">
        <v>1062</v>
      </c>
      <c r="L77" s="27">
        <v>1057.3399999999999</v>
      </c>
      <c r="N77" s="5">
        <f t="shared" si="6"/>
        <v>1056.0136363636366</v>
      </c>
      <c r="O77" s="5">
        <f t="shared" si="7"/>
        <v>4.1221845488218225</v>
      </c>
      <c r="P77" s="1">
        <f t="shared" si="8"/>
        <v>0.3903533445852545</v>
      </c>
    </row>
    <row r="78" spans="1:16" ht="15.75" customHeight="1" x14ac:dyDescent="0.2">
      <c r="A78" s="3" t="s">
        <v>13</v>
      </c>
      <c r="B78" s="27">
        <v>4201.04</v>
      </c>
      <c r="C78" s="27">
        <v>4162.58</v>
      </c>
      <c r="D78" s="27">
        <v>3925.56</v>
      </c>
      <c r="E78" s="27">
        <v>3807.98</v>
      </c>
      <c r="F78" s="27">
        <v>4167.9399999999996</v>
      </c>
      <c r="G78" s="27">
        <v>4024.42</v>
      </c>
      <c r="H78" s="27">
        <v>4162.1400000000003</v>
      </c>
      <c r="I78" s="27">
        <v>3939.64</v>
      </c>
      <c r="J78" s="27">
        <v>3643.26</v>
      </c>
      <c r="K78" s="27">
        <v>4160.01</v>
      </c>
      <c r="L78" s="27">
        <v>4018.04</v>
      </c>
      <c r="N78" s="5">
        <f t="shared" si="6"/>
        <v>4019.3281818181817</v>
      </c>
      <c r="O78" s="5">
        <f t="shared" si="7"/>
        <v>178.06682053758254</v>
      </c>
      <c r="P78" s="1">
        <f t="shared" si="8"/>
        <v>4.4302632798955051</v>
      </c>
    </row>
    <row r="79" spans="1:16" ht="15.75" customHeight="1" x14ac:dyDescent="0.2">
      <c r="A79" s="3" t="s">
        <v>14</v>
      </c>
      <c r="B79" s="27">
        <v>10673.65</v>
      </c>
      <c r="C79" s="27">
        <v>12291.26</v>
      </c>
      <c r="D79" s="27">
        <v>10284.02</v>
      </c>
      <c r="E79" s="27">
        <v>8801.9699999999993</v>
      </c>
      <c r="F79" s="27">
        <v>11687.01</v>
      </c>
      <c r="G79" s="27">
        <v>10752.15</v>
      </c>
      <c r="H79" s="27">
        <v>10489.17</v>
      </c>
      <c r="I79" s="27">
        <v>10553.12</v>
      </c>
      <c r="J79" s="27">
        <v>10219.65</v>
      </c>
      <c r="K79" s="27">
        <v>12454.95</v>
      </c>
      <c r="L79" s="27">
        <v>11569.3</v>
      </c>
      <c r="N79" s="5">
        <f t="shared" si="6"/>
        <v>10888.75</v>
      </c>
      <c r="O79" s="5">
        <f t="shared" si="7"/>
        <v>1050.0317740335292</v>
      </c>
      <c r="P79" s="1">
        <f t="shared" si="8"/>
        <v>9.6432719461235603</v>
      </c>
    </row>
    <row r="80" spans="1:16" ht="15.75" customHeight="1" x14ac:dyDescent="0.2">
      <c r="A80" s="3" t="s">
        <v>15</v>
      </c>
      <c r="B80" s="27">
        <v>20532.580000000002</v>
      </c>
      <c r="C80" s="27">
        <v>20786.22</v>
      </c>
      <c r="D80" s="27">
        <v>20785.03</v>
      </c>
      <c r="E80" s="27">
        <v>20824.02</v>
      </c>
      <c r="F80" s="27">
        <v>20808.36</v>
      </c>
      <c r="G80" s="27">
        <v>20803.080000000002</v>
      </c>
      <c r="H80" s="27">
        <v>20474.560000000001</v>
      </c>
      <c r="I80" s="27">
        <v>20960.23</v>
      </c>
      <c r="J80" s="27">
        <v>20936.48</v>
      </c>
      <c r="K80" s="27">
        <v>20753.240000000002</v>
      </c>
      <c r="L80" s="27">
        <v>20774.5</v>
      </c>
      <c r="N80" s="5">
        <f t="shared" si="6"/>
        <v>20767.118181818183</v>
      </c>
      <c r="O80" s="5">
        <f t="shared" si="7"/>
        <v>146.1980892363627</v>
      </c>
      <c r="P80" s="1">
        <f t="shared" si="8"/>
        <v>0.70398833365507862</v>
      </c>
    </row>
    <row r="81" spans="1:16" ht="15.75" customHeight="1" x14ac:dyDescent="0.2">
      <c r="A81" s="3" t="s">
        <v>16</v>
      </c>
      <c r="B81" s="27">
        <v>35249.410000000003</v>
      </c>
      <c r="C81" s="27">
        <v>35215.99</v>
      </c>
      <c r="D81" s="27">
        <v>35318.78</v>
      </c>
      <c r="E81" s="27">
        <v>35503.730000000003</v>
      </c>
      <c r="F81" s="27">
        <v>35424.92</v>
      </c>
      <c r="G81" s="27">
        <v>35861.050000000003</v>
      </c>
      <c r="H81" s="27">
        <v>35883.22</v>
      </c>
      <c r="I81" s="27">
        <v>35591.32</v>
      </c>
      <c r="J81" s="27">
        <v>35403.040000000001</v>
      </c>
      <c r="K81" s="27">
        <v>35488.53</v>
      </c>
      <c r="L81" s="27">
        <v>35135.019999999997</v>
      </c>
      <c r="N81" s="5">
        <f t="shared" si="6"/>
        <v>35461.364545454548</v>
      </c>
      <c r="O81" s="5">
        <f t="shared" si="7"/>
        <v>243.68548792916098</v>
      </c>
      <c r="P81" s="1">
        <f t="shared" si="8"/>
        <v>0.68718587412733023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2" t="s">
        <v>20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</row>
    <row r="87" spans="1:16" ht="15.75" customHeight="1" x14ac:dyDescent="0.15">
      <c r="A87" s="30" t="s">
        <v>1</v>
      </c>
      <c r="B87" s="28">
        <v>1</v>
      </c>
      <c r="C87" s="1">
        <v>2</v>
      </c>
      <c r="D87" s="1">
        <v>3</v>
      </c>
      <c r="E87" s="28">
        <v>4</v>
      </c>
      <c r="F87" s="1">
        <v>5</v>
      </c>
      <c r="G87" s="1">
        <v>6</v>
      </c>
      <c r="H87" s="28">
        <v>7</v>
      </c>
      <c r="I87" s="1">
        <v>8</v>
      </c>
      <c r="J87" s="1">
        <v>9</v>
      </c>
      <c r="K87" s="28">
        <v>10</v>
      </c>
      <c r="L87" s="28">
        <v>11</v>
      </c>
    </row>
    <row r="88" spans="1:16" ht="15.75" customHeight="1" x14ac:dyDescent="0.2">
      <c r="A88" s="31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27">
        <v>8.1</v>
      </c>
      <c r="C89" s="27">
        <v>7.79</v>
      </c>
      <c r="D89" s="27">
        <v>8.0399999999999991</v>
      </c>
      <c r="E89" s="27">
        <v>7.99</v>
      </c>
      <c r="F89" s="27">
        <v>8.06</v>
      </c>
      <c r="G89" s="27">
        <v>7.93</v>
      </c>
      <c r="H89" s="27">
        <v>7.9</v>
      </c>
      <c r="I89" s="27">
        <v>8.02</v>
      </c>
      <c r="J89" s="27">
        <v>7.81</v>
      </c>
      <c r="K89" s="27">
        <v>7.97</v>
      </c>
      <c r="L89" s="27">
        <v>8.1</v>
      </c>
      <c r="N89" s="5">
        <f t="shared" ref="N89:N109" si="9">AVERAGE(B89:L89)</f>
        <v>7.9736363636363627</v>
      </c>
      <c r="O89" s="5">
        <f t="shared" ref="O89:O109" si="10">STDEV(B89:L89)</f>
        <v>0.10679632271503794</v>
      </c>
      <c r="P89" s="1">
        <f t="shared" ref="P89:P109" si="11">O89/N89*100</f>
        <v>1.339367859839719</v>
      </c>
    </row>
    <row r="90" spans="1:16" ht="15.75" customHeight="1" x14ac:dyDescent="0.2">
      <c r="A90" s="3">
        <v>2</v>
      </c>
      <c r="B90" s="27">
        <v>7.72</v>
      </c>
      <c r="C90" s="27">
        <v>7.48</v>
      </c>
      <c r="D90" s="27">
        <v>7.68</v>
      </c>
      <c r="E90" s="27">
        <v>7.9</v>
      </c>
      <c r="F90" s="27">
        <v>7.65</v>
      </c>
      <c r="G90" s="27">
        <v>7.53</v>
      </c>
      <c r="H90" s="27">
        <v>7.55</v>
      </c>
      <c r="I90" s="27">
        <v>7.61</v>
      </c>
      <c r="J90" s="27">
        <v>7.49</v>
      </c>
      <c r="K90" s="27">
        <v>7.6</v>
      </c>
      <c r="L90" s="27">
        <v>8.06</v>
      </c>
      <c r="N90" s="5">
        <f t="shared" si="9"/>
        <v>7.6609090909090902</v>
      </c>
      <c r="O90" s="5">
        <f t="shared" si="10"/>
        <v>0.17835103282316853</v>
      </c>
      <c r="P90" s="1">
        <f t="shared" si="11"/>
        <v>2.3280661695204152</v>
      </c>
    </row>
    <row r="91" spans="1:16" ht="15.75" customHeight="1" x14ac:dyDescent="0.2">
      <c r="A91" s="3">
        <v>4</v>
      </c>
      <c r="B91" s="27">
        <v>7.82</v>
      </c>
      <c r="C91" s="27">
        <v>7.56</v>
      </c>
      <c r="D91" s="27">
        <v>7.75</v>
      </c>
      <c r="E91" s="27">
        <v>7.75</v>
      </c>
      <c r="F91" s="27">
        <v>7.71</v>
      </c>
      <c r="G91" s="27">
        <v>7.57</v>
      </c>
      <c r="H91" s="27">
        <v>7.59</v>
      </c>
      <c r="I91" s="27">
        <v>7.7</v>
      </c>
      <c r="J91" s="27">
        <v>7.52</v>
      </c>
      <c r="K91" s="27">
        <v>7.73</v>
      </c>
      <c r="L91" s="27">
        <v>7.78</v>
      </c>
      <c r="N91" s="5">
        <f t="shared" si="9"/>
        <v>7.6800000000000006</v>
      </c>
      <c r="O91" s="5">
        <f t="shared" si="10"/>
        <v>0.10168579055108948</v>
      </c>
      <c r="P91" s="1">
        <f t="shared" si="11"/>
        <v>1.3240337311339774</v>
      </c>
    </row>
    <row r="92" spans="1:16" ht="15.75" customHeight="1" x14ac:dyDescent="0.2">
      <c r="A92" s="3">
        <v>8</v>
      </c>
      <c r="B92" s="27">
        <v>8.9499999999999993</v>
      </c>
      <c r="C92" s="27">
        <v>8.65</v>
      </c>
      <c r="D92" s="27">
        <v>8.91</v>
      </c>
      <c r="E92" s="27">
        <v>8.99</v>
      </c>
      <c r="F92" s="27">
        <v>8.94</v>
      </c>
      <c r="G92" s="27">
        <v>8.74</v>
      </c>
      <c r="H92" s="27">
        <v>8.7100000000000009</v>
      </c>
      <c r="I92" s="27">
        <v>8.9700000000000006</v>
      </c>
      <c r="J92" s="27">
        <v>8.67</v>
      </c>
      <c r="K92" s="27">
        <v>8.8699999999999992</v>
      </c>
      <c r="L92" s="27">
        <v>9.2799999999999994</v>
      </c>
      <c r="N92" s="5">
        <f t="shared" si="9"/>
        <v>8.8800000000000008</v>
      </c>
      <c r="O92" s="5">
        <f t="shared" si="10"/>
        <v>0.18308467986153265</v>
      </c>
      <c r="P92" s="1">
        <f t="shared" si="11"/>
        <v>2.0617644128550974</v>
      </c>
    </row>
    <row r="93" spans="1:16" ht="15.75" customHeight="1" x14ac:dyDescent="0.2">
      <c r="A93" s="3">
        <v>16</v>
      </c>
      <c r="B93" s="27">
        <v>10.18</v>
      </c>
      <c r="C93" s="27">
        <v>9.8000000000000007</v>
      </c>
      <c r="D93" s="27">
        <v>9.98</v>
      </c>
      <c r="E93" s="27">
        <v>10.050000000000001</v>
      </c>
      <c r="F93" s="27">
        <v>9.99</v>
      </c>
      <c r="G93" s="27">
        <v>9.82</v>
      </c>
      <c r="H93" s="27">
        <v>9.89</v>
      </c>
      <c r="I93" s="27">
        <v>9.9700000000000006</v>
      </c>
      <c r="J93" s="27">
        <v>9.8000000000000007</v>
      </c>
      <c r="K93" s="27">
        <v>10.01</v>
      </c>
      <c r="L93" s="27">
        <v>10.029999999999999</v>
      </c>
      <c r="N93" s="5">
        <f t="shared" si="9"/>
        <v>9.956363636363637</v>
      </c>
      <c r="O93" s="5">
        <f t="shared" si="10"/>
        <v>0.11868215765419197</v>
      </c>
      <c r="P93" s="1">
        <f t="shared" si="11"/>
        <v>1.1920231320271291</v>
      </c>
    </row>
    <row r="94" spans="1:16" ht="15.75" customHeight="1" x14ac:dyDescent="0.2">
      <c r="A94" s="3">
        <v>32</v>
      </c>
      <c r="B94" s="27">
        <v>10.71</v>
      </c>
      <c r="C94" s="27">
        <v>10.46</v>
      </c>
      <c r="D94" s="27">
        <v>10.65</v>
      </c>
      <c r="E94" s="27">
        <v>10.74</v>
      </c>
      <c r="F94" s="27">
        <v>11.02</v>
      </c>
      <c r="G94" s="27">
        <v>10.49</v>
      </c>
      <c r="H94" s="27">
        <v>10.49</v>
      </c>
      <c r="I94" s="27">
        <v>10.62</v>
      </c>
      <c r="J94" s="27">
        <v>10.44</v>
      </c>
      <c r="K94" s="27">
        <v>10.62</v>
      </c>
      <c r="L94" s="27">
        <v>10.67</v>
      </c>
      <c r="N94" s="5">
        <f t="shared" si="9"/>
        <v>10.628181818181817</v>
      </c>
      <c r="O94" s="5">
        <f t="shared" si="10"/>
        <v>0.16642224501659508</v>
      </c>
      <c r="P94" s="1">
        <f t="shared" si="11"/>
        <v>1.5658580918506082</v>
      </c>
    </row>
    <row r="95" spans="1:16" ht="15.75" customHeight="1" x14ac:dyDescent="0.2">
      <c r="A95" s="3">
        <v>64</v>
      </c>
      <c r="B95" s="27">
        <v>12.06</v>
      </c>
      <c r="C95" s="27">
        <v>11.85</v>
      </c>
      <c r="D95" s="27">
        <v>12.05</v>
      </c>
      <c r="E95" s="27">
        <v>12.08</v>
      </c>
      <c r="F95" s="27">
        <v>12.02</v>
      </c>
      <c r="G95" s="27">
        <v>11.86</v>
      </c>
      <c r="H95" s="27">
        <v>11.84</v>
      </c>
      <c r="I95" s="27">
        <v>12.03</v>
      </c>
      <c r="J95" s="27">
        <v>12.01</v>
      </c>
      <c r="K95" s="27">
        <v>12.08</v>
      </c>
      <c r="L95" s="27">
        <v>12.05</v>
      </c>
      <c r="N95" s="5">
        <f t="shared" si="9"/>
        <v>11.993636363636364</v>
      </c>
      <c r="O95" s="5">
        <f t="shared" si="10"/>
        <v>9.4897073429345502E-2</v>
      </c>
      <c r="P95" s="1">
        <f t="shared" si="11"/>
        <v>0.79122853613492039</v>
      </c>
    </row>
    <row r="96" spans="1:16" ht="15.75" customHeight="1" x14ac:dyDescent="0.2">
      <c r="A96" s="3">
        <v>128</v>
      </c>
      <c r="B96" s="27">
        <v>15.08</v>
      </c>
      <c r="C96" s="27">
        <v>14.87</v>
      </c>
      <c r="D96" s="27">
        <v>15.08</v>
      </c>
      <c r="E96" s="27">
        <v>15.1</v>
      </c>
      <c r="F96" s="27">
        <v>15.04</v>
      </c>
      <c r="G96" s="27">
        <v>14.77</v>
      </c>
      <c r="H96" s="27">
        <v>14.84</v>
      </c>
      <c r="I96" s="27">
        <v>15.03</v>
      </c>
      <c r="J96" s="27">
        <v>14.79</v>
      </c>
      <c r="K96" s="27">
        <v>15.05</v>
      </c>
      <c r="L96" s="27">
        <v>15.1</v>
      </c>
      <c r="N96" s="5">
        <f t="shared" si="9"/>
        <v>14.977272727272727</v>
      </c>
      <c r="O96" s="5">
        <f t="shared" si="10"/>
        <v>0.13100312279414653</v>
      </c>
      <c r="P96" s="1">
        <f t="shared" si="11"/>
        <v>0.87467942381524233</v>
      </c>
    </row>
    <row r="97" spans="1:16" ht="15.75" customHeight="1" x14ac:dyDescent="0.2">
      <c r="A97" s="3">
        <v>256</v>
      </c>
      <c r="B97" s="27">
        <v>21.16</v>
      </c>
      <c r="C97" s="27">
        <v>20.78</v>
      </c>
      <c r="D97" s="27">
        <v>21.11</v>
      </c>
      <c r="E97" s="27">
        <v>21.18</v>
      </c>
      <c r="F97" s="27">
        <v>21.27</v>
      </c>
      <c r="G97" s="27">
        <v>20.79</v>
      </c>
      <c r="H97" s="27">
        <v>20.9</v>
      </c>
      <c r="I97" s="27">
        <v>21.12</v>
      </c>
      <c r="J97" s="27">
        <v>20.64</v>
      </c>
      <c r="K97" s="27">
        <v>21.07</v>
      </c>
      <c r="L97" s="27">
        <v>21.43</v>
      </c>
      <c r="N97" s="5">
        <f t="shared" si="9"/>
        <v>21.040909090909089</v>
      </c>
      <c r="O97" s="5">
        <f t="shared" si="10"/>
        <v>0.23683135541792361</v>
      </c>
      <c r="P97" s="1">
        <f t="shared" si="11"/>
        <v>1.1255756792383493</v>
      </c>
    </row>
    <row r="98" spans="1:16" ht="15.75" customHeight="1" x14ac:dyDescent="0.2">
      <c r="A98" s="3">
        <v>512</v>
      </c>
      <c r="B98" s="27">
        <v>33.43</v>
      </c>
      <c r="C98" s="27">
        <v>32.94</v>
      </c>
      <c r="D98" s="27">
        <v>33.22</v>
      </c>
      <c r="E98" s="27">
        <v>33.6</v>
      </c>
      <c r="F98" s="27">
        <v>33.49</v>
      </c>
      <c r="G98" s="27">
        <v>33.15</v>
      </c>
      <c r="H98" s="27">
        <v>32.94</v>
      </c>
      <c r="I98" s="27">
        <v>33.409999999999997</v>
      </c>
      <c r="J98" s="27">
        <v>32.909999999999997</v>
      </c>
      <c r="K98" s="27">
        <v>33.57</v>
      </c>
      <c r="L98" s="27">
        <v>33.33</v>
      </c>
      <c r="N98" s="5">
        <f t="shared" si="9"/>
        <v>33.271818181818183</v>
      </c>
      <c r="O98" s="5">
        <f t="shared" si="10"/>
        <v>0.25697541445897953</v>
      </c>
      <c r="P98" s="1">
        <f t="shared" si="11"/>
        <v>0.77235158311669028</v>
      </c>
    </row>
    <row r="99" spans="1:16" ht="15.75" customHeight="1" x14ac:dyDescent="0.2">
      <c r="A99" s="3" t="s">
        <v>6</v>
      </c>
      <c r="B99" s="27">
        <v>55.47</v>
      </c>
      <c r="C99" s="27">
        <v>54.86</v>
      </c>
      <c r="D99" s="27">
        <v>55.19</v>
      </c>
      <c r="E99" s="27">
        <v>55.34</v>
      </c>
      <c r="F99" s="27">
        <v>55.45</v>
      </c>
      <c r="G99" s="27">
        <v>55.47</v>
      </c>
      <c r="H99" s="27">
        <v>55.24</v>
      </c>
      <c r="I99" s="27">
        <v>56.05</v>
      </c>
      <c r="J99" s="27">
        <v>54.96</v>
      </c>
      <c r="K99" s="27">
        <v>55.75</v>
      </c>
      <c r="L99" s="27">
        <v>55.05</v>
      </c>
      <c r="N99" s="5">
        <f t="shared" si="9"/>
        <v>55.348181818181814</v>
      </c>
      <c r="O99" s="5">
        <f t="shared" si="10"/>
        <v>0.34767278242100491</v>
      </c>
      <c r="P99" s="1">
        <f t="shared" si="11"/>
        <v>0.62815574242909422</v>
      </c>
    </row>
    <row r="100" spans="1:16" ht="15.75" customHeight="1" x14ac:dyDescent="0.2">
      <c r="A100" s="3" t="s">
        <v>7</v>
      </c>
      <c r="B100" s="27">
        <v>88.16</v>
      </c>
      <c r="C100" s="27">
        <v>87.39</v>
      </c>
      <c r="D100" s="27">
        <v>88.1</v>
      </c>
      <c r="E100" s="27">
        <v>87.7</v>
      </c>
      <c r="F100" s="27">
        <v>87.85</v>
      </c>
      <c r="G100" s="27">
        <v>87.82</v>
      </c>
      <c r="H100" s="27">
        <v>87.87</v>
      </c>
      <c r="I100" s="27">
        <v>87.63</v>
      </c>
      <c r="J100" s="27">
        <v>88.29</v>
      </c>
      <c r="K100" s="27">
        <v>88.11</v>
      </c>
      <c r="L100" s="27">
        <v>88</v>
      </c>
      <c r="N100" s="5">
        <f t="shared" si="9"/>
        <v>87.901818181818172</v>
      </c>
      <c r="O100" s="5">
        <f t="shared" si="10"/>
        <v>0.26392492045345761</v>
      </c>
      <c r="P100" s="1">
        <f t="shared" si="11"/>
        <v>0.30024967163654015</v>
      </c>
    </row>
    <row r="101" spans="1:16" ht="15.75" customHeight="1" x14ac:dyDescent="0.2">
      <c r="A101" s="3" t="s">
        <v>8</v>
      </c>
      <c r="B101" s="27">
        <v>145.01</v>
      </c>
      <c r="C101" s="27">
        <v>144.38</v>
      </c>
      <c r="D101" s="27">
        <v>143.66</v>
      </c>
      <c r="E101" s="27">
        <v>144.5</v>
      </c>
      <c r="F101" s="27">
        <v>145.37</v>
      </c>
      <c r="G101" s="27">
        <v>144.47999999999999</v>
      </c>
      <c r="H101" s="27">
        <v>144.26</v>
      </c>
      <c r="I101" s="27">
        <v>144.87</v>
      </c>
      <c r="J101" s="27">
        <v>144.43</v>
      </c>
      <c r="K101" s="27">
        <v>142.47999999999999</v>
      </c>
      <c r="L101" s="27">
        <v>144.41999999999999</v>
      </c>
      <c r="N101" s="5">
        <f t="shared" si="9"/>
        <v>144.35090909090911</v>
      </c>
      <c r="O101" s="5">
        <f t="shared" si="10"/>
        <v>0.7602033220850164</v>
      </c>
      <c r="P101" s="1">
        <f t="shared" si="11"/>
        <v>0.52663563178965267</v>
      </c>
    </row>
    <row r="102" spans="1:16" ht="15.75" customHeight="1" x14ac:dyDescent="0.2">
      <c r="A102" s="3" t="s">
        <v>9</v>
      </c>
      <c r="B102" s="27">
        <v>241.98</v>
      </c>
      <c r="C102" s="27">
        <v>245.44</v>
      </c>
      <c r="D102" s="27">
        <v>247.02</v>
      </c>
      <c r="E102" s="27">
        <v>245.02</v>
      </c>
      <c r="F102" s="27">
        <v>245.64</v>
      </c>
      <c r="G102" s="27">
        <v>244.86</v>
      </c>
      <c r="H102" s="27">
        <v>244.28</v>
      </c>
      <c r="I102" s="27">
        <v>245.68</v>
      </c>
      <c r="J102" s="27">
        <v>247.48</v>
      </c>
      <c r="K102" s="27">
        <v>243.71</v>
      </c>
      <c r="L102" s="27">
        <v>245.68</v>
      </c>
      <c r="N102" s="5">
        <f t="shared" si="9"/>
        <v>245.16272727272727</v>
      </c>
      <c r="O102" s="5">
        <f t="shared" si="10"/>
        <v>1.5096495680063702</v>
      </c>
      <c r="P102" s="1">
        <f t="shared" si="11"/>
        <v>0.61577450406112721</v>
      </c>
    </row>
    <row r="103" spans="1:16" ht="15.75" customHeight="1" x14ac:dyDescent="0.2">
      <c r="A103" s="3" t="s">
        <v>10</v>
      </c>
      <c r="B103" s="27">
        <v>505.96</v>
      </c>
      <c r="C103" s="27">
        <v>512.80999999999995</v>
      </c>
      <c r="D103" s="27">
        <v>520.85</v>
      </c>
      <c r="E103" s="27">
        <v>524.82000000000005</v>
      </c>
      <c r="F103" s="27">
        <v>528.92999999999995</v>
      </c>
      <c r="G103" s="27">
        <v>529.91999999999996</v>
      </c>
      <c r="H103" s="27">
        <v>522.91</v>
      </c>
      <c r="I103" s="27">
        <v>521.62</v>
      </c>
      <c r="J103" s="27">
        <v>524</v>
      </c>
      <c r="K103" s="27">
        <v>502.43</v>
      </c>
      <c r="L103" s="27">
        <v>517.48</v>
      </c>
      <c r="N103" s="5">
        <f t="shared" si="9"/>
        <v>519.24818181818182</v>
      </c>
      <c r="O103" s="5">
        <f t="shared" si="10"/>
        <v>8.8704800526034848</v>
      </c>
      <c r="P103" s="1">
        <f t="shared" si="11"/>
        <v>1.7083314613722695</v>
      </c>
    </row>
    <row r="104" spans="1:16" ht="15.75" customHeight="1" x14ac:dyDescent="0.2">
      <c r="A104" s="3" t="s">
        <v>11</v>
      </c>
      <c r="B104" s="27">
        <v>934.29</v>
      </c>
      <c r="C104" s="27">
        <v>930.19</v>
      </c>
      <c r="D104" s="27">
        <v>938.8</v>
      </c>
      <c r="E104" s="27">
        <v>929.21</v>
      </c>
      <c r="F104" s="27">
        <v>930.48</v>
      </c>
      <c r="G104" s="27">
        <v>938.83</v>
      </c>
      <c r="H104" s="27">
        <v>937.8</v>
      </c>
      <c r="I104" s="27">
        <v>931.46</v>
      </c>
      <c r="J104" s="27">
        <v>934.72</v>
      </c>
      <c r="K104" s="27">
        <v>930.78</v>
      </c>
      <c r="L104" s="27">
        <v>935.86</v>
      </c>
      <c r="N104" s="5">
        <f t="shared" si="9"/>
        <v>933.85636363636365</v>
      </c>
      <c r="O104" s="5">
        <f t="shared" si="10"/>
        <v>3.6237363941856113</v>
      </c>
      <c r="P104" s="1">
        <f t="shared" si="11"/>
        <v>0.38804001721154047</v>
      </c>
    </row>
    <row r="105" spans="1:16" ht="15.75" customHeight="1" x14ac:dyDescent="0.2">
      <c r="A105" s="3" t="s">
        <v>12</v>
      </c>
      <c r="B105" s="27">
        <v>3768.98</v>
      </c>
      <c r="C105" s="27">
        <v>3780.11</v>
      </c>
      <c r="D105" s="27">
        <v>3779.79</v>
      </c>
      <c r="E105" s="27">
        <v>3802.29</v>
      </c>
      <c r="F105" s="27">
        <v>3783.92</v>
      </c>
      <c r="G105" s="27">
        <v>3791.22</v>
      </c>
      <c r="H105" s="27">
        <v>3783.23</v>
      </c>
      <c r="I105" s="27">
        <v>3805.98</v>
      </c>
      <c r="J105" s="27">
        <v>3798.21</v>
      </c>
      <c r="K105" s="27">
        <v>3755.5</v>
      </c>
      <c r="L105" s="27">
        <v>3776.3</v>
      </c>
      <c r="N105" s="5">
        <f t="shared" si="9"/>
        <v>3784.1390909090915</v>
      </c>
      <c r="O105" s="5">
        <f t="shared" si="10"/>
        <v>14.839407302547782</v>
      </c>
      <c r="P105" s="1">
        <f t="shared" si="11"/>
        <v>0.39214751218308952</v>
      </c>
    </row>
    <row r="106" spans="1:16" ht="15.75" customHeight="1" x14ac:dyDescent="0.2">
      <c r="A106" s="3" t="s">
        <v>13</v>
      </c>
      <c r="B106" s="27">
        <v>7510.23</v>
      </c>
      <c r="C106" s="27">
        <v>7640.03</v>
      </c>
      <c r="D106" s="27">
        <v>7720.13</v>
      </c>
      <c r="E106" s="27">
        <v>7571.33</v>
      </c>
      <c r="F106" s="27">
        <v>7648.07</v>
      </c>
      <c r="G106" s="27">
        <v>7507.18</v>
      </c>
      <c r="H106" s="27">
        <v>7458.32</v>
      </c>
      <c r="I106" s="27">
        <v>7625.47</v>
      </c>
      <c r="J106" s="27">
        <v>7517.38</v>
      </c>
      <c r="K106" s="27">
        <v>7415.49</v>
      </c>
      <c r="L106" s="27">
        <v>7480.62</v>
      </c>
      <c r="N106" s="5">
        <f t="shared" si="9"/>
        <v>7554.022727272727</v>
      </c>
      <c r="O106" s="5">
        <f t="shared" si="10"/>
        <v>94.037781459465492</v>
      </c>
      <c r="P106" s="1">
        <f t="shared" si="11"/>
        <v>1.2448702480064751</v>
      </c>
    </row>
    <row r="107" spans="1:16" ht="15.75" customHeight="1" x14ac:dyDescent="0.2">
      <c r="A107" s="3" t="s">
        <v>14</v>
      </c>
      <c r="B107" s="27">
        <v>14019.77</v>
      </c>
      <c r="C107" s="27">
        <v>14324.55</v>
      </c>
      <c r="D107" s="27">
        <v>14483.9</v>
      </c>
      <c r="E107" s="27">
        <v>14115.67</v>
      </c>
      <c r="F107" s="27">
        <v>14704.27</v>
      </c>
      <c r="G107" s="27">
        <v>14154.39</v>
      </c>
      <c r="H107" s="27">
        <v>13932.57</v>
      </c>
      <c r="I107" s="27">
        <v>14217.81</v>
      </c>
      <c r="J107" s="27">
        <v>14089.85</v>
      </c>
      <c r="K107" s="27">
        <v>14053.36</v>
      </c>
      <c r="L107" s="27">
        <v>14088.14</v>
      </c>
      <c r="N107" s="5">
        <f t="shared" si="9"/>
        <v>14198.570909090911</v>
      </c>
      <c r="O107" s="5">
        <f t="shared" si="10"/>
        <v>225.84005992978948</v>
      </c>
      <c r="P107" s="1">
        <f t="shared" si="11"/>
        <v>1.5905830338544209</v>
      </c>
    </row>
    <row r="108" spans="1:16" ht="15.75" customHeight="1" x14ac:dyDescent="0.2">
      <c r="A108" s="3" t="s">
        <v>15</v>
      </c>
      <c r="B108" s="27">
        <v>27487.22</v>
      </c>
      <c r="C108" s="27">
        <v>28034.560000000001</v>
      </c>
      <c r="D108" s="27">
        <v>27544.51</v>
      </c>
      <c r="E108" s="27">
        <v>27831.97</v>
      </c>
      <c r="F108" s="27">
        <v>27668.37</v>
      </c>
      <c r="G108" s="27">
        <v>27045.03</v>
      </c>
      <c r="H108" s="27">
        <v>27428.87</v>
      </c>
      <c r="I108" s="27">
        <v>28139.23</v>
      </c>
      <c r="J108" s="27">
        <v>27281.61</v>
      </c>
      <c r="K108" s="27">
        <v>27430.97</v>
      </c>
      <c r="L108" s="27">
        <v>27444.82</v>
      </c>
      <c r="N108" s="5">
        <f t="shared" si="9"/>
        <v>27576.105454545454</v>
      </c>
      <c r="O108" s="5">
        <f t="shared" si="10"/>
        <v>322.32208948080637</v>
      </c>
      <c r="P108" s="1">
        <f t="shared" si="11"/>
        <v>1.1688455790543006</v>
      </c>
    </row>
    <row r="109" spans="1:16" ht="15.75" customHeight="1" x14ac:dyDescent="0.2">
      <c r="A109" s="3" t="s">
        <v>16</v>
      </c>
      <c r="B109" s="27">
        <v>54033.18</v>
      </c>
      <c r="C109" s="27">
        <v>55297.11</v>
      </c>
      <c r="D109" s="27">
        <v>54167.79</v>
      </c>
      <c r="E109" s="27">
        <v>53888.5</v>
      </c>
      <c r="F109" s="27">
        <v>53994.18</v>
      </c>
      <c r="G109" s="27">
        <v>54133.67</v>
      </c>
      <c r="H109" s="27">
        <v>53978.39</v>
      </c>
      <c r="I109" s="27">
        <v>55366.61</v>
      </c>
      <c r="J109" s="27">
        <v>53819.16</v>
      </c>
      <c r="K109" s="27">
        <v>53947.21</v>
      </c>
      <c r="L109" s="27">
        <v>54174.18</v>
      </c>
      <c r="N109" s="5">
        <f t="shared" si="9"/>
        <v>54254.543636363633</v>
      </c>
      <c r="O109" s="5">
        <f t="shared" si="10"/>
        <v>544.36053266695831</v>
      </c>
      <c r="P109" s="1">
        <f t="shared" si="11"/>
        <v>1.0033455194379433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2" t="s">
        <v>21</v>
      </c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</row>
    <row r="115" spans="1:16" ht="15.75" customHeight="1" x14ac:dyDescent="0.15">
      <c r="A115" s="30" t="s">
        <v>1</v>
      </c>
      <c r="B115" s="28">
        <v>1</v>
      </c>
      <c r="C115" s="1">
        <v>2</v>
      </c>
      <c r="D115" s="1">
        <v>3</v>
      </c>
      <c r="E115" s="28">
        <v>4</v>
      </c>
      <c r="F115" s="1">
        <v>5</v>
      </c>
      <c r="G115" s="1">
        <v>6</v>
      </c>
      <c r="H115" s="28">
        <v>7</v>
      </c>
      <c r="I115" s="1">
        <v>8</v>
      </c>
      <c r="J115" s="1">
        <v>9</v>
      </c>
      <c r="K115" s="28">
        <v>10</v>
      </c>
      <c r="L115" s="28">
        <v>11</v>
      </c>
    </row>
    <row r="116" spans="1:16" ht="15.75" customHeight="1" x14ac:dyDescent="0.2">
      <c r="A116" s="31"/>
      <c r="B116" s="1" t="s">
        <v>2</v>
      </c>
      <c r="C116" s="1" t="s">
        <v>2</v>
      </c>
      <c r="D116" s="1" t="s">
        <v>2</v>
      </c>
      <c r="E116" s="1" t="s">
        <v>2</v>
      </c>
      <c r="F116" s="1" t="s">
        <v>2</v>
      </c>
      <c r="G116" s="1" t="s">
        <v>2</v>
      </c>
      <c r="H116" s="1" t="s">
        <v>2</v>
      </c>
      <c r="I116" s="1" t="s">
        <v>2</v>
      </c>
      <c r="J116" s="1" t="s">
        <v>2</v>
      </c>
      <c r="K116" s="1" t="s">
        <v>2</v>
      </c>
      <c r="L116" s="1" t="s">
        <v>2</v>
      </c>
      <c r="N116" s="2" t="s">
        <v>3</v>
      </c>
      <c r="O116" s="2" t="s">
        <v>4</v>
      </c>
      <c r="P116" s="2" t="s">
        <v>5</v>
      </c>
    </row>
    <row r="117" spans="1:16" ht="15.75" customHeight="1" x14ac:dyDescent="0.2">
      <c r="A117" s="3">
        <v>1</v>
      </c>
      <c r="B117" s="27">
        <v>10.54</v>
      </c>
      <c r="C117" s="27">
        <v>10.41</v>
      </c>
      <c r="D117" s="27">
        <v>10.53</v>
      </c>
      <c r="E117" s="27">
        <v>9.92</v>
      </c>
      <c r="F117" s="27">
        <v>10.02</v>
      </c>
      <c r="G117" s="27">
        <v>10.38</v>
      </c>
      <c r="H117" s="27">
        <v>10.3</v>
      </c>
      <c r="I117" s="27">
        <v>10.52</v>
      </c>
      <c r="J117" s="27">
        <v>10.51</v>
      </c>
      <c r="K117" s="27">
        <v>10.039999999999999</v>
      </c>
      <c r="L117" s="27">
        <v>10.55</v>
      </c>
      <c r="N117" s="5">
        <f t="shared" ref="N117:N137" si="12">AVERAGE(B117:L117)</f>
        <v>10.33818181818182</v>
      </c>
      <c r="O117" s="5">
        <f t="shared" ref="O117:O137" si="13">STDEV(B117:L117)</f>
        <v>0.23629719345849975</v>
      </c>
      <c r="P117" s="1">
        <f t="shared" ref="P117:P137" si="14">O117/N117*100</f>
        <v>2.2856745761902011</v>
      </c>
    </row>
    <row r="118" spans="1:16" ht="15.75" customHeight="1" x14ac:dyDescent="0.2">
      <c r="A118" s="3">
        <v>2</v>
      </c>
      <c r="B118" s="27">
        <v>9.86</v>
      </c>
      <c r="C118" s="27">
        <v>9.77</v>
      </c>
      <c r="D118" s="27">
        <v>9.99</v>
      </c>
      <c r="E118" s="27">
        <v>9.59</v>
      </c>
      <c r="F118" s="27">
        <v>9.5299999999999994</v>
      </c>
      <c r="G118" s="27">
        <v>9.68</v>
      </c>
      <c r="H118" s="27">
        <v>9.7899999999999991</v>
      </c>
      <c r="I118" s="27">
        <v>9.8800000000000008</v>
      </c>
      <c r="J118" s="27">
        <v>9.8800000000000008</v>
      </c>
      <c r="K118" s="27">
        <v>9.64</v>
      </c>
      <c r="L118" s="27">
        <v>9.7899999999999991</v>
      </c>
      <c r="N118" s="5">
        <f t="shared" si="12"/>
        <v>9.7636363636363619</v>
      </c>
      <c r="O118" s="5">
        <f t="shared" si="13"/>
        <v>0.14001947916434554</v>
      </c>
      <c r="P118" s="1">
        <f t="shared" si="14"/>
        <v>1.4340914998210439</v>
      </c>
    </row>
    <row r="119" spans="1:16" ht="15.75" customHeight="1" x14ac:dyDescent="0.2">
      <c r="A119" s="3">
        <v>4</v>
      </c>
      <c r="B119" s="27">
        <v>9.94</v>
      </c>
      <c r="C119" s="27">
        <v>10.06</v>
      </c>
      <c r="D119" s="27">
        <v>10.01</v>
      </c>
      <c r="E119" s="27">
        <v>9.8000000000000007</v>
      </c>
      <c r="F119" s="27">
        <v>9.6</v>
      </c>
      <c r="G119" s="27">
        <v>9.7899999999999991</v>
      </c>
      <c r="H119" s="27">
        <v>9.93</v>
      </c>
      <c r="I119" s="27">
        <v>9.93</v>
      </c>
      <c r="J119" s="27">
        <v>10.08</v>
      </c>
      <c r="K119" s="27">
        <v>9.8800000000000008</v>
      </c>
      <c r="L119" s="27">
        <v>10.039999999999999</v>
      </c>
      <c r="N119" s="5">
        <f t="shared" si="12"/>
        <v>9.9145454545454541</v>
      </c>
      <c r="O119" s="5">
        <f t="shared" si="13"/>
        <v>0.14257374487356617</v>
      </c>
      <c r="P119" s="1">
        <f t="shared" si="14"/>
        <v>1.4380260348516669</v>
      </c>
    </row>
    <row r="120" spans="1:16" ht="15.75" customHeight="1" x14ac:dyDescent="0.2">
      <c r="A120" s="3">
        <v>8</v>
      </c>
      <c r="B120" s="27">
        <v>10.81</v>
      </c>
      <c r="C120" s="27">
        <v>10.53</v>
      </c>
      <c r="D120" s="27">
        <v>10.82</v>
      </c>
      <c r="E120" s="27">
        <v>10.51</v>
      </c>
      <c r="F120" s="27">
        <v>10.36</v>
      </c>
      <c r="G120" s="27">
        <v>10.59</v>
      </c>
      <c r="H120" s="27">
        <v>10.89</v>
      </c>
      <c r="I120" s="27">
        <v>10.72</v>
      </c>
      <c r="J120" s="27">
        <v>10.75</v>
      </c>
      <c r="K120" s="27">
        <v>10.65</v>
      </c>
      <c r="L120" s="27">
        <v>10.63</v>
      </c>
      <c r="N120" s="5">
        <f t="shared" si="12"/>
        <v>10.659999999999998</v>
      </c>
      <c r="O120" s="5">
        <f t="shared" si="13"/>
        <v>0.15748015748023658</v>
      </c>
      <c r="P120" s="1">
        <f t="shared" si="14"/>
        <v>1.477299788745184</v>
      </c>
    </row>
    <row r="121" spans="1:16" ht="15.75" customHeight="1" x14ac:dyDescent="0.2">
      <c r="A121" s="3">
        <v>16</v>
      </c>
      <c r="B121" s="27">
        <v>11.61</v>
      </c>
      <c r="C121" s="27">
        <v>11.36</v>
      </c>
      <c r="D121" s="27">
        <v>11.64</v>
      </c>
      <c r="E121" s="27">
        <v>11.66</v>
      </c>
      <c r="F121" s="27">
        <v>11.46</v>
      </c>
      <c r="G121" s="27">
        <v>11.57</v>
      </c>
      <c r="H121" s="27">
        <v>11.77</v>
      </c>
      <c r="I121" s="27">
        <v>11.71</v>
      </c>
      <c r="J121" s="27">
        <v>11.74</v>
      </c>
      <c r="K121" s="27">
        <v>11.68</v>
      </c>
      <c r="L121" s="27">
        <v>11.7</v>
      </c>
      <c r="N121" s="5">
        <f t="shared" si="12"/>
        <v>11.627272727272727</v>
      </c>
      <c r="O121" s="5">
        <f t="shared" si="13"/>
        <v>0.12337673274089479</v>
      </c>
      <c r="P121" s="1">
        <f t="shared" si="14"/>
        <v>1.0610977796324024</v>
      </c>
    </row>
    <row r="122" spans="1:16" ht="15.75" customHeight="1" x14ac:dyDescent="0.2">
      <c r="A122" s="3">
        <v>32</v>
      </c>
      <c r="B122" s="27">
        <v>12.7</v>
      </c>
      <c r="C122" s="27">
        <v>12.38</v>
      </c>
      <c r="D122" s="27">
        <v>12.72</v>
      </c>
      <c r="E122" s="27">
        <v>12.62</v>
      </c>
      <c r="F122" s="27">
        <v>12.32</v>
      </c>
      <c r="G122" s="27">
        <v>12.53</v>
      </c>
      <c r="H122" s="27">
        <v>13.12</v>
      </c>
      <c r="I122" s="27">
        <v>12.73</v>
      </c>
      <c r="J122" s="27">
        <v>12.75</v>
      </c>
      <c r="K122" s="27">
        <v>12.68</v>
      </c>
      <c r="L122" s="27">
        <v>12.81</v>
      </c>
      <c r="N122" s="5">
        <f t="shared" si="12"/>
        <v>12.66909090909091</v>
      </c>
      <c r="O122" s="5">
        <f t="shared" si="13"/>
        <v>0.21547410728226912</v>
      </c>
      <c r="P122" s="1">
        <f t="shared" si="14"/>
        <v>1.700785864024799</v>
      </c>
    </row>
    <row r="123" spans="1:16" ht="15.75" customHeight="1" x14ac:dyDescent="0.2">
      <c r="A123" s="3">
        <v>64</v>
      </c>
      <c r="B123" s="27">
        <v>18.11</v>
      </c>
      <c r="C123" s="27">
        <v>17.84</v>
      </c>
      <c r="D123" s="27">
        <v>18.14</v>
      </c>
      <c r="E123" s="27">
        <v>18.04</v>
      </c>
      <c r="F123" s="27">
        <v>17.84</v>
      </c>
      <c r="G123" s="27">
        <v>18.37</v>
      </c>
      <c r="H123" s="27">
        <v>18.22</v>
      </c>
      <c r="I123" s="27">
        <v>18.12</v>
      </c>
      <c r="J123" s="27">
        <v>18.12</v>
      </c>
      <c r="K123" s="27">
        <v>18.170000000000002</v>
      </c>
      <c r="L123" s="27">
        <v>18.510000000000002</v>
      </c>
      <c r="N123" s="5">
        <f t="shared" si="12"/>
        <v>18.134545454545457</v>
      </c>
      <c r="O123" s="5">
        <f t="shared" si="13"/>
        <v>0.19709711496435689</v>
      </c>
      <c r="P123" s="1">
        <f t="shared" si="14"/>
        <v>1.0868599682213382</v>
      </c>
    </row>
    <row r="124" spans="1:16" ht="15.75" customHeight="1" x14ac:dyDescent="0.2">
      <c r="A124" s="3">
        <v>128</v>
      </c>
      <c r="B124" s="27">
        <v>22.46</v>
      </c>
      <c r="C124" s="27">
        <v>22.12</v>
      </c>
      <c r="D124" s="27">
        <v>22.52</v>
      </c>
      <c r="E124" s="27">
        <v>22.35</v>
      </c>
      <c r="F124" s="27">
        <v>22.05</v>
      </c>
      <c r="G124" s="27">
        <v>22.42</v>
      </c>
      <c r="H124" s="27">
        <v>22.63</v>
      </c>
      <c r="I124" s="27">
        <v>22.5</v>
      </c>
      <c r="J124" s="27">
        <v>22.62</v>
      </c>
      <c r="K124" s="27">
        <v>22.55</v>
      </c>
      <c r="L124" s="27">
        <v>22.47</v>
      </c>
      <c r="N124" s="5">
        <f t="shared" si="12"/>
        <v>22.426363636363636</v>
      </c>
      <c r="O124" s="5">
        <f t="shared" si="13"/>
        <v>0.1878442294707357</v>
      </c>
      <c r="P124" s="1">
        <f t="shared" si="14"/>
        <v>0.83760449316068464</v>
      </c>
    </row>
    <row r="125" spans="1:16" ht="15.75" customHeight="1" x14ac:dyDescent="0.2">
      <c r="A125" s="3">
        <v>256</v>
      </c>
      <c r="B125" s="27">
        <v>30.69</v>
      </c>
      <c r="C125" s="27">
        <v>30.39</v>
      </c>
      <c r="D125" s="27">
        <v>30.83</v>
      </c>
      <c r="E125" s="27">
        <v>30.43</v>
      </c>
      <c r="F125" s="27">
        <v>30.02</v>
      </c>
      <c r="G125" s="27">
        <v>30.66</v>
      </c>
      <c r="H125" s="27">
        <v>30.73</v>
      </c>
      <c r="I125" s="27">
        <v>30.56</v>
      </c>
      <c r="J125" s="27">
        <v>30.41</v>
      </c>
      <c r="K125" s="27">
        <v>30.75</v>
      </c>
      <c r="L125" s="27">
        <v>30.66</v>
      </c>
      <c r="N125" s="5">
        <f t="shared" si="12"/>
        <v>30.557272727272732</v>
      </c>
      <c r="O125" s="5">
        <f t="shared" si="13"/>
        <v>0.23121811819539184</v>
      </c>
      <c r="P125" s="1">
        <f t="shared" si="14"/>
        <v>0.75667131768937901</v>
      </c>
    </row>
    <row r="126" spans="1:16" ht="15.75" customHeight="1" x14ac:dyDescent="0.2">
      <c r="A126" s="3">
        <v>512</v>
      </c>
      <c r="B126" s="27">
        <v>47.6</v>
      </c>
      <c r="C126" s="27">
        <v>46.8</v>
      </c>
      <c r="D126" s="27">
        <v>47.58</v>
      </c>
      <c r="E126" s="27">
        <v>47.21</v>
      </c>
      <c r="F126" s="27">
        <v>46.61</v>
      </c>
      <c r="G126" s="27">
        <v>47.1</v>
      </c>
      <c r="H126" s="27">
        <v>47.19</v>
      </c>
      <c r="I126" s="27">
        <v>47.17</v>
      </c>
      <c r="J126" s="27">
        <v>47</v>
      </c>
      <c r="K126" s="27">
        <v>47.73</v>
      </c>
      <c r="L126" s="27">
        <v>47.47</v>
      </c>
      <c r="N126" s="5">
        <f t="shared" si="12"/>
        <v>47.223636363636366</v>
      </c>
      <c r="O126" s="5">
        <f t="shared" si="13"/>
        <v>0.3480308241312175</v>
      </c>
      <c r="P126" s="1">
        <f t="shared" si="14"/>
        <v>0.7369843809809018</v>
      </c>
    </row>
    <row r="127" spans="1:16" ht="15.75" customHeight="1" x14ac:dyDescent="0.2">
      <c r="A127" s="3" t="s">
        <v>6</v>
      </c>
      <c r="B127" s="27">
        <v>78.33</v>
      </c>
      <c r="C127" s="27">
        <v>77.16</v>
      </c>
      <c r="D127" s="27">
        <v>78.959999999999994</v>
      </c>
      <c r="E127" s="27">
        <v>79.25</v>
      </c>
      <c r="F127" s="27">
        <v>77.45</v>
      </c>
      <c r="G127" s="27">
        <v>78.3</v>
      </c>
      <c r="H127" s="27">
        <v>78.39</v>
      </c>
      <c r="I127" s="27">
        <v>78.739999999999995</v>
      </c>
      <c r="J127" s="27">
        <v>77.83</v>
      </c>
      <c r="K127" s="27">
        <v>79.98</v>
      </c>
      <c r="L127" s="27">
        <v>77.930000000000007</v>
      </c>
      <c r="N127" s="5">
        <f t="shared" si="12"/>
        <v>78.392727272727285</v>
      </c>
      <c r="O127" s="5">
        <f t="shared" si="13"/>
        <v>0.81537832825125933</v>
      </c>
      <c r="P127" s="1">
        <f t="shared" si="14"/>
        <v>1.0401198639442262</v>
      </c>
    </row>
    <row r="128" spans="1:16" ht="15.75" customHeight="1" x14ac:dyDescent="0.2">
      <c r="A128" s="3" t="s">
        <v>7</v>
      </c>
      <c r="B128" s="27">
        <v>134.68</v>
      </c>
      <c r="C128" s="27">
        <v>133.5</v>
      </c>
      <c r="D128" s="27">
        <v>133.55000000000001</v>
      </c>
      <c r="E128" s="27">
        <v>133.5</v>
      </c>
      <c r="F128" s="27">
        <v>134.1</v>
      </c>
      <c r="G128" s="27">
        <v>134.03</v>
      </c>
      <c r="H128" s="27">
        <v>131.57</v>
      </c>
      <c r="I128" s="27">
        <v>134.30000000000001</v>
      </c>
      <c r="J128" s="27">
        <v>133.13</v>
      </c>
      <c r="K128" s="27">
        <v>132.97999999999999</v>
      </c>
      <c r="L128" s="27">
        <v>134.43</v>
      </c>
      <c r="N128" s="5">
        <f t="shared" si="12"/>
        <v>133.61545454545455</v>
      </c>
      <c r="O128" s="5">
        <f t="shared" si="13"/>
        <v>0.86754093432372448</v>
      </c>
      <c r="P128" s="1">
        <f t="shared" si="14"/>
        <v>0.64928187931179493</v>
      </c>
    </row>
    <row r="129" spans="1:16" ht="15.75" customHeight="1" x14ac:dyDescent="0.2">
      <c r="A129" s="3" t="s">
        <v>8</v>
      </c>
      <c r="B129" s="27">
        <v>229.89</v>
      </c>
      <c r="C129" s="27">
        <v>230.73</v>
      </c>
      <c r="D129" s="27">
        <v>231.74</v>
      </c>
      <c r="E129" s="27">
        <v>227.16</v>
      </c>
      <c r="F129" s="27">
        <v>230.4</v>
      </c>
      <c r="G129" s="27">
        <v>230.84</v>
      </c>
      <c r="H129" s="27">
        <v>225.36</v>
      </c>
      <c r="I129" s="27">
        <v>231.34</v>
      </c>
      <c r="J129" s="27">
        <v>232.28</v>
      </c>
      <c r="K129" s="27">
        <v>226.29</v>
      </c>
      <c r="L129" s="27">
        <v>230.06</v>
      </c>
      <c r="N129" s="5">
        <f t="shared" si="12"/>
        <v>229.64454545454544</v>
      </c>
      <c r="O129" s="5">
        <f t="shared" si="13"/>
        <v>2.3109580854544447</v>
      </c>
      <c r="P129" s="1">
        <f t="shared" si="14"/>
        <v>1.0063196061897595</v>
      </c>
    </row>
    <row r="130" spans="1:16" ht="15.75" customHeight="1" x14ac:dyDescent="0.2">
      <c r="A130" s="3" t="s">
        <v>9</v>
      </c>
      <c r="B130" s="27">
        <v>422.06</v>
      </c>
      <c r="C130" s="27">
        <v>426.62</v>
      </c>
      <c r="D130" s="27">
        <v>419.72</v>
      </c>
      <c r="E130" s="27">
        <v>420.07</v>
      </c>
      <c r="F130" s="27">
        <v>424.45</v>
      </c>
      <c r="G130" s="27">
        <v>420.68</v>
      </c>
      <c r="H130" s="27">
        <v>418.15</v>
      </c>
      <c r="I130" s="27">
        <v>419.28</v>
      </c>
      <c r="J130" s="27">
        <v>419.78</v>
      </c>
      <c r="K130" s="27">
        <v>418.42</v>
      </c>
      <c r="L130" s="27">
        <v>420.61</v>
      </c>
      <c r="N130" s="5">
        <f t="shared" si="12"/>
        <v>420.89454545454538</v>
      </c>
      <c r="O130" s="5">
        <f t="shared" si="13"/>
        <v>2.5782100908822931</v>
      </c>
      <c r="P130" s="1">
        <f t="shared" si="14"/>
        <v>0.61255488309974493</v>
      </c>
    </row>
    <row r="131" spans="1:16" ht="15.75" customHeight="1" x14ac:dyDescent="0.2">
      <c r="A131" s="3" t="s">
        <v>10</v>
      </c>
      <c r="B131" s="27">
        <v>714.97</v>
      </c>
      <c r="C131" s="27">
        <v>711.04</v>
      </c>
      <c r="D131" s="27">
        <v>712.49</v>
      </c>
      <c r="E131" s="27">
        <v>716.12</v>
      </c>
      <c r="F131" s="27">
        <v>734.17</v>
      </c>
      <c r="G131" s="27">
        <v>709.36</v>
      </c>
      <c r="H131" s="27">
        <v>715.18</v>
      </c>
      <c r="I131" s="27">
        <v>719.13</v>
      </c>
      <c r="J131" s="27">
        <v>713.77</v>
      </c>
      <c r="K131" s="27">
        <v>712.81</v>
      </c>
      <c r="L131" s="27">
        <v>716.06</v>
      </c>
      <c r="N131" s="5">
        <f t="shared" si="12"/>
        <v>715.91818181818167</v>
      </c>
      <c r="O131" s="5">
        <f t="shared" si="13"/>
        <v>6.6165229814182815</v>
      </c>
      <c r="P131" s="1">
        <f t="shared" si="14"/>
        <v>0.92420099802670597</v>
      </c>
    </row>
    <row r="132" spans="1:16" ht="15.75" customHeight="1" x14ac:dyDescent="0.2">
      <c r="A132" s="3" t="s">
        <v>11</v>
      </c>
      <c r="B132" s="27">
        <v>1400.13</v>
      </c>
      <c r="C132" s="27">
        <v>1397.99</v>
      </c>
      <c r="D132" s="27">
        <v>1387.87</v>
      </c>
      <c r="E132" s="27">
        <v>1371.09</v>
      </c>
      <c r="F132" s="27">
        <v>1396.8</v>
      </c>
      <c r="G132" s="27">
        <v>1377.04</v>
      </c>
      <c r="H132" s="27">
        <v>1395.61</v>
      </c>
      <c r="I132" s="27">
        <v>1381.9</v>
      </c>
      <c r="J132" s="27">
        <v>1397.74</v>
      </c>
      <c r="K132" s="27">
        <v>1408.37</v>
      </c>
      <c r="L132" s="27">
        <v>1377.11</v>
      </c>
      <c r="N132" s="5">
        <f t="shared" si="12"/>
        <v>1390.15</v>
      </c>
      <c r="O132" s="5">
        <f t="shared" si="13"/>
        <v>11.845399106826255</v>
      </c>
      <c r="P132" s="1">
        <f t="shared" si="14"/>
        <v>0.85209503340116199</v>
      </c>
    </row>
    <row r="133" spans="1:16" ht="15.75" customHeight="1" x14ac:dyDescent="0.2">
      <c r="A133" s="3" t="s">
        <v>12</v>
      </c>
      <c r="B133" s="27">
        <v>5962.57</v>
      </c>
      <c r="C133" s="27">
        <v>5874.95</v>
      </c>
      <c r="D133" s="27">
        <v>5513.91</v>
      </c>
      <c r="E133" s="27">
        <v>5515.62</v>
      </c>
      <c r="F133" s="27">
        <v>5968.18</v>
      </c>
      <c r="G133" s="27">
        <v>5955.33</v>
      </c>
      <c r="H133" s="27">
        <v>6000.12</v>
      </c>
      <c r="I133" s="27">
        <v>5915.54</v>
      </c>
      <c r="J133" s="27">
        <v>5928.92</v>
      </c>
      <c r="K133" s="27">
        <v>5944.36</v>
      </c>
      <c r="L133" s="27">
        <v>5957.47</v>
      </c>
      <c r="N133" s="5">
        <f t="shared" si="12"/>
        <v>5866.9972727272725</v>
      </c>
      <c r="O133" s="5">
        <f t="shared" si="13"/>
        <v>177.04728295519868</v>
      </c>
      <c r="P133" s="1">
        <f t="shared" si="14"/>
        <v>3.0176813576887564</v>
      </c>
    </row>
    <row r="134" spans="1:16" ht="15.75" customHeight="1" x14ac:dyDescent="0.2">
      <c r="A134" s="3" t="s">
        <v>13</v>
      </c>
      <c r="B134" s="27">
        <v>9710.25</v>
      </c>
      <c r="C134" s="27">
        <v>9842.4599999999991</v>
      </c>
      <c r="D134" s="27">
        <v>10518.39</v>
      </c>
      <c r="E134" s="27">
        <v>9362.44</v>
      </c>
      <c r="F134" s="27">
        <v>10290.450000000001</v>
      </c>
      <c r="G134" s="27">
        <v>10525.39</v>
      </c>
      <c r="H134" s="27">
        <v>10472.44</v>
      </c>
      <c r="I134" s="27">
        <v>9900.64</v>
      </c>
      <c r="J134" s="27">
        <v>10371.06</v>
      </c>
      <c r="K134" s="27">
        <v>10308.040000000001</v>
      </c>
      <c r="L134" s="27">
        <v>10393.370000000001</v>
      </c>
      <c r="N134" s="5">
        <f t="shared" si="12"/>
        <v>10154.084545454545</v>
      </c>
      <c r="O134" s="5">
        <f t="shared" si="13"/>
        <v>387.76336612330044</v>
      </c>
      <c r="P134" s="1">
        <f t="shared" si="14"/>
        <v>3.818791978612015</v>
      </c>
    </row>
    <row r="135" spans="1:16" ht="15.75" customHeight="1" x14ac:dyDescent="0.2">
      <c r="A135" s="3" t="s">
        <v>14</v>
      </c>
      <c r="B135" s="27">
        <v>18530.79</v>
      </c>
      <c r="C135" s="27">
        <v>18975.689999999999</v>
      </c>
      <c r="D135" s="27">
        <v>18774.71</v>
      </c>
      <c r="E135" s="27">
        <v>19171.2</v>
      </c>
      <c r="F135" s="27">
        <v>19246.68</v>
      </c>
      <c r="G135" s="27">
        <v>18852.52</v>
      </c>
      <c r="H135" s="27">
        <v>19765.53</v>
      </c>
      <c r="I135" s="27">
        <v>19042.97</v>
      </c>
      <c r="J135" s="27">
        <v>19530.21</v>
      </c>
      <c r="K135" s="27">
        <v>20010.53</v>
      </c>
      <c r="L135" s="27">
        <v>19764.96</v>
      </c>
      <c r="N135" s="5">
        <f t="shared" si="12"/>
        <v>19242.344545454544</v>
      </c>
      <c r="O135" s="5">
        <f t="shared" si="13"/>
        <v>470.39511686163604</v>
      </c>
      <c r="P135" s="1">
        <f t="shared" si="14"/>
        <v>2.444583173066369</v>
      </c>
    </row>
    <row r="136" spans="1:16" ht="15.75" customHeight="1" x14ac:dyDescent="0.2">
      <c r="A136" s="3" t="s">
        <v>15</v>
      </c>
      <c r="B136" s="27">
        <v>35838.629999999997</v>
      </c>
      <c r="C136" s="27">
        <v>36965.629999999997</v>
      </c>
      <c r="D136" s="27">
        <v>36111.86</v>
      </c>
      <c r="E136" s="27">
        <v>36596.82</v>
      </c>
      <c r="F136" s="27">
        <v>35864.800000000003</v>
      </c>
      <c r="G136" s="27">
        <v>35711.39</v>
      </c>
      <c r="H136" s="27">
        <v>35647.050000000003</v>
      </c>
      <c r="I136" s="27">
        <v>36097.660000000003</v>
      </c>
      <c r="J136" s="27">
        <v>36404.43</v>
      </c>
      <c r="K136" s="27">
        <v>36183.61</v>
      </c>
      <c r="L136" s="27">
        <v>35562.019999999997</v>
      </c>
      <c r="N136" s="5">
        <f t="shared" si="12"/>
        <v>36089.44545454545</v>
      </c>
      <c r="O136" s="5">
        <f t="shared" si="13"/>
        <v>431.7373797429085</v>
      </c>
      <c r="P136" s="1">
        <f t="shared" si="14"/>
        <v>1.1962981816572396</v>
      </c>
    </row>
    <row r="137" spans="1:16" ht="15.75" customHeight="1" x14ac:dyDescent="0.2">
      <c r="A137" s="3" t="s">
        <v>16</v>
      </c>
      <c r="B137" s="27">
        <v>68356.850000000006</v>
      </c>
      <c r="C137" s="27">
        <v>68035.210000000006</v>
      </c>
      <c r="D137" s="27">
        <v>69646.350000000006</v>
      </c>
      <c r="E137" s="27">
        <v>69039.25</v>
      </c>
      <c r="F137" s="27">
        <v>68455.37</v>
      </c>
      <c r="G137" s="27">
        <v>68731.679999999993</v>
      </c>
      <c r="H137" s="27">
        <v>69289.36</v>
      </c>
      <c r="I137" s="27">
        <v>68410.509999999995</v>
      </c>
      <c r="J137" s="27">
        <v>69675.600000000006</v>
      </c>
      <c r="K137" s="27">
        <v>69161.58</v>
      </c>
      <c r="L137" s="27">
        <v>68270.63</v>
      </c>
      <c r="N137" s="5">
        <f t="shared" si="12"/>
        <v>68824.762727272711</v>
      </c>
      <c r="O137" s="5">
        <f t="shared" si="13"/>
        <v>569.24077635199251</v>
      </c>
      <c r="P137" s="1">
        <f t="shared" si="14"/>
        <v>0.82708716135743887</v>
      </c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2" t="s">
        <v>22</v>
      </c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</row>
    <row r="143" spans="1:16" ht="15.75" customHeight="1" x14ac:dyDescent="0.15">
      <c r="A143" s="30" t="s">
        <v>1</v>
      </c>
      <c r="B143" s="28">
        <v>1</v>
      </c>
      <c r="C143" s="1">
        <v>2</v>
      </c>
      <c r="D143" s="1">
        <v>3</v>
      </c>
      <c r="E143" s="28">
        <v>4</v>
      </c>
      <c r="F143" s="1">
        <v>5</v>
      </c>
      <c r="G143" s="1">
        <v>6</v>
      </c>
      <c r="H143" s="28">
        <v>7</v>
      </c>
      <c r="I143" s="1">
        <v>8</v>
      </c>
      <c r="J143" s="1">
        <v>9</v>
      </c>
      <c r="K143" s="28">
        <v>10</v>
      </c>
      <c r="L143" s="28">
        <v>11</v>
      </c>
    </row>
    <row r="144" spans="1:16" ht="15.75" customHeight="1" x14ac:dyDescent="0.2">
      <c r="A144" s="31"/>
      <c r="B144" s="1" t="s">
        <v>2</v>
      </c>
      <c r="C144" s="1" t="s">
        <v>2</v>
      </c>
      <c r="D144" s="1" t="s">
        <v>2</v>
      </c>
      <c r="E144" s="1" t="s">
        <v>2</v>
      </c>
      <c r="F144" s="1" t="s">
        <v>2</v>
      </c>
      <c r="G144" s="1" t="s">
        <v>2</v>
      </c>
      <c r="H144" s="1" t="s">
        <v>2</v>
      </c>
      <c r="I144" s="1" t="s">
        <v>2</v>
      </c>
      <c r="J144" s="1" t="s">
        <v>2</v>
      </c>
      <c r="K144" s="1" t="s">
        <v>2</v>
      </c>
      <c r="L144" s="1" t="s">
        <v>2</v>
      </c>
      <c r="N144" s="2" t="s">
        <v>3</v>
      </c>
      <c r="O144" s="2" t="s">
        <v>4</v>
      </c>
      <c r="P144" s="2" t="s">
        <v>5</v>
      </c>
    </row>
    <row r="145" spans="1:16" ht="15.75" customHeight="1" x14ac:dyDescent="0.2">
      <c r="A145" s="3">
        <v>1</v>
      </c>
      <c r="B145" s="27">
        <v>11.18</v>
      </c>
      <c r="C145" s="27">
        <v>11.14</v>
      </c>
      <c r="D145" s="27">
        <v>11.11</v>
      </c>
      <c r="E145" s="27">
        <v>11.08</v>
      </c>
      <c r="F145" s="27">
        <v>11.05</v>
      </c>
      <c r="G145" s="27">
        <v>11.21</v>
      </c>
      <c r="H145" s="27">
        <v>11.08</v>
      </c>
      <c r="I145" s="27">
        <v>11.15</v>
      </c>
      <c r="J145" s="27">
        <v>11.34</v>
      </c>
      <c r="K145" s="27">
        <v>10.48</v>
      </c>
      <c r="L145" s="27">
        <v>11.2</v>
      </c>
      <c r="N145" s="5">
        <f t="shared" ref="N145:N165" si="15">AVERAGE(B145:L145)</f>
        <v>11.092727272727275</v>
      </c>
      <c r="O145" s="5">
        <f t="shared" ref="O145:O165" si="16">STDEV(B145:L145)</f>
        <v>0.21849901185547299</v>
      </c>
      <c r="P145" s="1">
        <f t="shared" ref="P145:P165" si="17">O145/N145*100</f>
        <v>1.9697501478529766</v>
      </c>
    </row>
    <row r="146" spans="1:16" ht="15.75" customHeight="1" x14ac:dyDescent="0.2">
      <c r="A146" s="3">
        <v>2</v>
      </c>
      <c r="B146" s="27">
        <v>10.38</v>
      </c>
      <c r="C146" s="27">
        <v>10.45</v>
      </c>
      <c r="D146" s="27">
        <v>10.54</v>
      </c>
      <c r="E146" s="27">
        <v>10.38</v>
      </c>
      <c r="F146" s="27">
        <v>10.3</v>
      </c>
      <c r="G146" s="27">
        <v>10.46</v>
      </c>
      <c r="H146" s="27">
        <v>10.39</v>
      </c>
      <c r="I146" s="27">
        <v>10.43</v>
      </c>
      <c r="J146" s="27">
        <v>10.37</v>
      </c>
      <c r="K146" s="27">
        <v>10.26</v>
      </c>
      <c r="L146" s="27">
        <v>10.4</v>
      </c>
      <c r="N146" s="5">
        <f t="shared" si="15"/>
        <v>10.396363636363638</v>
      </c>
      <c r="O146" s="5">
        <f t="shared" si="16"/>
        <v>7.6062175524070519E-2</v>
      </c>
      <c r="P146" s="1">
        <f t="shared" si="17"/>
        <v>0.73162288454422486</v>
      </c>
    </row>
    <row r="147" spans="1:16" ht="15.75" customHeight="1" x14ac:dyDescent="0.2">
      <c r="A147" s="3">
        <v>4</v>
      </c>
      <c r="B147" s="27">
        <v>11.31</v>
      </c>
      <c r="C147" s="27">
        <v>11.35</v>
      </c>
      <c r="D147" s="27">
        <v>11.29</v>
      </c>
      <c r="E147" s="27">
        <v>11.31</v>
      </c>
      <c r="F147" s="27">
        <v>11.23</v>
      </c>
      <c r="G147" s="27">
        <v>11.39</v>
      </c>
      <c r="H147" s="27">
        <v>11.28</v>
      </c>
      <c r="I147" s="27">
        <v>11.31</v>
      </c>
      <c r="J147" s="27">
        <v>11.32</v>
      </c>
      <c r="K147" s="27">
        <v>11.31</v>
      </c>
      <c r="L147" s="27">
        <v>11.33</v>
      </c>
      <c r="N147" s="5">
        <f t="shared" si="15"/>
        <v>11.311818181818184</v>
      </c>
      <c r="O147" s="5">
        <f t="shared" si="16"/>
        <v>4.0204025126393046E-2</v>
      </c>
      <c r="P147" s="1">
        <f t="shared" si="17"/>
        <v>0.3554161186131346</v>
      </c>
    </row>
    <row r="148" spans="1:16" ht="15.75" customHeight="1" x14ac:dyDescent="0.2">
      <c r="A148" s="3">
        <v>8</v>
      </c>
      <c r="B148" s="27">
        <v>12.58</v>
      </c>
      <c r="C148" s="27">
        <v>12.62</v>
      </c>
      <c r="D148" s="27">
        <v>12.62</v>
      </c>
      <c r="E148" s="27">
        <v>12.59</v>
      </c>
      <c r="F148" s="27">
        <v>12.52</v>
      </c>
      <c r="G148" s="27">
        <v>12.71</v>
      </c>
      <c r="H148" s="27">
        <v>12.57</v>
      </c>
      <c r="I148" s="27">
        <v>12.59</v>
      </c>
      <c r="J148" s="27">
        <v>12.61</v>
      </c>
      <c r="K148" s="27">
        <v>12.62</v>
      </c>
      <c r="L148" s="27">
        <v>12.69</v>
      </c>
      <c r="N148" s="5">
        <f t="shared" si="15"/>
        <v>12.610909090909091</v>
      </c>
      <c r="O148" s="5">
        <f t="shared" si="16"/>
        <v>5.3000857625994317E-2</v>
      </c>
      <c r="P148" s="1">
        <f t="shared" si="17"/>
        <v>0.42027785026379572</v>
      </c>
    </row>
    <row r="149" spans="1:16" ht="15.75" customHeight="1" x14ac:dyDescent="0.2">
      <c r="A149" s="3">
        <v>16</v>
      </c>
      <c r="B149" s="27">
        <v>13.57</v>
      </c>
      <c r="C149" s="27">
        <v>13.6</v>
      </c>
      <c r="D149" s="27">
        <v>13.54</v>
      </c>
      <c r="E149" s="27">
        <v>13.57</v>
      </c>
      <c r="F149" s="27">
        <v>13.55</v>
      </c>
      <c r="G149" s="27">
        <v>13.58</v>
      </c>
      <c r="H149" s="27">
        <v>13.65</v>
      </c>
      <c r="I149" s="27">
        <v>14.04</v>
      </c>
      <c r="J149" s="27">
        <v>13.9</v>
      </c>
      <c r="K149" s="27">
        <v>13.68</v>
      </c>
      <c r="L149" s="27">
        <v>13.64</v>
      </c>
      <c r="N149" s="5">
        <f t="shared" si="15"/>
        <v>13.665454545454544</v>
      </c>
      <c r="O149" s="5">
        <f t="shared" si="16"/>
        <v>0.15977256562774683</v>
      </c>
      <c r="P149" s="1">
        <f t="shared" si="17"/>
        <v>1.1691712492716972</v>
      </c>
    </row>
    <row r="150" spans="1:16" ht="15.75" customHeight="1" x14ac:dyDescent="0.2">
      <c r="A150" s="3">
        <v>32</v>
      </c>
      <c r="B150" s="27">
        <v>15.35</v>
      </c>
      <c r="C150" s="27">
        <v>15.43</v>
      </c>
      <c r="D150" s="27">
        <v>15.28</v>
      </c>
      <c r="E150" s="27">
        <v>15.36</v>
      </c>
      <c r="F150" s="27">
        <v>15.26</v>
      </c>
      <c r="G150" s="27">
        <v>15.38</v>
      </c>
      <c r="H150" s="27">
        <v>15.33</v>
      </c>
      <c r="I150" s="27">
        <v>15.36</v>
      </c>
      <c r="J150" s="27">
        <v>15.38</v>
      </c>
      <c r="K150" s="27">
        <v>15.5</v>
      </c>
      <c r="L150" s="27">
        <v>15.42</v>
      </c>
      <c r="N150" s="5">
        <f t="shared" si="15"/>
        <v>15.368181818181817</v>
      </c>
      <c r="O150" s="5">
        <f t="shared" si="16"/>
        <v>6.7500841745593468E-2</v>
      </c>
      <c r="P150" s="1">
        <f t="shared" si="17"/>
        <v>0.43922464312424025</v>
      </c>
    </row>
    <row r="151" spans="1:16" ht="15.75" customHeight="1" x14ac:dyDescent="0.2">
      <c r="A151" s="3">
        <v>64</v>
      </c>
      <c r="B151" s="27">
        <v>19.18</v>
      </c>
      <c r="C151" s="27">
        <v>19.170000000000002</v>
      </c>
      <c r="D151" s="27">
        <v>19.12</v>
      </c>
      <c r="E151" s="27">
        <v>19.2</v>
      </c>
      <c r="F151" s="27">
        <v>19.04</v>
      </c>
      <c r="G151" s="27">
        <v>19.170000000000002</v>
      </c>
      <c r="H151" s="27">
        <v>19.170000000000002</v>
      </c>
      <c r="I151" s="27">
        <v>19.16</v>
      </c>
      <c r="J151" s="27">
        <v>19.12</v>
      </c>
      <c r="K151" s="27">
        <v>19.29</v>
      </c>
      <c r="L151" s="27">
        <v>19.14</v>
      </c>
      <c r="N151" s="5">
        <f t="shared" si="15"/>
        <v>19.16</v>
      </c>
      <c r="O151" s="5">
        <f t="shared" si="16"/>
        <v>6.0991802727907482E-2</v>
      </c>
      <c r="P151" s="1">
        <f t="shared" si="17"/>
        <v>0.31832882425838976</v>
      </c>
    </row>
    <row r="152" spans="1:16" ht="15.75" customHeight="1" x14ac:dyDescent="0.2">
      <c r="A152" s="3">
        <v>128</v>
      </c>
      <c r="B152" s="27">
        <v>26.76</v>
      </c>
      <c r="C152" s="27">
        <v>26.8</v>
      </c>
      <c r="D152" s="27">
        <v>26.75</v>
      </c>
      <c r="E152" s="27">
        <v>26.77</v>
      </c>
      <c r="F152" s="27">
        <v>26.67</v>
      </c>
      <c r="G152" s="27">
        <v>26.72</v>
      </c>
      <c r="H152" s="27">
        <v>26.79</v>
      </c>
      <c r="I152" s="27">
        <v>26.8</v>
      </c>
      <c r="J152" s="27">
        <v>26.79</v>
      </c>
      <c r="K152" s="27">
        <v>26.78</v>
      </c>
      <c r="L152" s="27">
        <v>26.77</v>
      </c>
      <c r="N152" s="5">
        <f t="shared" si="15"/>
        <v>26.763636363636362</v>
      </c>
      <c r="O152" s="5">
        <f t="shared" si="16"/>
        <v>3.9057067804105908E-2</v>
      </c>
      <c r="P152" s="1">
        <f t="shared" si="17"/>
        <v>0.14593333758327615</v>
      </c>
    </row>
    <row r="153" spans="1:16" ht="15.75" customHeight="1" x14ac:dyDescent="0.2">
      <c r="A153" s="3">
        <v>256</v>
      </c>
      <c r="B153" s="27">
        <v>43.19</v>
      </c>
      <c r="C153" s="27">
        <v>43.15</v>
      </c>
      <c r="D153" s="27">
        <v>42.87</v>
      </c>
      <c r="E153" s="27">
        <v>43.01</v>
      </c>
      <c r="F153" s="27">
        <v>43.24</v>
      </c>
      <c r="G153" s="27">
        <v>42.9</v>
      </c>
      <c r="H153" s="27">
        <v>43.16</v>
      </c>
      <c r="I153" s="27">
        <v>42.71</v>
      </c>
      <c r="J153" s="27">
        <v>43.05</v>
      </c>
      <c r="K153" s="27">
        <v>42.52</v>
      </c>
      <c r="L153" s="27">
        <v>43.15</v>
      </c>
      <c r="N153" s="5">
        <f t="shared" si="15"/>
        <v>42.995454545454542</v>
      </c>
      <c r="O153" s="5">
        <f t="shared" si="16"/>
        <v>0.22540468656900692</v>
      </c>
      <c r="P153" s="1">
        <f t="shared" si="17"/>
        <v>0.52425236330670821</v>
      </c>
    </row>
    <row r="154" spans="1:16" ht="15.75" customHeight="1" x14ac:dyDescent="0.2">
      <c r="A154" s="3">
        <v>512</v>
      </c>
      <c r="B154" s="27">
        <v>68.489999999999995</v>
      </c>
      <c r="C154" s="27">
        <v>68.56</v>
      </c>
      <c r="D154" s="27">
        <v>69.069999999999993</v>
      </c>
      <c r="E154" s="27">
        <v>69.03</v>
      </c>
      <c r="F154" s="27">
        <v>69.34</v>
      </c>
      <c r="G154" s="27">
        <v>68.78</v>
      </c>
      <c r="H154" s="27">
        <v>69.14</v>
      </c>
      <c r="I154" s="27">
        <v>68.41</v>
      </c>
      <c r="J154" s="27">
        <v>69.33</v>
      </c>
      <c r="K154" s="27">
        <v>67.31</v>
      </c>
      <c r="L154" s="27">
        <v>69.59</v>
      </c>
      <c r="N154" s="5">
        <f t="shared" si="15"/>
        <v>68.822727272727278</v>
      </c>
      <c r="O154" s="5">
        <f t="shared" si="16"/>
        <v>0.6291755066607555</v>
      </c>
      <c r="P154" s="1">
        <f t="shared" si="17"/>
        <v>0.91419728858969829</v>
      </c>
    </row>
    <row r="155" spans="1:16" ht="15.75" customHeight="1" x14ac:dyDescent="0.2">
      <c r="A155" s="3" t="s">
        <v>6</v>
      </c>
      <c r="B155" s="27">
        <v>119.55</v>
      </c>
      <c r="C155" s="27">
        <v>119.47</v>
      </c>
      <c r="D155" s="27">
        <v>120.07</v>
      </c>
      <c r="E155" s="27">
        <v>120.42</v>
      </c>
      <c r="F155" s="27">
        <v>121.46</v>
      </c>
      <c r="G155" s="27">
        <v>119.63</v>
      </c>
      <c r="H155" s="27">
        <v>120.48</v>
      </c>
      <c r="I155" s="27">
        <v>119.94</v>
      </c>
      <c r="J155" s="27">
        <v>119.29</v>
      </c>
      <c r="K155" s="27">
        <v>117.3</v>
      </c>
      <c r="L155" s="27">
        <v>121.05</v>
      </c>
      <c r="N155" s="5">
        <f t="shared" si="15"/>
        <v>119.8781818181818</v>
      </c>
      <c r="O155" s="5">
        <f t="shared" si="16"/>
        <v>1.0908970453880433</v>
      </c>
      <c r="P155" s="1">
        <f t="shared" si="17"/>
        <v>0.91000466376992395</v>
      </c>
    </row>
    <row r="156" spans="1:16" ht="15.75" customHeight="1" x14ac:dyDescent="0.2">
      <c r="A156" s="3" t="s">
        <v>7</v>
      </c>
      <c r="B156" s="27">
        <v>204.99</v>
      </c>
      <c r="C156" s="27">
        <v>204.84</v>
      </c>
      <c r="D156" s="27">
        <v>207.53</v>
      </c>
      <c r="E156" s="27">
        <v>205.89</v>
      </c>
      <c r="F156" s="27">
        <v>207.53</v>
      </c>
      <c r="G156" s="27">
        <v>207.42</v>
      </c>
      <c r="H156" s="27">
        <v>207.59</v>
      </c>
      <c r="I156" s="27">
        <v>206.78</v>
      </c>
      <c r="J156" s="27">
        <v>206.85</v>
      </c>
      <c r="K156" s="27">
        <v>205</v>
      </c>
      <c r="L156" s="27">
        <v>210.5</v>
      </c>
      <c r="N156" s="5">
        <f t="shared" si="15"/>
        <v>206.81090909090909</v>
      </c>
      <c r="O156" s="5">
        <f t="shared" si="16"/>
        <v>1.6416970155631909</v>
      </c>
      <c r="P156" s="1">
        <f t="shared" si="17"/>
        <v>0.79381548235520816</v>
      </c>
    </row>
    <row r="157" spans="1:16" ht="15.75" customHeight="1" x14ac:dyDescent="0.2">
      <c r="A157" s="3" t="s">
        <v>8</v>
      </c>
      <c r="B157" s="27">
        <v>382.47</v>
      </c>
      <c r="C157" s="27">
        <v>384.74</v>
      </c>
      <c r="D157" s="27">
        <v>385.03</v>
      </c>
      <c r="E157" s="27">
        <v>383.61</v>
      </c>
      <c r="F157" s="27">
        <v>381.93</v>
      </c>
      <c r="G157" s="27">
        <v>383.22</v>
      </c>
      <c r="H157" s="27">
        <v>384.73</v>
      </c>
      <c r="I157" s="27">
        <v>383.12</v>
      </c>
      <c r="J157" s="27">
        <v>385.48</v>
      </c>
      <c r="K157" s="27">
        <v>386.88</v>
      </c>
      <c r="L157" s="27">
        <v>384.91</v>
      </c>
      <c r="N157" s="5">
        <f t="shared" si="15"/>
        <v>384.19272727272727</v>
      </c>
      <c r="O157" s="5">
        <f t="shared" si="16"/>
        <v>1.4562423624458267</v>
      </c>
      <c r="P157" s="1">
        <f t="shared" si="17"/>
        <v>0.3790395442368909</v>
      </c>
    </row>
    <row r="158" spans="1:16" ht="15.75" customHeight="1" x14ac:dyDescent="0.2">
      <c r="A158" s="3" t="s">
        <v>9</v>
      </c>
      <c r="B158" s="27">
        <v>556.87</v>
      </c>
      <c r="C158" s="27">
        <v>560.88</v>
      </c>
      <c r="D158" s="27">
        <v>558.04</v>
      </c>
      <c r="E158" s="27">
        <v>557.35</v>
      </c>
      <c r="F158" s="27">
        <v>557.21</v>
      </c>
      <c r="G158" s="27">
        <v>558.17999999999995</v>
      </c>
      <c r="H158" s="27">
        <v>556.16999999999996</v>
      </c>
      <c r="I158" s="27">
        <v>559.84</v>
      </c>
      <c r="J158" s="27">
        <v>557.82000000000005</v>
      </c>
      <c r="K158" s="27">
        <v>559.16</v>
      </c>
      <c r="L158" s="27">
        <v>559.51</v>
      </c>
      <c r="N158" s="5">
        <f t="shared" si="15"/>
        <v>558.27545454545452</v>
      </c>
      <c r="O158" s="5">
        <f t="shared" si="16"/>
        <v>1.4216143192607742</v>
      </c>
      <c r="P158" s="1">
        <f t="shared" si="17"/>
        <v>0.25464388729363829</v>
      </c>
    </row>
    <row r="159" spans="1:16" ht="15.75" customHeight="1" x14ac:dyDescent="0.2">
      <c r="A159" s="3" t="s">
        <v>10</v>
      </c>
      <c r="B159" s="27">
        <v>1207.1400000000001</v>
      </c>
      <c r="C159" s="27">
        <v>1211.0999999999999</v>
      </c>
      <c r="D159" s="27">
        <v>1204.32</v>
      </c>
      <c r="E159" s="27">
        <v>1199.93</v>
      </c>
      <c r="F159" s="27">
        <v>1202.67</v>
      </c>
      <c r="G159" s="27">
        <v>1210.4100000000001</v>
      </c>
      <c r="H159" s="27">
        <v>1201.43</v>
      </c>
      <c r="I159" s="27">
        <v>1204.8900000000001</v>
      </c>
      <c r="J159" s="27">
        <v>1207.44</v>
      </c>
      <c r="K159" s="27">
        <v>1208.7</v>
      </c>
      <c r="L159" s="27">
        <v>1207.04</v>
      </c>
      <c r="N159" s="5">
        <f t="shared" si="15"/>
        <v>1205.9154545454546</v>
      </c>
      <c r="O159" s="5">
        <f t="shared" si="16"/>
        <v>3.6055162283266906</v>
      </c>
      <c r="P159" s="1">
        <f t="shared" si="17"/>
        <v>0.298985821496559</v>
      </c>
    </row>
    <row r="160" spans="1:16" ht="15.75" customHeight="1" x14ac:dyDescent="0.2">
      <c r="A160" s="3" t="s">
        <v>11</v>
      </c>
      <c r="B160" s="27">
        <v>3965.57</v>
      </c>
      <c r="C160" s="27">
        <v>3959.62</v>
      </c>
      <c r="D160" s="27">
        <v>3992.85</v>
      </c>
      <c r="E160" s="27">
        <v>3945.67</v>
      </c>
      <c r="F160" s="27">
        <v>3948.16</v>
      </c>
      <c r="G160" s="27">
        <v>3966.98</v>
      </c>
      <c r="H160" s="27">
        <v>3909.75</v>
      </c>
      <c r="I160" s="27">
        <v>3953.95</v>
      </c>
      <c r="J160" s="27">
        <v>3930.58</v>
      </c>
      <c r="K160" s="27">
        <v>4374.16</v>
      </c>
      <c r="L160" s="27">
        <v>3947.98</v>
      </c>
      <c r="N160" s="5">
        <f t="shared" si="15"/>
        <v>3990.4790909090921</v>
      </c>
      <c r="O160" s="5">
        <f t="shared" si="16"/>
        <v>128.99070094038137</v>
      </c>
      <c r="P160" s="1">
        <f t="shared" si="17"/>
        <v>3.2324615165693125</v>
      </c>
    </row>
    <row r="161" spans="1:16" ht="15.75" customHeight="1" x14ac:dyDescent="0.2">
      <c r="A161" s="3" t="s">
        <v>12</v>
      </c>
      <c r="B161" s="27">
        <v>7896.54</v>
      </c>
      <c r="C161" s="27">
        <v>8130.41</v>
      </c>
      <c r="D161" s="27">
        <v>8069.92</v>
      </c>
      <c r="E161" s="27">
        <v>7920.05</v>
      </c>
      <c r="F161" s="27">
        <v>8354</v>
      </c>
      <c r="G161" s="27">
        <v>8093.19</v>
      </c>
      <c r="H161" s="27">
        <v>8296.51</v>
      </c>
      <c r="I161" s="27">
        <v>8351.65</v>
      </c>
      <c r="J161" s="27">
        <v>7983.8</v>
      </c>
      <c r="K161" s="27">
        <v>8035.44</v>
      </c>
      <c r="L161" s="27">
        <v>8171.49</v>
      </c>
      <c r="N161" s="5">
        <f t="shared" si="15"/>
        <v>8118.4545454545469</v>
      </c>
      <c r="O161" s="5">
        <f t="shared" si="16"/>
        <v>161.60099265559202</v>
      </c>
      <c r="P161" s="1">
        <f t="shared" si="17"/>
        <v>1.9905388611933663</v>
      </c>
    </row>
    <row r="162" spans="1:16" ht="15.75" customHeight="1" x14ac:dyDescent="0.2">
      <c r="A162" s="3" t="s">
        <v>13</v>
      </c>
      <c r="B162" s="27">
        <v>16613.25</v>
      </c>
      <c r="C162" s="27">
        <v>16707.72</v>
      </c>
      <c r="D162" s="27">
        <v>16852.47</v>
      </c>
      <c r="E162" s="27">
        <v>16315.11</v>
      </c>
      <c r="F162" s="27">
        <v>17349.169999999998</v>
      </c>
      <c r="G162" s="27">
        <v>16833.96</v>
      </c>
      <c r="H162" s="27">
        <v>16569.25</v>
      </c>
      <c r="I162" s="27">
        <v>16115.21</v>
      </c>
      <c r="J162" s="27">
        <v>16675.759999999998</v>
      </c>
      <c r="K162" s="27">
        <v>15894.38</v>
      </c>
      <c r="L162" s="27">
        <v>16758.22</v>
      </c>
      <c r="N162" s="5">
        <f t="shared" si="15"/>
        <v>16607.68181818182</v>
      </c>
      <c r="O162" s="5">
        <f t="shared" si="16"/>
        <v>392.00332495575037</v>
      </c>
      <c r="P162" s="1">
        <f t="shared" si="17"/>
        <v>2.3603735262232175</v>
      </c>
    </row>
    <row r="163" spans="1:16" ht="15.75" customHeight="1" x14ac:dyDescent="0.2">
      <c r="A163" s="3" t="s">
        <v>14</v>
      </c>
      <c r="B163" s="27">
        <v>34123.54</v>
      </c>
      <c r="C163" s="27">
        <v>34613.47</v>
      </c>
      <c r="D163" s="27">
        <v>34523.050000000003</v>
      </c>
      <c r="E163" s="27">
        <v>34089.730000000003</v>
      </c>
      <c r="F163" s="27">
        <v>34676.85</v>
      </c>
      <c r="G163" s="27">
        <v>34441.81</v>
      </c>
      <c r="H163" s="27">
        <v>34520.22</v>
      </c>
      <c r="I163" s="27">
        <v>34184.839999999997</v>
      </c>
      <c r="J163" s="27">
        <v>34491</v>
      </c>
      <c r="K163" s="27">
        <v>34320.089999999997</v>
      </c>
      <c r="L163" s="27">
        <v>34173.769999999997</v>
      </c>
      <c r="N163" s="5">
        <f t="shared" si="15"/>
        <v>34378.033636363638</v>
      </c>
      <c r="O163" s="5">
        <f t="shared" si="16"/>
        <v>208.10764259261282</v>
      </c>
      <c r="P163" s="1">
        <f t="shared" si="17"/>
        <v>0.60535062823513364</v>
      </c>
    </row>
    <row r="164" spans="1:16" ht="15.75" customHeight="1" x14ac:dyDescent="0.2">
      <c r="A164" s="3" t="s">
        <v>15</v>
      </c>
      <c r="B164" s="27">
        <v>64639.92</v>
      </c>
      <c r="C164" s="27">
        <v>65078.99</v>
      </c>
      <c r="D164" s="27">
        <v>65158.79</v>
      </c>
      <c r="E164" s="27">
        <v>65113.15</v>
      </c>
      <c r="F164" s="27">
        <v>65048.78</v>
      </c>
      <c r="G164" s="27">
        <v>64957.42</v>
      </c>
      <c r="H164" s="27">
        <v>67060.17</v>
      </c>
      <c r="I164" s="27">
        <v>64890.07</v>
      </c>
      <c r="J164" s="27">
        <v>65029.11</v>
      </c>
      <c r="K164" s="27">
        <v>64712.38</v>
      </c>
      <c r="L164" s="27">
        <v>64873.23</v>
      </c>
      <c r="N164" s="5">
        <f t="shared" si="15"/>
        <v>65142.000909090908</v>
      </c>
      <c r="O164" s="5">
        <f t="shared" si="16"/>
        <v>656.68319919812984</v>
      </c>
      <c r="P164" s="1">
        <f t="shared" si="17"/>
        <v>1.0080795646952352</v>
      </c>
    </row>
    <row r="165" spans="1:16" ht="15.75" customHeight="1" x14ac:dyDescent="0.2">
      <c r="A165" s="3" t="s">
        <v>16</v>
      </c>
      <c r="B165" s="27">
        <v>127486.49</v>
      </c>
      <c r="C165" s="27">
        <v>132674.63</v>
      </c>
      <c r="D165" s="27">
        <v>128014.64</v>
      </c>
      <c r="E165" s="27">
        <v>127658.62</v>
      </c>
      <c r="F165" s="27">
        <v>132873.42000000001</v>
      </c>
      <c r="G165" s="27">
        <v>127806.99</v>
      </c>
      <c r="H165" s="27">
        <v>132743.93</v>
      </c>
      <c r="I165" s="27">
        <v>132455.29</v>
      </c>
      <c r="J165" s="27">
        <v>127065.92</v>
      </c>
      <c r="K165" s="27">
        <v>127079.77</v>
      </c>
      <c r="L165" s="27">
        <v>127345.18</v>
      </c>
      <c r="N165" s="5">
        <f t="shared" si="15"/>
        <v>129382.26181818181</v>
      </c>
      <c r="O165" s="5">
        <f t="shared" si="16"/>
        <v>2636.3907493799884</v>
      </c>
      <c r="P165" s="1">
        <f t="shared" si="17"/>
        <v>2.0376755764904257</v>
      </c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2" t="s">
        <v>23</v>
      </c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</row>
    <row r="171" spans="1:16" ht="15.75" customHeight="1" x14ac:dyDescent="0.15">
      <c r="A171" s="30" t="s">
        <v>1</v>
      </c>
      <c r="B171" s="28">
        <v>1</v>
      </c>
      <c r="C171" s="1">
        <v>2</v>
      </c>
      <c r="D171" s="1">
        <v>3</v>
      </c>
      <c r="E171" s="28">
        <v>4</v>
      </c>
      <c r="F171" s="1">
        <v>5</v>
      </c>
      <c r="G171" s="1">
        <v>6</v>
      </c>
      <c r="H171" s="28">
        <v>7</v>
      </c>
      <c r="I171" s="1">
        <v>8</v>
      </c>
      <c r="J171" s="1">
        <v>9</v>
      </c>
      <c r="K171" s="28">
        <v>10</v>
      </c>
      <c r="L171" s="28">
        <v>11</v>
      </c>
    </row>
    <row r="172" spans="1:16" ht="15.75" customHeight="1" x14ac:dyDescent="0.2">
      <c r="A172" s="31"/>
      <c r="B172" s="1" t="s">
        <v>2</v>
      </c>
      <c r="C172" s="1" t="s">
        <v>2</v>
      </c>
      <c r="D172" s="1" t="s">
        <v>2</v>
      </c>
      <c r="E172" s="1" t="s">
        <v>2</v>
      </c>
      <c r="F172" s="1" t="s">
        <v>2</v>
      </c>
      <c r="G172" s="1" t="s">
        <v>2</v>
      </c>
      <c r="H172" s="1" t="s">
        <v>2</v>
      </c>
      <c r="I172" s="1" t="s">
        <v>2</v>
      </c>
      <c r="J172" s="1" t="s">
        <v>2</v>
      </c>
      <c r="K172" s="1" t="s">
        <v>2</v>
      </c>
      <c r="L172" s="1" t="s">
        <v>2</v>
      </c>
      <c r="N172" s="2" t="s">
        <v>3</v>
      </c>
      <c r="O172" s="2" t="s">
        <v>4</v>
      </c>
      <c r="P172" s="2" t="s">
        <v>5</v>
      </c>
    </row>
    <row r="173" spans="1:16" ht="15.75" customHeight="1" x14ac:dyDescent="0.2">
      <c r="A173" s="3">
        <v>1</v>
      </c>
      <c r="B173" s="27">
        <v>10.33</v>
      </c>
      <c r="C173" s="27">
        <v>11.1</v>
      </c>
      <c r="D173" s="27">
        <v>10.85</v>
      </c>
      <c r="E173" s="27">
        <v>11.02</v>
      </c>
      <c r="F173" s="27">
        <v>11.07</v>
      </c>
      <c r="G173" s="27">
        <v>11.09</v>
      </c>
      <c r="H173" s="27">
        <v>11.1</v>
      </c>
      <c r="I173" s="27">
        <v>11.03</v>
      </c>
      <c r="J173" s="27">
        <v>10.94</v>
      </c>
      <c r="K173" s="27">
        <v>11.14</v>
      </c>
      <c r="L173" s="27">
        <v>11.36</v>
      </c>
      <c r="N173" s="5">
        <f t="shared" ref="N173:N193" si="18">AVERAGE(B173:L173)</f>
        <v>11.002727272727272</v>
      </c>
      <c r="O173" s="5">
        <f t="shared" ref="O173:O193" si="19">STDEV(B173:L173)</f>
        <v>0.25659660594368378</v>
      </c>
      <c r="P173" s="1">
        <f t="shared" ref="P173:P193" si="20">O173/N173*100</f>
        <v>2.3321182065442634</v>
      </c>
    </row>
    <row r="174" spans="1:16" ht="15.75" customHeight="1" x14ac:dyDescent="0.2">
      <c r="A174" s="3">
        <v>2</v>
      </c>
      <c r="B174" s="27">
        <v>10.31</v>
      </c>
      <c r="C174" s="27">
        <v>10.79</v>
      </c>
      <c r="D174" s="27">
        <v>10.4</v>
      </c>
      <c r="E174" s="27">
        <v>10.52</v>
      </c>
      <c r="F174" s="27">
        <v>10.51</v>
      </c>
      <c r="G174" s="27">
        <v>10.44</v>
      </c>
      <c r="H174" s="27">
        <v>10.52</v>
      </c>
      <c r="I174" s="27">
        <v>10.48</v>
      </c>
      <c r="J174" s="27">
        <v>10.45</v>
      </c>
      <c r="K174" s="27">
        <v>10.44</v>
      </c>
      <c r="L174" s="27">
        <v>10.41</v>
      </c>
      <c r="N174" s="5">
        <f t="shared" si="18"/>
        <v>10.479090909090909</v>
      </c>
      <c r="O174" s="5">
        <f t="shared" si="19"/>
        <v>0.12020437142255198</v>
      </c>
      <c r="P174" s="1">
        <f t="shared" si="20"/>
        <v>1.1470877814245442</v>
      </c>
    </row>
    <row r="175" spans="1:16" ht="15.75" customHeight="1" x14ac:dyDescent="0.2">
      <c r="A175" s="3">
        <v>4</v>
      </c>
      <c r="B175" s="27">
        <v>11.43</v>
      </c>
      <c r="C175" s="27">
        <v>11.48</v>
      </c>
      <c r="D175" s="27">
        <v>11.32</v>
      </c>
      <c r="E175" s="27">
        <v>11.65</v>
      </c>
      <c r="F175" s="27">
        <v>11.41</v>
      </c>
      <c r="G175" s="27">
        <v>11.36</v>
      </c>
      <c r="H175" s="27">
        <v>11.42</v>
      </c>
      <c r="I175" s="27">
        <v>11.51</v>
      </c>
      <c r="J175" s="27">
        <v>11.34</v>
      </c>
      <c r="K175" s="27">
        <v>11.5</v>
      </c>
      <c r="L175" s="27">
        <v>11.39</v>
      </c>
      <c r="N175" s="5">
        <f t="shared" si="18"/>
        <v>11.437272727272729</v>
      </c>
      <c r="O175" s="5">
        <f t="shared" si="19"/>
        <v>9.4243398611352072E-2</v>
      </c>
      <c r="P175" s="1">
        <f t="shared" si="20"/>
        <v>0.8240023724067026</v>
      </c>
    </row>
    <row r="176" spans="1:16" ht="15.75" customHeight="1" x14ac:dyDescent="0.2">
      <c r="A176" s="3">
        <v>8</v>
      </c>
      <c r="B176" s="27">
        <v>12.73</v>
      </c>
      <c r="C176" s="27">
        <v>12.69</v>
      </c>
      <c r="D176" s="27">
        <v>12.61</v>
      </c>
      <c r="E176" s="27">
        <v>12.65</v>
      </c>
      <c r="F176" s="27">
        <v>12.68</v>
      </c>
      <c r="G176" s="27">
        <v>12.6</v>
      </c>
      <c r="H176" s="27">
        <v>12.83</v>
      </c>
      <c r="I176" s="27">
        <v>12.7</v>
      </c>
      <c r="J176" s="27">
        <v>12.63</v>
      </c>
      <c r="K176" s="27">
        <v>12.76</v>
      </c>
      <c r="L176" s="27">
        <v>12.65</v>
      </c>
      <c r="N176" s="5">
        <f t="shared" si="18"/>
        <v>12.684545454545455</v>
      </c>
      <c r="O176" s="5">
        <f t="shared" si="19"/>
        <v>6.875516509523287E-2</v>
      </c>
      <c r="P176" s="1">
        <f t="shared" si="20"/>
        <v>0.54203885619405257</v>
      </c>
    </row>
    <row r="177" spans="1:16" ht="15.75" customHeight="1" x14ac:dyDescent="0.2">
      <c r="A177" s="3">
        <v>16</v>
      </c>
      <c r="B177" s="27">
        <v>13.61</v>
      </c>
      <c r="C177" s="27">
        <v>13.5</v>
      </c>
      <c r="D177" s="27">
        <v>14.65</v>
      </c>
      <c r="E177" s="27">
        <v>13.42</v>
      </c>
      <c r="F177" s="27">
        <v>13.56</v>
      </c>
      <c r="G177" s="27">
        <v>13.45</v>
      </c>
      <c r="H177" s="27">
        <v>13.52</v>
      </c>
      <c r="I177" s="27">
        <v>13.66</v>
      </c>
      <c r="J177" s="27">
        <v>13.53</v>
      </c>
      <c r="K177" s="27">
        <v>13.45</v>
      </c>
      <c r="L177" s="27">
        <v>13.5</v>
      </c>
      <c r="N177" s="5">
        <f t="shared" si="18"/>
        <v>13.622727272727273</v>
      </c>
      <c r="O177" s="5">
        <f t="shared" si="19"/>
        <v>0.34796812811207051</v>
      </c>
      <c r="P177" s="1">
        <f t="shared" si="20"/>
        <v>2.554320593415266</v>
      </c>
    </row>
    <row r="178" spans="1:16" ht="15.75" customHeight="1" x14ac:dyDescent="0.2">
      <c r="A178" s="3">
        <v>32</v>
      </c>
      <c r="B178" s="27">
        <v>15.54</v>
      </c>
      <c r="C178" s="27">
        <v>15.48</v>
      </c>
      <c r="D178" s="27">
        <v>15.39</v>
      </c>
      <c r="E178" s="27">
        <v>15.42</v>
      </c>
      <c r="F178" s="27">
        <v>15.56</v>
      </c>
      <c r="G178" s="27">
        <v>15.62</v>
      </c>
      <c r="H178" s="27">
        <v>15.49</v>
      </c>
      <c r="I178" s="27">
        <v>15.44</v>
      </c>
      <c r="J178" s="27">
        <v>15.47</v>
      </c>
      <c r="K178" s="27">
        <v>15.49</v>
      </c>
      <c r="L178" s="27">
        <v>15.45</v>
      </c>
      <c r="N178" s="5">
        <f t="shared" si="18"/>
        <v>15.486363636363636</v>
      </c>
      <c r="O178" s="5">
        <f t="shared" si="19"/>
        <v>6.6071586521397538E-2</v>
      </c>
      <c r="P178" s="1">
        <f t="shared" si="20"/>
        <v>0.42664364645457764</v>
      </c>
    </row>
    <row r="179" spans="1:16" ht="15.75" customHeight="1" x14ac:dyDescent="0.2">
      <c r="A179" s="3">
        <v>64</v>
      </c>
      <c r="B179" s="27">
        <v>19.22</v>
      </c>
      <c r="C179" s="27">
        <v>19.260000000000002</v>
      </c>
      <c r="D179" s="27">
        <v>19.21</v>
      </c>
      <c r="E179" s="27">
        <v>19.18</v>
      </c>
      <c r="F179" s="27">
        <v>19.25</v>
      </c>
      <c r="G179" s="27">
        <v>19.149999999999999</v>
      </c>
      <c r="H179" s="27">
        <v>19.46</v>
      </c>
      <c r="I179" s="27">
        <v>19.23</v>
      </c>
      <c r="J179" s="27">
        <v>19.28</v>
      </c>
      <c r="K179" s="27">
        <v>19.29</v>
      </c>
      <c r="L179" s="27">
        <v>19.25</v>
      </c>
      <c r="N179" s="5">
        <f t="shared" si="18"/>
        <v>19.252727272727274</v>
      </c>
      <c r="O179" s="5">
        <f t="shared" si="19"/>
        <v>8.0260938082097263E-2</v>
      </c>
      <c r="P179" s="1">
        <f t="shared" si="20"/>
        <v>0.41688087586319283</v>
      </c>
    </row>
    <row r="180" spans="1:16" ht="15.75" customHeight="1" x14ac:dyDescent="0.2">
      <c r="A180" s="3">
        <v>128</v>
      </c>
      <c r="B180" s="27">
        <v>26.77</v>
      </c>
      <c r="C180" s="27">
        <v>26.76</v>
      </c>
      <c r="D180" s="27">
        <v>26.42</v>
      </c>
      <c r="E180" s="27">
        <v>26.56</v>
      </c>
      <c r="F180" s="27">
        <v>26.68</v>
      </c>
      <c r="G180" s="27">
        <v>26.6</v>
      </c>
      <c r="H180" s="27">
        <v>26.79</v>
      </c>
      <c r="I180" s="27">
        <v>26.74</v>
      </c>
      <c r="J180" s="27">
        <v>26.64</v>
      </c>
      <c r="K180" s="27">
        <v>26.69</v>
      </c>
      <c r="L180" s="27">
        <v>26.74</v>
      </c>
      <c r="N180" s="5">
        <f t="shared" si="18"/>
        <v>26.671818181818182</v>
      </c>
      <c r="O180" s="5">
        <f t="shared" si="19"/>
        <v>0.11097911351404602</v>
      </c>
      <c r="P180" s="1">
        <f t="shared" si="20"/>
        <v>0.41609129440488984</v>
      </c>
    </row>
    <row r="181" spans="1:16" ht="15.75" customHeight="1" x14ac:dyDescent="0.2">
      <c r="A181" s="3">
        <v>256</v>
      </c>
      <c r="B181" s="27">
        <v>42.66</v>
      </c>
      <c r="C181" s="27">
        <v>43.58</v>
      </c>
      <c r="D181" s="27">
        <v>42.79</v>
      </c>
      <c r="E181" s="27">
        <v>43.02</v>
      </c>
      <c r="F181" s="27">
        <v>42.65</v>
      </c>
      <c r="G181" s="27">
        <v>43.19</v>
      </c>
      <c r="H181" s="27">
        <v>43.41</v>
      </c>
      <c r="I181" s="27">
        <v>43.51</v>
      </c>
      <c r="J181" s="27">
        <v>43.19</v>
      </c>
      <c r="K181" s="27">
        <v>43.16</v>
      </c>
      <c r="L181" s="27">
        <v>43.11</v>
      </c>
      <c r="N181" s="5">
        <f t="shared" si="18"/>
        <v>43.115454545454547</v>
      </c>
      <c r="O181" s="5">
        <f t="shared" si="19"/>
        <v>0.31787933674158908</v>
      </c>
      <c r="P181" s="1">
        <f t="shared" si="20"/>
        <v>0.73727469672496249</v>
      </c>
    </row>
    <row r="182" spans="1:16" ht="15.75" customHeight="1" x14ac:dyDescent="0.2">
      <c r="A182" s="3">
        <v>512</v>
      </c>
      <c r="B182" s="27">
        <v>67.95</v>
      </c>
      <c r="C182" s="27">
        <v>69.739999999999995</v>
      </c>
      <c r="D182" s="27">
        <v>69.19</v>
      </c>
      <c r="E182" s="27">
        <v>68.680000000000007</v>
      </c>
      <c r="F182" s="27">
        <v>68.650000000000006</v>
      </c>
      <c r="G182" s="27">
        <v>69.08</v>
      </c>
      <c r="H182" s="27">
        <v>69.09</v>
      </c>
      <c r="I182" s="27">
        <v>69.760000000000005</v>
      </c>
      <c r="J182" s="27">
        <v>69.430000000000007</v>
      </c>
      <c r="K182" s="27">
        <v>68.84</v>
      </c>
      <c r="L182" s="27">
        <v>70.75</v>
      </c>
      <c r="N182" s="5">
        <f t="shared" si="18"/>
        <v>69.196363636363628</v>
      </c>
      <c r="O182" s="5">
        <f t="shared" si="19"/>
        <v>0.731577374271138</v>
      </c>
      <c r="P182" s="1">
        <f t="shared" si="20"/>
        <v>1.0572482943116452</v>
      </c>
    </row>
    <row r="183" spans="1:16" ht="15.75" customHeight="1" x14ac:dyDescent="0.2">
      <c r="A183" s="3" t="s">
        <v>6</v>
      </c>
      <c r="B183" s="27">
        <v>117.32</v>
      </c>
      <c r="C183" s="27">
        <v>119.35</v>
      </c>
      <c r="D183" s="27">
        <v>120.32</v>
      </c>
      <c r="E183" s="27">
        <v>120.09</v>
      </c>
      <c r="F183" s="27">
        <v>119.5</v>
      </c>
      <c r="G183" s="27">
        <v>119.84</v>
      </c>
      <c r="H183" s="27">
        <v>119.83</v>
      </c>
      <c r="I183" s="27">
        <v>119.18</v>
      </c>
      <c r="J183" s="27">
        <v>119.6</v>
      </c>
      <c r="K183" s="27">
        <v>120.06</v>
      </c>
      <c r="L183" s="27">
        <v>119.64</v>
      </c>
      <c r="N183" s="5">
        <f t="shared" si="18"/>
        <v>119.52090909090909</v>
      </c>
      <c r="O183" s="5">
        <f t="shared" si="19"/>
        <v>0.80378423156285739</v>
      </c>
      <c r="P183" s="1">
        <f t="shared" si="20"/>
        <v>0.67250511870813268</v>
      </c>
    </row>
    <row r="184" spans="1:16" ht="15.75" customHeight="1" x14ac:dyDescent="0.2">
      <c r="A184" s="3" t="s">
        <v>7</v>
      </c>
      <c r="B184" s="27">
        <v>204.16</v>
      </c>
      <c r="C184" s="27">
        <v>205.82</v>
      </c>
      <c r="D184" s="27">
        <v>207.62</v>
      </c>
      <c r="E184" s="27">
        <v>204.36</v>
      </c>
      <c r="F184" s="27">
        <v>205.64</v>
      </c>
      <c r="G184" s="27">
        <v>205.15</v>
      </c>
      <c r="H184" s="27">
        <v>206.38</v>
      </c>
      <c r="I184" s="27">
        <v>206.02</v>
      </c>
      <c r="J184" s="27">
        <v>207.38</v>
      </c>
      <c r="K184" s="27">
        <v>204.18</v>
      </c>
      <c r="L184" s="27">
        <v>205.01</v>
      </c>
      <c r="N184" s="5">
        <f t="shared" si="18"/>
        <v>205.6109090909091</v>
      </c>
      <c r="O184" s="5">
        <f t="shared" si="19"/>
        <v>1.1941729736135747</v>
      </c>
      <c r="P184" s="1">
        <f t="shared" si="20"/>
        <v>0.58079261401717808</v>
      </c>
    </row>
    <row r="185" spans="1:16" ht="15.75" customHeight="1" x14ac:dyDescent="0.2">
      <c r="A185" s="3" t="s">
        <v>8</v>
      </c>
      <c r="B185" s="27">
        <v>381.39</v>
      </c>
      <c r="C185" s="27">
        <v>380.18</v>
      </c>
      <c r="D185" s="27">
        <v>383.15</v>
      </c>
      <c r="E185" s="27">
        <v>383.17</v>
      </c>
      <c r="F185" s="27">
        <v>381.42</v>
      </c>
      <c r="G185" s="27">
        <v>382.39</v>
      </c>
      <c r="H185" s="27">
        <v>382.09</v>
      </c>
      <c r="I185" s="27">
        <v>384.21</v>
      </c>
      <c r="J185" s="27">
        <v>380.94</v>
      </c>
      <c r="K185" s="27">
        <v>380.1</v>
      </c>
      <c r="L185" s="27">
        <v>383.28</v>
      </c>
      <c r="N185" s="5">
        <f t="shared" si="18"/>
        <v>382.02909090909088</v>
      </c>
      <c r="O185" s="5">
        <f t="shared" si="19"/>
        <v>1.3460791547710191</v>
      </c>
      <c r="P185" s="1">
        <f t="shared" si="20"/>
        <v>0.35234990915687553</v>
      </c>
    </row>
    <row r="186" spans="1:16" ht="15.75" customHeight="1" x14ac:dyDescent="0.2">
      <c r="A186" s="3" t="s">
        <v>9</v>
      </c>
      <c r="B186" s="27">
        <v>567.76</v>
      </c>
      <c r="C186" s="27">
        <v>560.11</v>
      </c>
      <c r="D186" s="27">
        <v>560.54999999999995</v>
      </c>
      <c r="E186" s="27">
        <v>562.70000000000005</v>
      </c>
      <c r="F186" s="27">
        <v>560.86</v>
      </c>
      <c r="G186" s="27">
        <v>565.04999999999995</v>
      </c>
      <c r="H186" s="27">
        <v>557.29999999999995</v>
      </c>
      <c r="I186" s="27">
        <v>557.91</v>
      </c>
      <c r="J186" s="27">
        <v>562.49</v>
      </c>
      <c r="K186" s="27">
        <v>559.47</v>
      </c>
      <c r="L186" s="27">
        <v>560.55999999999995</v>
      </c>
      <c r="N186" s="5">
        <f t="shared" si="18"/>
        <v>561.34181818181821</v>
      </c>
      <c r="O186" s="5">
        <f t="shared" si="19"/>
        <v>3.044860647654732</v>
      </c>
      <c r="P186" s="1">
        <f t="shared" si="20"/>
        <v>0.54242540801913031</v>
      </c>
    </row>
    <row r="187" spans="1:16" ht="15.75" customHeight="1" x14ac:dyDescent="0.2">
      <c r="A187" s="3" t="s">
        <v>10</v>
      </c>
      <c r="B187" s="27">
        <v>1208.42</v>
      </c>
      <c r="C187" s="27">
        <v>1202.53</v>
      </c>
      <c r="D187" s="27">
        <v>1208.49</v>
      </c>
      <c r="E187" s="27">
        <v>1208.6400000000001</v>
      </c>
      <c r="F187" s="27">
        <v>1209.6199999999999</v>
      </c>
      <c r="G187" s="27">
        <v>1209.56</v>
      </c>
      <c r="H187" s="27">
        <v>1211.9000000000001</v>
      </c>
      <c r="I187" s="27">
        <v>1211.46</v>
      </c>
      <c r="J187" s="27">
        <v>1207.8599999999999</v>
      </c>
      <c r="K187" s="27">
        <v>1205.47</v>
      </c>
      <c r="L187" s="27">
        <v>1206.5999999999999</v>
      </c>
      <c r="N187" s="5">
        <f t="shared" si="18"/>
        <v>1208.2318181818182</v>
      </c>
      <c r="O187" s="5">
        <f t="shared" si="19"/>
        <v>2.6603752298569603</v>
      </c>
      <c r="P187" s="1">
        <f t="shared" si="20"/>
        <v>0.22018748304943409</v>
      </c>
    </row>
    <row r="188" spans="1:16" ht="15.75" customHeight="1" x14ac:dyDescent="0.2">
      <c r="A188" s="3" t="s">
        <v>11</v>
      </c>
      <c r="B188" s="27">
        <v>3941.45</v>
      </c>
      <c r="C188" s="27">
        <v>3963.84</v>
      </c>
      <c r="D188" s="27">
        <v>3928.47</v>
      </c>
      <c r="E188" s="27">
        <v>3926.33</v>
      </c>
      <c r="F188" s="27">
        <v>3966.53</v>
      </c>
      <c r="G188" s="27">
        <v>3956.25</v>
      </c>
      <c r="H188" s="27">
        <v>3960.91</v>
      </c>
      <c r="I188" s="27">
        <v>3972.35</v>
      </c>
      <c r="J188" s="27">
        <v>3959.04</v>
      </c>
      <c r="K188" s="27">
        <v>3949.15</v>
      </c>
      <c r="L188" s="27">
        <v>3955.45</v>
      </c>
      <c r="N188" s="5">
        <f t="shared" si="18"/>
        <v>3952.7063636363632</v>
      </c>
      <c r="O188" s="5">
        <f t="shared" si="19"/>
        <v>15.002966555136595</v>
      </c>
      <c r="P188" s="1">
        <f t="shared" si="20"/>
        <v>0.37956187925212703</v>
      </c>
    </row>
    <row r="189" spans="1:16" ht="15.75" customHeight="1" x14ac:dyDescent="0.2">
      <c r="A189" s="3" t="s">
        <v>12</v>
      </c>
      <c r="B189" s="27">
        <v>7856.54</v>
      </c>
      <c r="C189" s="27">
        <v>8436.2900000000009</v>
      </c>
      <c r="D189" s="27">
        <v>8009.69</v>
      </c>
      <c r="E189" s="27">
        <v>7973.7</v>
      </c>
      <c r="F189" s="27">
        <v>8033.56</v>
      </c>
      <c r="G189" s="27">
        <v>7976.02</v>
      </c>
      <c r="H189" s="27">
        <v>8052.27</v>
      </c>
      <c r="I189" s="27">
        <v>7994.69</v>
      </c>
      <c r="J189" s="27">
        <v>8056.55</v>
      </c>
      <c r="K189" s="27">
        <v>8025.89</v>
      </c>
      <c r="L189" s="27">
        <v>8231.39</v>
      </c>
      <c r="N189" s="5">
        <f t="shared" si="18"/>
        <v>8058.7809090909104</v>
      </c>
      <c r="O189" s="5">
        <f t="shared" si="19"/>
        <v>153.48594837668676</v>
      </c>
      <c r="P189" s="1">
        <f t="shared" si="20"/>
        <v>1.9045802350023324</v>
      </c>
    </row>
    <row r="190" spans="1:16" ht="15.75" customHeight="1" x14ac:dyDescent="0.2">
      <c r="A190" s="3" t="s">
        <v>13</v>
      </c>
      <c r="B190" s="27">
        <v>15383.18</v>
      </c>
      <c r="C190" s="27">
        <v>16395.28</v>
      </c>
      <c r="D190" s="27">
        <v>16388.02</v>
      </c>
      <c r="E190" s="27">
        <v>16812.52</v>
      </c>
      <c r="F190" s="27">
        <v>16073.09</v>
      </c>
      <c r="G190" s="27">
        <v>16821.28</v>
      </c>
      <c r="H190" s="27">
        <v>15803.13</v>
      </c>
      <c r="I190" s="27">
        <v>16753.73</v>
      </c>
      <c r="J190" s="27">
        <v>16271.05</v>
      </c>
      <c r="K190" s="27">
        <v>16406.8</v>
      </c>
      <c r="L190" s="27">
        <v>16858.310000000001</v>
      </c>
      <c r="N190" s="5">
        <f t="shared" si="18"/>
        <v>16360.580909090908</v>
      </c>
      <c r="O190" s="5">
        <f t="shared" si="19"/>
        <v>466.8636893667047</v>
      </c>
      <c r="P190" s="1">
        <f t="shared" si="20"/>
        <v>2.8535887078880409</v>
      </c>
    </row>
    <row r="191" spans="1:16" ht="15.75" customHeight="1" x14ac:dyDescent="0.2">
      <c r="A191" s="3" t="s">
        <v>14</v>
      </c>
      <c r="B191" s="27">
        <v>33736.18</v>
      </c>
      <c r="C191" s="27">
        <v>34236.03</v>
      </c>
      <c r="D191" s="27">
        <v>34511.300000000003</v>
      </c>
      <c r="E191" s="27">
        <v>34325.54</v>
      </c>
      <c r="F191" s="27">
        <v>34352.49</v>
      </c>
      <c r="G191" s="27">
        <v>34468.89</v>
      </c>
      <c r="H191" s="27">
        <v>34170.910000000003</v>
      </c>
      <c r="I191" s="27">
        <v>34625.58</v>
      </c>
      <c r="J191" s="27">
        <v>34877.03</v>
      </c>
      <c r="K191" s="27">
        <v>34583.879999999997</v>
      </c>
      <c r="L191" s="27">
        <v>33888.870000000003</v>
      </c>
      <c r="N191" s="5">
        <f t="shared" si="18"/>
        <v>34343.336363636357</v>
      </c>
      <c r="O191" s="5">
        <f t="shared" si="19"/>
        <v>329.11269183283423</v>
      </c>
      <c r="P191" s="1">
        <f t="shared" si="20"/>
        <v>0.95830145431446068</v>
      </c>
    </row>
    <row r="192" spans="1:16" ht="15.75" customHeight="1" x14ac:dyDescent="0.2">
      <c r="A192" s="3" t="s">
        <v>15</v>
      </c>
      <c r="B192" s="27">
        <v>64284.36</v>
      </c>
      <c r="C192" s="27">
        <v>67346.240000000005</v>
      </c>
      <c r="D192" s="27">
        <v>64813.46</v>
      </c>
      <c r="E192" s="27">
        <v>64957.23</v>
      </c>
      <c r="F192" s="27">
        <v>65159.46</v>
      </c>
      <c r="G192" s="27">
        <v>65143.81</v>
      </c>
      <c r="H192" s="27">
        <v>64170.080000000002</v>
      </c>
      <c r="I192" s="27">
        <v>65086.74</v>
      </c>
      <c r="J192" s="27">
        <v>65356.78</v>
      </c>
      <c r="K192" s="27">
        <v>64986.51</v>
      </c>
      <c r="L192" s="27">
        <v>67201.960000000006</v>
      </c>
      <c r="N192" s="5">
        <f t="shared" si="18"/>
        <v>65318.784545454546</v>
      </c>
      <c r="O192" s="5">
        <f t="shared" si="19"/>
        <v>1032.1943311640869</v>
      </c>
      <c r="P192" s="1">
        <f t="shared" si="20"/>
        <v>1.5802411792365725</v>
      </c>
    </row>
    <row r="193" spans="1:16" ht="15.75" customHeight="1" x14ac:dyDescent="0.2">
      <c r="A193" s="3" t="s">
        <v>16</v>
      </c>
      <c r="B193" s="27">
        <v>132019.24</v>
      </c>
      <c r="C193" s="27">
        <v>132553.87</v>
      </c>
      <c r="D193" s="27">
        <v>127261.35</v>
      </c>
      <c r="E193" s="27">
        <v>127772</v>
      </c>
      <c r="F193" s="27">
        <v>127795.77</v>
      </c>
      <c r="G193" s="27">
        <v>128162.91</v>
      </c>
      <c r="H193" s="27">
        <v>131677.23000000001</v>
      </c>
      <c r="I193" s="27">
        <v>127378.93</v>
      </c>
      <c r="J193" s="27">
        <v>127993.95</v>
      </c>
      <c r="K193" s="27">
        <v>128465.51</v>
      </c>
      <c r="L193" s="27">
        <v>132549.76000000001</v>
      </c>
      <c r="N193" s="5">
        <f t="shared" si="18"/>
        <v>129420.95636363636</v>
      </c>
      <c r="O193" s="5">
        <f t="shared" si="19"/>
        <v>2239.9190457481845</v>
      </c>
      <c r="P193" s="1">
        <f t="shared" si="20"/>
        <v>1.7307236082034847</v>
      </c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A59:A60"/>
    <mergeCell ref="B2:O2"/>
    <mergeCell ref="A3:A4"/>
    <mergeCell ref="B30:O30"/>
    <mergeCell ref="A31:A32"/>
    <mergeCell ref="B58:O5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P1000"/>
  <sheetViews>
    <sheetView workbookViewId="0">
      <selection activeCell="P79" sqref="P79"/>
    </sheetView>
  </sheetViews>
  <sheetFormatPr baseColWidth="10" defaultColWidth="14.5" defaultRowHeight="15" customHeight="1" x14ac:dyDescent="0.15"/>
  <cols>
    <col min="1" max="8" width="14.5" style="29" customWidth="1"/>
    <col min="9" max="16384" width="14.5" style="29"/>
  </cols>
  <sheetData>
    <row r="1" spans="1:16" ht="15.75" customHeight="1" x14ac:dyDescent="0.15">
      <c r="B1" s="28"/>
      <c r="C1" s="28"/>
      <c r="D1" s="28"/>
    </row>
    <row r="2" spans="1:16" ht="15.75" customHeight="1" x14ac:dyDescent="0.15">
      <c r="B2" s="30" t="s">
        <v>0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6" ht="15.75" customHeight="1" x14ac:dyDescent="0.15">
      <c r="A3" s="30" t="s">
        <v>1</v>
      </c>
      <c r="B3" s="28">
        <v>1</v>
      </c>
      <c r="C3" s="1">
        <v>2</v>
      </c>
      <c r="D3" s="1">
        <v>3</v>
      </c>
      <c r="E3" s="28">
        <v>4</v>
      </c>
      <c r="F3" s="28">
        <v>5</v>
      </c>
      <c r="G3" s="1">
        <v>6</v>
      </c>
      <c r="H3" s="1">
        <v>7</v>
      </c>
      <c r="I3" s="28">
        <v>8</v>
      </c>
      <c r="J3" s="28">
        <v>9</v>
      </c>
      <c r="K3" s="1">
        <v>10</v>
      </c>
      <c r="L3" s="1">
        <v>11</v>
      </c>
    </row>
    <row r="4" spans="1:16" ht="15.75" customHeight="1" x14ac:dyDescent="0.2">
      <c r="A4" s="31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27">
        <v>30.85</v>
      </c>
      <c r="C5" s="27">
        <v>30.85</v>
      </c>
      <c r="D5" s="27">
        <v>30.43</v>
      </c>
      <c r="E5" s="27">
        <v>30.48</v>
      </c>
      <c r="F5" s="27">
        <v>30.79</v>
      </c>
      <c r="G5" s="27">
        <v>30.7</v>
      </c>
      <c r="H5" s="27">
        <v>30.27</v>
      </c>
      <c r="I5" s="27">
        <v>30.76</v>
      </c>
      <c r="J5" s="27">
        <v>30.72</v>
      </c>
      <c r="K5" s="27">
        <v>30.62</v>
      </c>
      <c r="L5">
        <v>30.51</v>
      </c>
      <c r="N5" s="5">
        <f t="shared" ref="N5:N25" si="0">AVERAGE(B5:L5)</f>
        <v>30.634545454545457</v>
      </c>
      <c r="O5" s="5">
        <f t="shared" ref="O5:O25" si="1">STDEV(B5:L5)</f>
        <v>0.18938656955357952</v>
      </c>
      <c r="P5" s="1">
        <f t="shared" ref="P5:P25" si="2">O5/N5*100</f>
        <v>0.61821243548263238</v>
      </c>
    </row>
    <row r="6" spans="1:16" ht="15.75" customHeight="1" x14ac:dyDescent="0.2">
      <c r="A6" s="3">
        <v>2</v>
      </c>
      <c r="B6" s="27">
        <v>28.46</v>
      </c>
      <c r="C6" s="27">
        <v>28.05</v>
      </c>
      <c r="D6" s="27">
        <v>28.12</v>
      </c>
      <c r="E6" s="27">
        <v>28.18</v>
      </c>
      <c r="F6" s="27">
        <v>28.48</v>
      </c>
      <c r="G6" s="27">
        <v>28.25</v>
      </c>
      <c r="H6" s="27">
        <v>28.09</v>
      </c>
      <c r="I6" s="27">
        <v>28.28</v>
      </c>
      <c r="J6" s="27">
        <v>28.23</v>
      </c>
      <c r="K6" s="27">
        <v>28.27</v>
      </c>
      <c r="L6">
        <v>28.35</v>
      </c>
      <c r="N6" s="5">
        <f t="shared" si="0"/>
        <v>28.25090909090909</v>
      </c>
      <c r="O6" s="5">
        <f t="shared" si="1"/>
        <v>0.14003246376855241</v>
      </c>
      <c r="P6" s="1">
        <f t="shared" si="2"/>
        <v>0.4956741863348168</v>
      </c>
    </row>
    <row r="7" spans="1:16" ht="15.75" customHeight="1" x14ac:dyDescent="0.2">
      <c r="A7" s="3">
        <v>4</v>
      </c>
      <c r="B7" s="27">
        <v>27.42</v>
      </c>
      <c r="C7" s="27">
        <v>27.13</v>
      </c>
      <c r="D7" s="27">
        <v>27.2</v>
      </c>
      <c r="E7" s="27">
        <v>27.3</v>
      </c>
      <c r="F7" s="27">
        <v>27.36</v>
      </c>
      <c r="G7" s="27">
        <v>27.32</v>
      </c>
      <c r="H7" s="27">
        <v>27.04</v>
      </c>
      <c r="I7" s="27">
        <v>27.36</v>
      </c>
      <c r="J7" s="27">
        <v>27.39</v>
      </c>
      <c r="K7" s="27">
        <v>27.39</v>
      </c>
      <c r="L7">
        <v>27.47</v>
      </c>
      <c r="N7" s="5">
        <f t="shared" si="0"/>
        <v>27.307272727272728</v>
      </c>
      <c r="O7" s="5">
        <f t="shared" si="1"/>
        <v>0.1315363758882625</v>
      </c>
      <c r="P7" s="1">
        <f t="shared" si="2"/>
        <v>0.48168990437808362</v>
      </c>
    </row>
    <row r="8" spans="1:16" ht="15.75" customHeight="1" x14ac:dyDescent="0.2">
      <c r="A8" s="3">
        <v>8</v>
      </c>
      <c r="B8" s="27">
        <v>28.91</v>
      </c>
      <c r="C8" s="27">
        <v>28.71</v>
      </c>
      <c r="D8" s="27">
        <v>28.69</v>
      </c>
      <c r="E8" s="27">
        <v>28.87</v>
      </c>
      <c r="F8" s="27">
        <v>28.93</v>
      </c>
      <c r="G8" s="27">
        <v>28.87</v>
      </c>
      <c r="H8" s="27">
        <v>28.53</v>
      </c>
      <c r="I8" s="27">
        <v>28.9</v>
      </c>
      <c r="J8" s="27">
        <v>28.9</v>
      </c>
      <c r="K8" s="27">
        <v>28.86</v>
      </c>
      <c r="L8">
        <v>28.94</v>
      </c>
      <c r="N8" s="5">
        <f t="shared" si="0"/>
        <v>28.828181818181818</v>
      </c>
      <c r="O8" s="5">
        <f t="shared" si="1"/>
        <v>0.12898202834644643</v>
      </c>
      <c r="P8" s="1">
        <f t="shared" si="2"/>
        <v>0.4474164522755229</v>
      </c>
    </row>
    <row r="9" spans="1:16" ht="15.75" customHeight="1" x14ac:dyDescent="0.2">
      <c r="A9" s="3">
        <v>16</v>
      </c>
      <c r="B9" s="27">
        <v>26.64</v>
      </c>
      <c r="C9" s="27">
        <v>26.37</v>
      </c>
      <c r="D9" s="27">
        <v>26.52</v>
      </c>
      <c r="E9" s="27">
        <v>26.55</v>
      </c>
      <c r="F9" s="27">
        <v>26.59</v>
      </c>
      <c r="G9" s="27">
        <v>26.61</v>
      </c>
      <c r="H9" s="27">
        <v>26.25</v>
      </c>
      <c r="I9" s="27">
        <v>26.71</v>
      </c>
      <c r="J9" s="27">
        <v>26.54</v>
      </c>
      <c r="K9" s="27">
        <v>26.56</v>
      </c>
      <c r="L9">
        <v>26.72</v>
      </c>
      <c r="N9" s="5">
        <f t="shared" si="0"/>
        <v>26.550909090909087</v>
      </c>
      <c r="O9" s="5">
        <f t="shared" si="1"/>
        <v>0.1383079567815636</v>
      </c>
      <c r="P9" s="1">
        <f t="shared" si="2"/>
        <v>0.52091608730986771</v>
      </c>
    </row>
    <row r="10" spans="1:16" ht="15.75" customHeight="1" x14ac:dyDescent="0.2">
      <c r="A10" s="3">
        <v>32</v>
      </c>
      <c r="B10" s="27">
        <v>28.02</v>
      </c>
      <c r="C10" s="27">
        <v>27.8</v>
      </c>
      <c r="D10" s="27">
        <v>27.79</v>
      </c>
      <c r="E10" s="27">
        <v>28.17</v>
      </c>
      <c r="F10" s="27">
        <v>28.03</v>
      </c>
      <c r="G10" s="27">
        <v>28.09</v>
      </c>
      <c r="H10" s="27">
        <v>27.6</v>
      </c>
      <c r="I10" s="27">
        <v>27.95</v>
      </c>
      <c r="J10" s="27">
        <v>28.01</v>
      </c>
      <c r="K10" s="27">
        <v>27.96</v>
      </c>
      <c r="L10">
        <v>28.09</v>
      </c>
      <c r="N10" s="5">
        <f t="shared" si="0"/>
        <v>27.95545454545454</v>
      </c>
      <c r="O10" s="5">
        <f t="shared" si="1"/>
        <v>0.16518859744931771</v>
      </c>
      <c r="P10" s="1">
        <f t="shared" si="2"/>
        <v>0.59089934374247832</v>
      </c>
    </row>
    <row r="11" spans="1:16" ht="15.75" customHeight="1" x14ac:dyDescent="0.2">
      <c r="A11" s="3">
        <v>64</v>
      </c>
      <c r="B11" s="27">
        <v>30.94</v>
      </c>
      <c r="C11" s="27">
        <v>30.75</v>
      </c>
      <c r="D11" s="27">
        <v>30.78</v>
      </c>
      <c r="E11" s="27">
        <v>31.04</v>
      </c>
      <c r="F11" s="27">
        <v>30.96</v>
      </c>
      <c r="G11" s="27">
        <v>31.01</v>
      </c>
      <c r="H11" s="27">
        <v>30.54</v>
      </c>
      <c r="I11" s="27">
        <v>30.94</v>
      </c>
      <c r="J11" s="27">
        <v>30.9</v>
      </c>
      <c r="K11" s="27">
        <v>30.77</v>
      </c>
      <c r="L11">
        <v>31.04</v>
      </c>
      <c r="N11" s="5">
        <f t="shared" si="0"/>
        <v>30.879090909090905</v>
      </c>
      <c r="O11" s="5">
        <f t="shared" si="1"/>
        <v>0.15384762237061378</v>
      </c>
      <c r="P11" s="1">
        <f t="shared" si="2"/>
        <v>0.49822587984713157</v>
      </c>
    </row>
    <row r="12" spans="1:16" ht="15.75" customHeight="1" x14ac:dyDescent="0.2">
      <c r="A12" s="3">
        <v>128</v>
      </c>
      <c r="B12" s="27">
        <v>35.6</v>
      </c>
      <c r="C12" s="27">
        <v>34.81</v>
      </c>
      <c r="D12" s="27">
        <v>35.07</v>
      </c>
      <c r="E12" s="27">
        <v>35.21</v>
      </c>
      <c r="F12" s="27">
        <v>35</v>
      </c>
      <c r="G12" s="27">
        <v>35.299999999999997</v>
      </c>
      <c r="H12" s="27">
        <v>34.75</v>
      </c>
      <c r="I12" s="27">
        <v>35.33</v>
      </c>
      <c r="J12" s="27">
        <v>35.31</v>
      </c>
      <c r="K12" s="27">
        <v>34.67</v>
      </c>
      <c r="L12">
        <v>35.340000000000003</v>
      </c>
      <c r="N12" s="5">
        <f t="shared" si="0"/>
        <v>35.126363636363635</v>
      </c>
      <c r="O12" s="5">
        <f t="shared" si="1"/>
        <v>0.29179694060331485</v>
      </c>
      <c r="P12" s="1">
        <f t="shared" si="2"/>
        <v>0.83070637093000943</v>
      </c>
    </row>
    <row r="13" spans="1:16" ht="15.75" customHeight="1" x14ac:dyDescent="0.2">
      <c r="A13" s="3">
        <v>256</v>
      </c>
      <c r="B13" s="27">
        <v>43.56</v>
      </c>
      <c r="C13" s="27">
        <v>43.53</v>
      </c>
      <c r="D13" s="27">
        <v>43.85</v>
      </c>
      <c r="E13" s="27">
        <v>43.87</v>
      </c>
      <c r="F13" s="27">
        <v>43.5</v>
      </c>
      <c r="G13" s="27">
        <v>43.41</v>
      </c>
      <c r="H13" s="27">
        <v>43.04</v>
      </c>
      <c r="I13" s="27">
        <v>44.19</v>
      </c>
      <c r="J13" s="27">
        <v>44.49</v>
      </c>
      <c r="K13" s="27">
        <v>43.2</v>
      </c>
      <c r="L13">
        <v>43.62</v>
      </c>
      <c r="N13" s="5">
        <f t="shared" si="0"/>
        <v>43.660000000000004</v>
      </c>
      <c r="O13" s="5">
        <f t="shared" si="1"/>
        <v>0.41983330025142118</v>
      </c>
      <c r="P13" s="1">
        <f t="shared" si="2"/>
        <v>0.96159711463907738</v>
      </c>
    </row>
    <row r="14" spans="1:16" ht="15.75" customHeight="1" x14ac:dyDescent="0.2">
      <c r="A14" s="3">
        <v>512</v>
      </c>
      <c r="B14" s="27">
        <v>59.85</v>
      </c>
      <c r="C14" s="27">
        <v>60.11</v>
      </c>
      <c r="D14" s="27">
        <v>59.65</v>
      </c>
      <c r="E14" s="27">
        <v>60.49</v>
      </c>
      <c r="F14" s="27">
        <v>59.96</v>
      </c>
      <c r="G14" s="27">
        <v>59.84</v>
      </c>
      <c r="H14" s="27">
        <v>59.35</v>
      </c>
      <c r="I14" s="27">
        <v>59.95</v>
      </c>
      <c r="J14" s="27">
        <v>61.1</v>
      </c>
      <c r="K14" s="27">
        <v>59.88</v>
      </c>
      <c r="L14">
        <v>59.95</v>
      </c>
      <c r="N14" s="5">
        <f t="shared" si="0"/>
        <v>60.011818181818178</v>
      </c>
      <c r="O14" s="5">
        <f t="shared" si="1"/>
        <v>0.45549573393870962</v>
      </c>
      <c r="P14" s="1">
        <f t="shared" si="2"/>
        <v>0.75901005458406767</v>
      </c>
    </row>
    <row r="15" spans="1:16" ht="15.75" customHeight="1" x14ac:dyDescent="0.2">
      <c r="A15" s="3" t="s">
        <v>6</v>
      </c>
      <c r="B15" s="27">
        <v>96.57</v>
      </c>
      <c r="C15" s="27">
        <v>96.69</v>
      </c>
      <c r="D15" s="27">
        <v>96.17</v>
      </c>
      <c r="E15" s="27">
        <v>96.62</v>
      </c>
      <c r="F15" s="27">
        <v>96.26</v>
      </c>
      <c r="G15" s="27">
        <v>95.36</v>
      </c>
      <c r="H15" s="27">
        <v>95.43</v>
      </c>
      <c r="I15" s="27">
        <v>95.95</v>
      </c>
      <c r="J15" s="27">
        <v>97.34</v>
      </c>
      <c r="K15" s="27">
        <v>95.8</v>
      </c>
      <c r="L15">
        <v>96.67</v>
      </c>
      <c r="N15" s="5">
        <f t="shared" si="0"/>
        <v>96.259999999999991</v>
      </c>
      <c r="O15" s="5">
        <f t="shared" si="1"/>
        <v>0.59664059533357228</v>
      </c>
      <c r="P15" s="1">
        <f t="shared" si="2"/>
        <v>0.61982193572986943</v>
      </c>
    </row>
    <row r="16" spans="1:16" ht="15.75" customHeight="1" x14ac:dyDescent="0.2">
      <c r="A16" s="3" t="s">
        <v>7</v>
      </c>
      <c r="B16" s="27">
        <v>148.86000000000001</v>
      </c>
      <c r="C16" s="27">
        <v>148.91</v>
      </c>
      <c r="D16" s="27">
        <v>147.74</v>
      </c>
      <c r="E16" s="27">
        <v>147.22999999999999</v>
      </c>
      <c r="F16" s="27">
        <v>147.56</v>
      </c>
      <c r="G16" s="27">
        <v>146.53</v>
      </c>
      <c r="H16" s="27">
        <v>146.31</v>
      </c>
      <c r="I16" s="27">
        <v>146.71</v>
      </c>
      <c r="J16" s="27">
        <v>148.94</v>
      </c>
      <c r="K16" s="27">
        <v>146.27000000000001</v>
      </c>
      <c r="L16">
        <v>147.63999999999999</v>
      </c>
      <c r="N16" s="5">
        <f t="shared" si="0"/>
        <v>147.5181818181818</v>
      </c>
      <c r="O16" s="5">
        <f t="shared" si="1"/>
        <v>1.0273929937644901</v>
      </c>
      <c r="P16" s="1">
        <f t="shared" si="2"/>
        <v>0.69645177367408595</v>
      </c>
    </row>
    <row r="17" spans="1:16" ht="15.75" customHeight="1" x14ac:dyDescent="0.2">
      <c r="A17" s="3" t="s">
        <v>8</v>
      </c>
      <c r="B17" s="27">
        <v>280.92</v>
      </c>
      <c r="C17" s="27">
        <v>281.77999999999997</v>
      </c>
      <c r="D17" s="27">
        <v>281.02</v>
      </c>
      <c r="E17" s="27">
        <v>281.95</v>
      </c>
      <c r="F17" s="27">
        <v>280.93</v>
      </c>
      <c r="G17" s="27">
        <v>283.07</v>
      </c>
      <c r="H17" s="27">
        <v>279.93</v>
      </c>
      <c r="I17" s="27">
        <v>281.56</v>
      </c>
      <c r="J17" s="27">
        <v>280.54000000000002</v>
      </c>
      <c r="K17" s="27">
        <v>282.29000000000002</v>
      </c>
      <c r="L17">
        <v>282.17</v>
      </c>
      <c r="N17" s="5">
        <f t="shared" si="0"/>
        <v>281.46909090909094</v>
      </c>
      <c r="O17" s="5">
        <f t="shared" si="1"/>
        <v>0.89944932648208964</v>
      </c>
      <c r="P17" s="1">
        <f t="shared" si="2"/>
        <v>0.31955527464029587</v>
      </c>
    </row>
    <row r="18" spans="1:16" ht="15.75" customHeight="1" x14ac:dyDescent="0.2">
      <c r="A18" s="3" t="s">
        <v>9</v>
      </c>
      <c r="B18" s="27">
        <v>518.61</v>
      </c>
      <c r="C18" s="27">
        <v>517.12</v>
      </c>
      <c r="D18" s="27">
        <v>522.02</v>
      </c>
      <c r="E18" s="27">
        <v>518.99</v>
      </c>
      <c r="F18" s="27">
        <v>520.04999999999995</v>
      </c>
      <c r="G18" s="27">
        <v>523.54</v>
      </c>
      <c r="H18" s="27">
        <v>518.9</v>
      </c>
      <c r="I18" s="27">
        <v>520.76</v>
      </c>
      <c r="J18" s="27">
        <v>518.12</v>
      </c>
      <c r="K18" s="27">
        <v>517.88</v>
      </c>
      <c r="L18">
        <v>517.73</v>
      </c>
      <c r="N18" s="5">
        <f t="shared" si="0"/>
        <v>519.42909090909086</v>
      </c>
      <c r="O18" s="5">
        <f t="shared" si="1"/>
        <v>1.981037377463897</v>
      </c>
      <c r="P18" s="1">
        <f t="shared" si="2"/>
        <v>0.38138745251959966</v>
      </c>
    </row>
    <row r="19" spans="1:16" ht="15.75" customHeight="1" x14ac:dyDescent="0.2">
      <c r="A19" s="3" t="s">
        <v>10</v>
      </c>
      <c r="B19" s="27">
        <v>743.72</v>
      </c>
      <c r="C19" s="27">
        <v>739.21</v>
      </c>
      <c r="D19" s="27">
        <v>735.34</v>
      </c>
      <c r="E19" s="27">
        <v>736.36</v>
      </c>
      <c r="F19" s="27">
        <v>755.61</v>
      </c>
      <c r="G19" s="27">
        <v>721.56</v>
      </c>
      <c r="H19" s="27">
        <v>756.18</v>
      </c>
      <c r="I19" s="27">
        <v>730.14</v>
      </c>
      <c r="J19" s="27">
        <v>756.13</v>
      </c>
      <c r="K19" s="27">
        <v>733.38</v>
      </c>
      <c r="L19">
        <v>737.83</v>
      </c>
      <c r="N19" s="5">
        <f t="shared" si="0"/>
        <v>740.49636363636375</v>
      </c>
      <c r="O19" s="5">
        <f t="shared" si="1"/>
        <v>11.393618628624775</v>
      </c>
      <c r="P19" s="1">
        <f t="shared" si="2"/>
        <v>1.5386461282097328</v>
      </c>
    </row>
    <row r="20" spans="1:16" ht="15.75" customHeight="1" x14ac:dyDescent="0.2">
      <c r="A20" s="3" t="s">
        <v>11</v>
      </c>
      <c r="B20" s="27">
        <v>1548.74</v>
      </c>
      <c r="C20" s="27">
        <v>1533.14</v>
      </c>
      <c r="D20" s="27">
        <v>1549.94</v>
      </c>
      <c r="E20" s="27">
        <v>1552.67</v>
      </c>
      <c r="F20" s="27">
        <v>1557.53</v>
      </c>
      <c r="G20" s="27">
        <v>1576.35</v>
      </c>
      <c r="H20" s="27">
        <v>1571.59</v>
      </c>
      <c r="I20" s="27">
        <v>1559.12</v>
      </c>
      <c r="J20" s="27">
        <v>1540.8</v>
      </c>
      <c r="K20" s="27">
        <v>1555.86</v>
      </c>
      <c r="L20">
        <v>1553.21</v>
      </c>
      <c r="N20" s="5">
        <f t="shared" si="0"/>
        <v>1554.4499999999998</v>
      </c>
      <c r="O20" s="5">
        <f t="shared" si="1"/>
        <v>12.266873277245461</v>
      </c>
      <c r="P20" s="1">
        <f t="shared" si="2"/>
        <v>0.78914556770854405</v>
      </c>
    </row>
    <row r="21" spans="1:16" ht="15.75" customHeight="1" x14ac:dyDescent="0.2">
      <c r="A21" s="3" t="s">
        <v>12</v>
      </c>
      <c r="B21" s="27">
        <v>4955.75</v>
      </c>
      <c r="C21" s="27">
        <v>4871.8100000000004</v>
      </c>
      <c r="D21" s="27">
        <v>4940.97</v>
      </c>
      <c r="E21" s="27">
        <v>4901.6899999999996</v>
      </c>
      <c r="F21" s="27">
        <v>4909.3599999999997</v>
      </c>
      <c r="G21" s="27">
        <v>4904.08</v>
      </c>
      <c r="H21" s="27">
        <v>4883.3900000000003</v>
      </c>
      <c r="I21" s="27">
        <v>4917.6099999999997</v>
      </c>
      <c r="J21" s="27">
        <v>4923.4799999999996</v>
      </c>
      <c r="K21" s="27">
        <v>4909.22</v>
      </c>
      <c r="L21">
        <v>4958.75</v>
      </c>
      <c r="N21" s="5">
        <f t="shared" si="0"/>
        <v>4916.01</v>
      </c>
      <c r="O21" s="5">
        <f t="shared" si="1"/>
        <v>27.464078357010205</v>
      </c>
      <c r="P21" s="1">
        <f t="shared" si="2"/>
        <v>0.55866603926782499</v>
      </c>
    </row>
    <row r="22" spans="1:16" ht="15.75" customHeight="1" x14ac:dyDescent="0.2">
      <c r="A22" s="3" t="s">
        <v>13</v>
      </c>
      <c r="B22" s="27">
        <v>9928.7900000000009</v>
      </c>
      <c r="C22" s="27">
        <v>9955.01</v>
      </c>
      <c r="D22" s="27">
        <v>9780.83</v>
      </c>
      <c r="E22" s="27">
        <v>9603.7800000000007</v>
      </c>
      <c r="F22" s="27">
        <v>9708.2999999999993</v>
      </c>
      <c r="G22" s="27">
        <v>10007.68</v>
      </c>
      <c r="H22" s="27">
        <v>9881.6200000000008</v>
      </c>
      <c r="I22" s="27">
        <v>10070.450000000001</v>
      </c>
      <c r="J22" s="27">
        <v>9473.48</v>
      </c>
      <c r="K22" s="27">
        <v>9836.18</v>
      </c>
      <c r="L22">
        <v>10184.52</v>
      </c>
      <c r="N22" s="5">
        <f t="shared" si="0"/>
        <v>9857.3309090909097</v>
      </c>
      <c r="O22" s="5">
        <f t="shared" si="1"/>
        <v>207.47395245931722</v>
      </c>
      <c r="P22" s="1">
        <f t="shared" si="2"/>
        <v>2.1047680591505213</v>
      </c>
    </row>
    <row r="23" spans="1:16" ht="15.75" customHeight="1" x14ac:dyDescent="0.2">
      <c r="A23" s="3" t="s">
        <v>14</v>
      </c>
      <c r="B23" s="27">
        <v>18852.79</v>
      </c>
      <c r="C23" s="27">
        <v>19115.98</v>
      </c>
      <c r="D23" s="27">
        <v>18732.22</v>
      </c>
      <c r="E23" s="27">
        <v>18007.990000000002</v>
      </c>
      <c r="F23" s="27">
        <v>18234.11</v>
      </c>
      <c r="G23" s="27">
        <v>18993.36</v>
      </c>
      <c r="H23" s="27">
        <v>18973.509999999998</v>
      </c>
      <c r="I23" s="27">
        <v>19139.490000000002</v>
      </c>
      <c r="J23" s="27">
        <v>18044.91</v>
      </c>
      <c r="K23" s="27">
        <v>18169.77</v>
      </c>
      <c r="L23">
        <v>19201.88</v>
      </c>
      <c r="N23" s="5">
        <f t="shared" si="0"/>
        <v>18678.728181818184</v>
      </c>
      <c r="O23" s="5">
        <f t="shared" si="1"/>
        <v>469.52803724204108</v>
      </c>
      <c r="P23" s="1">
        <f t="shared" si="2"/>
        <v>2.5137045342256128</v>
      </c>
    </row>
    <row r="24" spans="1:16" ht="15.75" customHeight="1" x14ac:dyDescent="0.2">
      <c r="A24" s="3" t="s">
        <v>15</v>
      </c>
      <c r="B24" s="27">
        <v>37128.839999999997</v>
      </c>
      <c r="C24" s="27">
        <v>39681.81</v>
      </c>
      <c r="D24" s="27">
        <v>37244.480000000003</v>
      </c>
      <c r="E24" s="27">
        <v>37325.949999999997</v>
      </c>
      <c r="F24" s="27">
        <v>37296.54</v>
      </c>
      <c r="G24" s="27">
        <v>40111.660000000003</v>
      </c>
      <c r="H24" s="27">
        <v>39648.1</v>
      </c>
      <c r="I24" s="27">
        <v>40003.94</v>
      </c>
      <c r="J24" s="27">
        <v>39993.089999999997</v>
      </c>
      <c r="K24" s="27">
        <v>37182.400000000001</v>
      </c>
      <c r="L24">
        <v>37570.39</v>
      </c>
      <c r="N24" s="5">
        <f t="shared" si="0"/>
        <v>38471.563636363644</v>
      </c>
      <c r="O24" s="5">
        <f t="shared" si="1"/>
        <v>1366.6703670254415</v>
      </c>
      <c r="P24" s="1">
        <f t="shared" si="2"/>
        <v>3.5524170006275835</v>
      </c>
    </row>
    <row r="25" spans="1:16" ht="15.75" customHeight="1" x14ac:dyDescent="0.2">
      <c r="A25" s="3" t="s">
        <v>16</v>
      </c>
      <c r="B25" s="27">
        <v>72391.44</v>
      </c>
      <c r="C25" s="27">
        <v>72169.3</v>
      </c>
      <c r="D25" s="27">
        <v>72678.19</v>
      </c>
      <c r="E25" s="27">
        <v>72338.53</v>
      </c>
      <c r="F25" s="27">
        <v>72256.149999999994</v>
      </c>
      <c r="G25" s="27">
        <v>72369.16</v>
      </c>
      <c r="H25" s="27">
        <v>72107.789999999994</v>
      </c>
      <c r="I25" s="27">
        <v>73049.77</v>
      </c>
      <c r="J25" s="27">
        <v>72152.72</v>
      </c>
      <c r="K25" s="27">
        <v>72202.759999999995</v>
      </c>
      <c r="L25">
        <v>72100.25</v>
      </c>
      <c r="N25" s="5">
        <f t="shared" si="0"/>
        <v>72346.914545454536</v>
      </c>
      <c r="O25" s="5">
        <f t="shared" si="1"/>
        <v>286.80969716394509</v>
      </c>
      <c r="P25" s="1">
        <f t="shared" si="2"/>
        <v>0.39643666763942864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30" t="s">
        <v>17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</row>
    <row r="31" spans="1:16" ht="15.75" customHeight="1" x14ac:dyDescent="0.15">
      <c r="A31" s="30" t="s">
        <v>1</v>
      </c>
      <c r="B31" s="28">
        <v>1</v>
      </c>
      <c r="C31" s="1">
        <v>2</v>
      </c>
      <c r="D31" s="1">
        <v>3</v>
      </c>
      <c r="E31" s="28">
        <v>4</v>
      </c>
      <c r="F31" s="28">
        <v>5</v>
      </c>
      <c r="G31" s="1">
        <v>6</v>
      </c>
      <c r="H31" s="1">
        <v>7</v>
      </c>
      <c r="I31" s="28">
        <v>8</v>
      </c>
      <c r="J31" s="28">
        <v>9</v>
      </c>
      <c r="K31" s="1">
        <v>10</v>
      </c>
      <c r="L31" s="1">
        <v>11</v>
      </c>
    </row>
    <row r="32" spans="1:16" ht="15.75" customHeight="1" x14ac:dyDescent="0.2">
      <c r="A32" s="31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27">
        <v>42.28</v>
      </c>
      <c r="C33" s="27">
        <v>41.95</v>
      </c>
      <c r="D33" s="27">
        <v>42.13</v>
      </c>
      <c r="E33" s="27">
        <v>42.04</v>
      </c>
      <c r="F33" s="27">
        <v>42.2</v>
      </c>
      <c r="G33" s="27">
        <v>42.11</v>
      </c>
      <c r="H33" s="27">
        <v>42.57</v>
      </c>
      <c r="I33" s="27">
        <v>42.51</v>
      </c>
      <c r="J33" s="27">
        <v>42.33</v>
      </c>
      <c r="K33" s="27">
        <v>42.04</v>
      </c>
      <c r="L33">
        <v>41.88</v>
      </c>
      <c r="N33" s="5">
        <f t="shared" ref="N33:N53" si="3">AVERAGE(B33:L33)</f>
        <v>42.185454545454547</v>
      </c>
      <c r="O33" s="5">
        <f t="shared" ref="O33:O53" si="4">STDEV(B33:L33)</f>
        <v>0.21978915516301606</v>
      </c>
      <c r="P33" s="1">
        <f t="shared" ref="P33:P53" si="5">O33/N33*100</f>
        <v>0.52100696207076469</v>
      </c>
    </row>
    <row r="34" spans="1:16" ht="15.75" customHeight="1" x14ac:dyDescent="0.2">
      <c r="A34" s="3">
        <v>2</v>
      </c>
      <c r="B34" s="27">
        <v>39.72</v>
      </c>
      <c r="C34" s="27">
        <v>39.799999999999997</v>
      </c>
      <c r="D34" s="27">
        <v>39.75</v>
      </c>
      <c r="E34" s="27">
        <v>39.520000000000003</v>
      </c>
      <c r="F34" s="27">
        <v>39.75</v>
      </c>
      <c r="G34" s="27">
        <v>39.71</v>
      </c>
      <c r="H34" s="27">
        <v>39.57</v>
      </c>
      <c r="I34" s="27">
        <v>39.81</v>
      </c>
      <c r="J34" s="27">
        <v>39.69</v>
      </c>
      <c r="K34" s="27">
        <v>39.75</v>
      </c>
      <c r="L34">
        <v>39.479999999999997</v>
      </c>
      <c r="N34" s="5">
        <f t="shared" si="3"/>
        <v>39.686363636363637</v>
      </c>
      <c r="O34" s="5">
        <f t="shared" si="4"/>
        <v>0.1121849122897306</v>
      </c>
      <c r="P34" s="1">
        <f t="shared" si="5"/>
        <v>0.28267873901890656</v>
      </c>
    </row>
    <row r="35" spans="1:16" ht="15.75" customHeight="1" x14ac:dyDescent="0.2">
      <c r="A35" s="3">
        <v>4</v>
      </c>
      <c r="B35" s="27">
        <v>39.520000000000003</v>
      </c>
      <c r="C35" s="27">
        <v>39.69</v>
      </c>
      <c r="D35" s="27">
        <v>39.549999999999997</v>
      </c>
      <c r="E35" s="27">
        <v>39.44</v>
      </c>
      <c r="F35" s="27">
        <v>39.58</v>
      </c>
      <c r="G35" s="27">
        <v>39.57</v>
      </c>
      <c r="H35" s="27">
        <v>39.33</v>
      </c>
      <c r="I35" s="27">
        <v>39.659999999999997</v>
      </c>
      <c r="J35" s="27">
        <v>39.549999999999997</v>
      </c>
      <c r="K35" s="27">
        <v>39.619999999999997</v>
      </c>
      <c r="L35">
        <v>39.31</v>
      </c>
      <c r="N35" s="5">
        <f t="shared" si="3"/>
        <v>39.529090909090904</v>
      </c>
      <c r="O35" s="5">
        <f t="shared" si="4"/>
        <v>0.1233251430531936</v>
      </c>
      <c r="P35" s="1">
        <f t="shared" si="5"/>
        <v>0.31198578114740116</v>
      </c>
    </row>
    <row r="36" spans="1:16" ht="15.75" customHeight="1" x14ac:dyDescent="0.2">
      <c r="A36" s="3">
        <v>8</v>
      </c>
      <c r="B36" s="27">
        <v>40.76</v>
      </c>
      <c r="C36" s="27">
        <v>41.06</v>
      </c>
      <c r="D36" s="27">
        <v>41.26</v>
      </c>
      <c r="E36" s="27">
        <v>40.64</v>
      </c>
      <c r="F36" s="27">
        <v>40.770000000000003</v>
      </c>
      <c r="G36" s="27">
        <v>40.69</v>
      </c>
      <c r="H36" s="27">
        <v>40.36</v>
      </c>
      <c r="I36" s="27">
        <v>40.840000000000003</v>
      </c>
      <c r="J36" s="27">
        <v>40.729999999999997</v>
      </c>
      <c r="K36" s="27">
        <v>40.909999999999997</v>
      </c>
      <c r="L36">
        <v>40.79</v>
      </c>
      <c r="N36" s="5">
        <f t="shared" si="3"/>
        <v>40.800909090909094</v>
      </c>
      <c r="O36" s="5">
        <f t="shared" si="4"/>
        <v>0.23058423820610746</v>
      </c>
      <c r="P36" s="1">
        <f t="shared" si="5"/>
        <v>0.56514485422944716</v>
      </c>
    </row>
    <row r="37" spans="1:16" ht="15.75" customHeight="1" x14ac:dyDescent="0.2">
      <c r="A37" s="3">
        <v>16</v>
      </c>
      <c r="B37" s="27">
        <v>37.25</v>
      </c>
      <c r="C37" s="27">
        <v>37.28</v>
      </c>
      <c r="D37" s="27">
        <v>37.35</v>
      </c>
      <c r="E37" s="27">
        <v>37.21</v>
      </c>
      <c r="F37" s="27">
        <v>37.31</v>
      </c>
      <c r="G37" s="27">
        <v>37.119999999999997</v>
      </c>
      <c r="H37" s="27">
        <v>37.01</v>
      </c>
      <c r="I37" s="27">
        <v>37.5</v>
      </c>
      <c r="J37" s="27">
        <v>37.25</v>
      </c>
      <c r="K37" s="27">
        <v>37.22</v>
      </c>
      <c r="L37">
        <v>36.799999999999997</v>
      </c>
      <c r="N37" s="5">
        <f t="shared" si="3"/>
        <v>37.209090909090911</v>
      </c>
      <c r="O37" s="5">
        <f t="shared" si="4"/>
        <v>0.1838724854596015</v>
      </c>
      <c r="P37" s="1">
        <f t="shared" si="5"/>
        <v>0.49416011240059038</v>
      </c>
    </row>
    <row r="38" spans="1:16" ht="15.75" customHeight="1" x14ac:dyDescent="0.2">
      <c r="A38" s="3">
        <v>32</v>
      </c>
      <c r="B38" s="27">
        <v>39.369999999999997</v>
      </c>
      <c r="C38" s="27">
        <v>39.22</v>
      </c>
      <c r="D38" s="27">
        <v>39.54</v>
      </c>
      <c r="E38" s="27">
        <v>39.69</v>
      </c>
      <c r="F38" s="27">
        <v>39.590000000000003</v>
      </c>
      <c r="G38" s="27">
        <v>39.19</v>
      </c>
      <c r="H38" s="27">
        <v>39.549999999999997</v>
      </c>
      <c r="I38" s="27">
        <v>39.619999999999997</v>
      </c>
      <c r="J38" s="27">
        <v>39.450000000000003</v>
      </c>
      <c r="K38" s="27">
        <v>39.200000000000003</v>
      </c>
      <c r="L38">
        <v>39.01</v>
      </c>
      <c r="N38" s="5">
        <f t="shared" si="3"/>
        <v>39.402727272727269</v>
      </c>
      <c r="O38" s="5">
        <f t="shared" si="4"/>
        <v>0.21968572594007602</v>
      </c>
      <c r="P38" s="1">
        <f t="shared" si="5"/>
        <v>0.55753939167589606</v>
      </c>
    </row>
    <row r="39" spans="1:16" ht="15.75" customHeight="1" x14ac:dyDescent="0.2">
      <c r="A39" s="3">
        <v>64</v>
      </c>
      <c r="B39" s="27">
        <v>43.86</v>
      </c>
      <c r="C39" s="27">
        <v>43.72</v>
      </c>
      <c r="D39" s="27">
        <v>43.82</v>
      </c>
      <c r="E39" s="27">
        <v>44.03</v>
      </c>
      <c r="F39" s="27">
        <v>43.95</v>
      </c>
      <c r="G39" s="27">
        <v>43.74</v>
      </c>
      <c r="H39" s="27">
        <v>43.71</v>
      </c>
      <c r="I39" s="27">
        <v>44.07</v>
      </c>
      <c r="J39" s="27">
        <v>44.07</v>
      </c>
      <c r="K39" s="27">
        <v>44.01</v>
      </c>
      <c r="L39">
        <v>43.47</v>
      </c>
      <c r="N39" s="5">
        <f t="shared" si="3"/>
        <v>43.859090909090902</v>
      </c>
      <c r="O39" s="5">
        <f t="shared" si="4"/>
        <v>0.18918004891925314</v>
      </c>
      <c r="P39" s="1">
        <f t="shared" si="5"/>
        <v>0.43133600126682248</v>
      </c>
    </row>
    <row r="40" spans="1:16" ht="15.75" customHeight="1" x14ac:dyDescent="0.2">
      <c r="A40" s="3">
        <v>128</v>
      </c>
      <c r="B40" s="27">
        <v>50.4</v>
      </c>
      <c r="C40" s="27">
        <v>50.42</v>
      </c>
      <c r="D40" s="27">
        <v>50.31</v>
      </c>
      <c r="E40" s="27">
        <v>50.52</v>
      </c>
      <c r="F40" s="27">
        <v>50.21</v>
      </c>
      <c r="G40" s="27">
        <v>50.31</v>
      </c>
      <c r="H40" s="27">
        <v>50.08</v>
      </c>
      <c r="I40" s="27">
        <v>50.7</v>
      </c>
      <c r="J40" s="27">
        <v>50.83</v>
      </c>
      <c r="K40" s="27">
        <v>50.35</v>
      </c>
      <c r="L40">
        <v>49.96</v>
      </c>
      <c r="N40" s="5">
        <f t="shared" si="3"/>
        <v>50.371818181818185</v>
      </c>
      <c r="O40" s="5">
        <f t="shared" si="4"/>
        <v>0.25134908720018007</v>
      </c>
      <c r="P40" s="1">
        <f t="shared" si="5"/>
        <v>0.49898752173870325</v>
      </c>
    </row>
    <row r="41" spans="1:16" ht="15.75" customHeight="1" x14ac:dyDescent="0.2">
      <c r="A41" s="3">
        <v>256</v>
      </c>
      <c r="B41" s="27">
        <v>67.14</v>
      </c>
      <c r="C41" s="27">
        <v>66.77</v>
      </c>
      <c r="D41" s="27">
        <v>66.81</v>
      </c>
      <c r="E41" s="27">
        <v>67.319999999999993</v>
      </c>
      <c r="F41" s="27">
        <v>66.88</v>
      </c>
      <c r="G41" s="27">
        <v>66.790000000000006</v>
      </c>
      <c r="H41" s="27">
        <v>66.97</v>
      </c>
      <c r="I41" s="27">
        <v>67.319999999999993</v>
      </c>
      <c r="J41" s="27">
        <v>67.239999999999995</v>
      </c>
      <c r="K41" s="27">
        <v>67.14</v>
      </c>
      <c r="L41">
        <v>66.88</v>
      </c>
      <c r="N41" s="5">
        <f t="shared" si="3"/>
        <v>67.023636363636356</v>
      </c>
      <c r="O41" s="5">
        <f t="shared" si="4"/>
        <v>0.21406880796943217</v>
      </c>
      <c r="P41" s="1">
        <f t="shared" si="5"/>
        <v>0.31939300757721212</v>
      </c>
    </row>
    <row r="42" spans="1:16" ht="15.75" customHeight="1" x14ac:dyDescent="0.2">
      <c r="A42" s="3">
        <v>512</v>
      </c>
      <c r="B42" s="27">
        <v>88.47</v>
      </c>
      <c r="C42" s="27">
        <v>88.32</v>
      </c>
      <c r="D42" s="27">
        <v>88.17</v>
      </c>
      <c r="E42" s="27">
        <v>88.14</v>
      </c>
      <c r="F42" s="27">
        <v>88.88</v>
      </c>
      <c r="G42" s="27">
        <v>88.52</v>
      </c>
      <c r="H42" s="27">
        <v>88.35</v>
      </c>
      <c r="I42" s="27">
        <v>88.68</v>
      </c>
      <c r="J42" s="27">
        <v>88.83</v>
      </c>
      <c r="K42" s="27">
        <v>88.26</v>
      </c>
      <c r="L42">
        <v>87.98</v>
      </c>
      <c r="N42" s="5">
        <f t="shared" si="3"/>
        <v>88.418181818181822</v>
      </c>
      <c r="O42" s="5">
        <f t="shared" si="4"/>
        <v>0.28892276413665113</v>
      </c>
      <c r="P42" s="1">
        <f t="shared" si="5"/>
        <v>0.32676849737848679</v>
      </c>
    </row>
    <row r="43" spans="1:16" ht="15.75" customHeight="1" x14ac:dyDescent="0.2">
      <c r="A43" s="3" t="s">
        <v>6</v>
      </c>
      <c r="B43" s="27">
        <v>149.09</v>
      </c>
      <c r="C43" s="27">
        <v>148.84</v>
      </c>
      <c r="D43" s="27">
        <v>148.55000000000001</v>
      </c>
      <c r="E43" s="27">
        <v>150.06</v>
      </c>
      <c r="F43" s="27">
        <v>150.61000000000001</v>
      </c>
      <c r="G43" s="27">
        <v>150.63</v>
      </c>
      <c r="H43" s="27">
        <v>149.91</v>
      </c>
      <c r="I43" s="27">
        <v>152.66</v>
      </c>
      <c r="J43" s="27">
        <v>149.4</v>
      </c>
      <c r="K43" s="27">
        <v>150.87</v>
      </c>
      <c r="L43">
        <v>148.49</v>
      </c>
      <c r="N43" s="5">
        <f t="shared" si="3"/>
        <v>149.91909090909095</v>
      </c>
      <c r="O43" s="5">
        <f t="shared" si="4"/>
        <v>1.2432815815048028</v>
      </c>
      <c r="P43" s="1">
        <f t="shared" si="5"/>
        <v>0.8293017079850844</v>
      </c>
    </row>
    <row r="44" spans="1:16" ht="15.75" customHeight="1" x14ac:dyDescent="0.2">
      <c r="A44" s="3" t="s">
        <v>7</v>
      </c>
      <c r="B44" s="27">
        <v>225.97</v>
      </c>
      <c r="C44" s="27">
        <v>226.31</v>
      </c>
      <c r="D44" s="27">
        <v>225.68</v>
      </c>
      <c r="E44" s="27">
        <v>227.29</v>
      </c>
      <c r="F44" s="27">
        <v>227.31</v>
      </c>
      <c r="G44" s="27">
        <v>227.34</v>
      </c>
      <c r="H44" s="27">
        <v>226.01</v>
      </c>
      <c r="I44" s="27">
        <v>225.26</v>
      </c>
      <c r="J44" s="27">
        <v>226.25</v>
      </c>
      <c r="K44" s="27">
        <v>230.71</v>
      </c>
      <c r="L44">
        <v>227.26</v>
      </c>
      <c r="N44" s="5">
        <f t="shared" si="3"/>
        <v>226.8536363636363</v>
      </c>
      <c r="O44" s="5">
        <f t="shared" si="4"/>
        <v>1.4744983738700639</v>
      </c>
      <c r="P44" s="1">
        <f t="shared" si="5"/>
        <v>0.64997784364651245</v>
      </c>
    </row>
    <row r="45" spans="1:16" ht="15.75" customHeight="1" x14ac:dyDescent="0.2">
      <c r="A45" s="3" t="s">
        <v>8</v>
      </c>
      <c r="B45" s="27">
        <v>421.12</v>
      </c>
      <c r="C45" s="27">
        <v>420.81</v>
      </c>
      <c r="D45" s="27">
        <v>420.07</v>
      </c>
      <c r="E45" s="27">
        <v>420.58</v>
      </c>
      <c r="F45" s="27">
        <v>424.34</v>
      </c>
      <c r="G45" s="27">
        <v>421.14</v>
      </c>
      <c r="H45" s="27">
        <v>420.16</v>
      </c>
      <c r="I45" s="27">
        <v>421.61</v>
      </c>
      <c r="J45" s="27">
        <v>422.14</v>
      </c>
      <c r="K45" s="27">
        <v>421.19</v>
      </c>
      <c r="L45">
        <v>421.18</v>
      </c>
      <c r="N45" s="5">
        <f t="shared" si="3"/>
        <v>421.30363636363637</v>
      </c>
      <c r="O45" s="5">
        <f t="shared" si="4"/>
        <v>1.1704125146910538</v>
      </c>
      <c r="P45" s="1">
        <f t="shared" si="5"/>
        <v>0.27780736116904653</v>
      </c>
    </row>
    <row r="46" spans="1:16" ht="15.75" customHeight="1" x14ac:dyDescent="0.2">
      <c r="A46" s="3" t="s">
        <v>9</v>
      </c>
      <c r="B46" s="27">
        <v>788.35</v>
      </c>
      <c r="C46" s="27">
        <v>788.05</v>
      </c>
      <c r="D46" s="27">
        <v>786.11</v>
      </c>
      <c r="E46" s="27">
        <v>783.23</v>
      </c>
      <c r="F46" s="27">
        <v>788.31</v>
      </c>
      <c r="G46" s="27">
        <v>794</v>
      </c>
      <c r="H46" s="27">
        <v>791.6</v>
      </c>
      <c r="I46" s="27">
        <v>789.14</v>
      </c>
      <c r="J46" s="27">
        <v>782.04</v>
      </c>
      <c r="K46" s="27">
        <v>783.41</v>
      </c>
      <c r="L46">
        <v>783.31</v>
      </c>
      <c r="N46" s="5">
        <f t="shared" si="3"/>
        <v>787.05000000000007</v>
      </c>
      <c r="O46" s="5">
        <f t="shared" si="4"/>
        <v>3.8139743051048578</v>
      </c>
      <c r="P46" s="1">
        <f t="shared" si="5"/>
        <v>0.48459110667744842</v>
      </c>
    </row>
    <row r="47" spans="1:16" ht="15.75" customHeight="1" x14ac:dyDescent="0.2">
      <c r="A47" s="3" t="s">
        <v>10</v>
      </c>
      <c r="B47" s="27">
        <v>1090.94</v>
      </c>
      <c r="C47" s="27">
        <v>1088.32</v>
      </c>
      <c r="D47" s="27">
        <v>1091.8900000000001</v>
      </c>
      <c r="E47" s="27">
        <v>1091.9000000000001</v>
      </c>
      <c r="F47" s="27">
        <v>1089.52</v>
      </c>
      <c r="G47" s="27">
        <v>1088.67</v>
      </c>
      <c r="H47" s="27">
        <v>1091.55</v>
      </c>
      <c r="I47" s="27">
        <v>1089.6199999999999</v>
      </c>
      <c r="J47" s="27">
        <v>1092.6400000000001</v>
      </c>
      <c r="K47" s="27">
        <v>1092.8499999999999</v>
      </c>
      <c r="L47">
        <v>1102.8599999999999</v>
      </c>
      <c r="N47" s="5">
        <f t="shared" si="3"/>
        <v>1091.8872727272728</v>
      </c>
      <c r="O47" s="5">
        <f t="shared" si="4"/>
        <v>3.9588662288819063</v>
      </c>
      <c r="P47" s="1">
        <f t="shared" si="5"/>
        <v>0.36257096568161351</v>
      </c>
    </row>
    <row r="48" spans="1:16" ht="15.75" customHeight="1" x14ac:dyDescent="0.2">
      <c r="A48" s="3" t="s">
        <v>11</v>
      </c>
      <c r="B48" s="27">
        <v>2602.84</v>
      </c>
      <c r="C48" s="27">
        <v>2594.0700000000002</v>
      </c>
      <c r="D48" s="27">
        <v>2604.2199999999998</v>
      </c>
      <c r="E48" s="27">
        <v>2597.35</v>
      </c>
      <c r="F48" s="27">
        <v>2598.77</v>
      </c>
      <c r="G48" s="27">
        <v>2599.71</v>
      </c>
      <c r="H48" s="27">
        <v>2604.0500000000002</v>
      </c>
      <c r="I48" s="27">
        <v>2627.27</v>
      </c>
      <c r="J48" s="27">
        <v>2602.15</v>
      </c>
      <c r="K48" s="27">
        <v>2606.11</v>
      </c>
      <c r="L48">
        <v>2628.49</v>
      </c>
      <c r="N48" s="5">
        <f t="shared" si="3"/>
        <v>2605.911818181818</v>
      </c>
      <c r="O48" s="5">
        <f t="shared" si="4"/>
        <v>11.396942412929658</v>
      </c>
      <c r="P48" s="1">
        <f t="shared" si="5"/>
        <v>0.43734950405503231</v>
      </c>
    </row>
    <row r="49" spans="1:16" ht="15.75" customHeight="1" x14ac:dyDescent="0.2">
      <c r="A49" s="3" t="s">
        <v>12</v>
      </c>
      <c r="B49" s="27">
        <v>7835.06</v>
      </c>
      <c r="C49" s="27">
        <v>7909.98</v>
      </c>
      <c r="D49" s="27">
        <v>7943.05</v>
      </c>
      <c r="E49" s="27">
        <v>7745.97</v>
      </c>
      <c r="F49" s="27">
        <v>7544.67</v>
      </c>
      <c r="G49" s="27">
        <v>7780.63</v>
      </c>
      <c r="H49" s="27">
        <v>7981.74</v>
      </c>
      <c r="I49" s="27">
        <v>7840.54</v>
      </c>
      <c r="J49" s="27">
        <v>7586.11</v>
      </c>
      <c r="K49" s="27">
        <v>7571.67</v>
      </c>
      <c r="L49">
        <v>7831.8</v>
      </c>
      <c r="N49" s="5">
        <f t="shared" si="3"/>
        <v>7779.2018181818185</v>
      </c>
      <c r="O49" s="5">
        <f t="shared" si="4"/>
        <v>152.01494181942653</v>
      </c>
      <c r="P49" s="1">
        <f t="shared" si="5"/>
        <v>1.9541200417777047</v>
      </c>
    </row>
    <row r="50" spans="1:16" ht="15.75" customHeight="1" x14ac:dyDescent="0.2">
      <c r="A50" s="3" t="s">
        <v>13</v>
      </c>
      <c r="B50" s="27">
        <v>14891.95</v>
      </c>
      <c r="C50" s="27">
        <v>14767.57</v>
      </c>
      <c r="D50" s="27">
        <v>14702.3</v>
      </c>
      <c r="E50" s="27">
        <v>14707.93</v>
      </c>
      <c r="F50" s="27">
        <v>15110.6</v>
      </c>
      <c r="G50" s="27">
        <v>14572.36</v>
      </c>
      <c r="H50" s="27">
        <v>14709.22</v>
      </c>
      <c r="I50" s="27">
        <v>15063.63</v>
      </c>
      <c r="J50" s="27">
        <v>15075.72</v>
      </c>
      <c r="K50" s="27">
        <v>14836.46</v>
      </c>
      <c r="L50">
        <v>15365.64</v>
      </c>
      <c r="N50" s="5">
        <f t="shared" si="3"/>
        <v>14891.216363636364</v>
      </c>
      <c r="O50" s="5">
        <f t="shared" si="4"/>
        <v>236.50318853126376</v>
      </c>
      <c r="P50" s="1">
        <f t="shared" si="5"/>
        <v>1.588205978316138</v>
      </c>
    </row>
    <row r="51" spans="1:16" ht="15.75" customHeight="1" x14ac:dyDescent="0.2">
      <c r="A51" s="3" t="s">
        <v>14</v>
      </c>
      <c r="B51" s="27">
        <v>32073.47</v>
      </c>
      <c r="C51" s="27">
        <v>33187.040000000001</v>
      </c>
      <c r="D51" s="27">
        <v>30610.400000000001</v>
      </c>
      <c r="E51" s="27">
        <v>30578.97</v>
      </c>
      <c r="F51" s="27">
        <v>33073.769999999997</v>
      </c>
      <c r="G51" s="27">
        <v>30802.51</v>
      </c>
      <c r="H51" s="27">
        <v>30574.83</v>
      </c>
      <c r="I51" s="27">
        <v>32395.09</v>
      </c>
      <c r="J51" s="27">
        <v>32037.85</v>
      </c>
      <c r="K51" s="27">
        <v>32245.03</v>
      </c>
      <c r="L51">
        <v>32441.37</v>
      </c>
      <c r="N51" s="5">
        <f t="shared" si="3"/>
        <v>31820.029999999995</v>
      </c>
      <c r="O51" s="5">
        <f t="shared" si="4"/>
        <v>1001.9453460044608</v>
      </c>
      <c r="P51" s="1">
        <f t="shared" si="5"/>
        <v>3.1487881878315673</v>
      </c>
    </row>
    <row r="52" spans="1:16" ht="15.75" customHeight="1" x14ac:dyDescent="0.2">
      <c r="A52" s="3" t="s">
        <v>15</v>
      </c>
      <c r="B52" s="27">
        <v>64959.93</v>
      </c>
      <c r="C52" s="27">
        <v>63457.94</v>
      </c>
      <c r="D52" s="27">
        <v>65408.81</v>
      </c>
      <c r="E52" s="27">
        <v>65121.33</v>
      </c>
      <c r="F52" s="27">
        <v>63488.71</v>
      </c>
      <c r="G52" s="27">
        <v>65154.23</v>
      </c>
      <c r="H52" s="27">
        <v>62576.97</v>
      </c>
      <c r="I52" s="27">
        <v>62757.67</v>
      </c>
      <c r="J52" s="27">
        <v>64600.639999999999</v>
      </c>
      <c r="K52" s="27">
        <v>64685.13</v>
      </c>
      <c r="L52">
        <v>65063.37</v>
      </c>
      <c r="N52" s="5">
        <f t="shared" si="3"/>
        <v>64297.702727272728</v>
      </c>
      <c r="O52" s="5">
        <f t="shared" si="4"/>
        <v>1029.8308128823001</v>
      </c>
      <c r="P52" s="1">
        <f t="shared" si="5"/>
        <v>1.6016603536373057</v>
      </c>
    </row>
    <row r="53" spans="1:16" ht="15.75" customHeight="1" x14ac:dyDescent="0.2">
      <c r="A53" s="3" t="s">
        <v>16</v>
      </c>
      <c r="B53" s="27">
        <v>128266.86</v>
      </c>
      <c r="C53" s="27">
        <v>127032.12</v>
      </c>
      <c r="D53" s="27">
        <v>127436.28</v>
      </c>
      <c r="E53" s="27">
        <v>128271.79</v>
      </c>
      <c r="F53" s="27">
        <v>127713.94</v>
      </c>
      <c r="G53" s="27">
        <v>127010.57</v>
      </c>
      <c r="H53" s="27">
        <v>128137.93</v>
      </c>
      <c r="I53" s="27">
        <v>126212.16</v>
      </c>
      <c r="J53" s="27">
        <v>126576.15</v>
      </c>
      <c r="K53" s="27">
        <v>128288.51</v>
      </c>
      <c r="L53">
        <v>128812.93</v>
      </c>
      <c r="N53" s="5">
        <f t="shared" si="3"/>
        <v>127614.47636363636</v>
      </c>
      <c r="O53" s="5">
        <f t="shared" si="4"/>
        <v>825.37163792163994</v>
      </c>
      <c r="P53" s="1">
        <f t="shared" si="5"/>
        <v>0.64676959968847936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2" t="s">
        <v>19</v>
      </c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</row>
    <row r="59" spans="1:16" ht="15.75" customHeight="1" x14ac:dyDescent="0.15">
      <c r="A59" s="30" t="s">
        <v>1</v>
      </c>
      <c r="B59" s="28">
        <v>1</v>
      </c>
      <c r="C59" s="1">
        <v>2</v>
      </c>
      <c r="D59" s="1">
        <v>3</v>
      </c>
      <c r="E59" s="28">
        <v>4</v>
      </c>
      <c r="F59" s="28">
        <v>5</v>
      </c>
      <c r="G59" s="1">
        <v>6</v>
      </c>
      <c r="H59" s="1">
        <v>7</v>
      </c>
      <c r="I59" s="28">
        <v>8</v>
      </c>
      <c r="J59" s="28">
        <v>9</v>
      </c>
      <c r="K59" s="1">
        <v>10</v>
      </c>
      <c r="L59" s="1">
        <v>11</v>
      </c>
    </row>
    <row r="60" spans="1:16" ht="15.75" customHeight="1" x14ac:dyDescent="0.2">
      <c r="A60" s="31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27">
        <v>22.1</v>
      </c>
      <c r="C61" s="27">
        <v>21.77</v>
      </c>
      <c r="D61" s="27">
        <v>22.23</v>
      </c>
      <c r="E61" s="27">
        <v>22.47</v>
      </c>
      <c r="F61" s="27">
        <v>22.62</v>
      </c>
      <c r="G61" s="27">
        <v>22.54</v>
      </c>
      <c r="H61" s="27">
        <v>21.69</v>
      </c>
      <c r="I61" s="27">
        <v>22.18</v>
      </c>
      <c r="J61" s="27">
        <v>22.07</v>
      </c>
      <c r="K61" s="27">
        <v>22.32</v>
      </c>
      <c r="L61">
        <v>22.62</v>
      </c>
      <c r="N61" s="5">
        <f t="shared" ref="N61:N81" si="6">AVERAGE(B61:L61)</f>
        <v>22.237272727272728</v>
      </c>
      <c r="O61" s="5">
        <f t="shared" ref="O61:O81" si="7">STDEV(B61:L61)</f>
        <v>0.31837370837086737</v>
      </c>
      <c r="P61" s="1">
        <f t="shared" ref="P61:P81" si="8">O61/N61*100</f>
        <v>1.4317120281589226</v>
      </c>
    </row>
    <row r="62" spans="1:16" ht="15.75" customHeight="1" x14ac:dyDescent="0.2">
      <c r="A62" s="3">
        <v>2</v>
      </c>
      <c r="B62" s="27">
        <v>21.94</v>
      </c>
      <c r="C62" s="27">
        <v>21.06</v>
      </c>
      <c r="D62" s="27">
        <v>21.48</v>
      </c>
      <c r="E62" s="27">
        <v>21.82</v>
      </c>
      <c r="F62" s="27">
        <v>22</v>
      </c>
      <c r="G62" s="27">
        <v>21.96</v>
      </c>
      <c r="H62" s="27">
        <v>21.35</v>
      </c>
      <c r="I62" s="27">
        <v>21.66</v>
      </c>
      <c r="J62" s="27">
        <v>20.89</v>
      </c>
      <c r="K62" s="27">
        <v>21.35</v>
      </c>
      <c r="L62">
        <v>21.87</v>
      </c>
      <c r="N62" s="5">
        <f t="shared" si="6"/>
        <v>21.580000000000002</v>
      </c>
      <c r="O62" s="5">
        <f t="shared" si="7"/>
        <v>0.38220413393892028</v>
      </c>
      <c r="P62" s="1">
        <f t="shared" si="8"/>
        <v>1.7711034936928649</v>
      </c>
    </row>
    <row r="63" spans="1:16" ht="15.75" customHeight="1" x14ac:dyDescent="0.2">
      <c r="A63" s="3">
        <v>4</v>
      </c>
      <c r="B63" s="27">
        <v>21.58</v>
      </c>
      <c r="C63" s="27">
        <v>20.79</v>
      </c>
      <c r="D63" s="27">
        <v>21.1</v>
      </c>
      <c r="E63" s="27">
        <v>21.37</v>
      </c>
      <c r="F63" s="27">
        <v>21.81</v>
      </c>
      <c r="G63" s="27">
        <v>21.68</v>
      </c>
      <c r="H63" s="27">
        <v>20.94</v>
      </c>
      <c r="I63" s="27">
        <v>21.37</v>
      </c>
      <c r="J63" s="27">
        <v>20.49</v>
      </c>
      <c r="K63" s="27">
        <v>21.05</v>
      </c>
      <c r="L63">
        <v>21.47</v>
      </c>
      <c r="N63" s="5">
        <f t="shared" si="6"/>
        <v>21.240909090909096</v>
      </c>
      <c r="O63" s="5">
        <f t="shared" si="7"/>
        <v>0.40391718323078407</v>
      </c>
      <c r="P63" s="1">
        <f t="shared" si="8"/>
        <v>1.9016002634447353</v>
      </c>
    </row>
    <row r="64" spans="1:16" ht="15.75" customHeight="1" x14ac:dyDescent="0.2">
      <c r="A64" s="3">
        <v>8</v>
      </c>
      <c r="B64" s="27">
        <v>22.03</v>
      </c>
      <c r="C64" s="27">
        <v>21.23</v>
      </c>
      <c r="D64" s="27">
        <v>21.56</v>
      </c>
      <c r="E64" s="27">
        <v>21.68</v>
      </c>
      <c r="F64" s="27">
        <v>22.27</v>
      </c>
      <c r="G64" s="27">
        <v>22.06</v>
      </c>
      <c r="H64" s="27">
        <v>21.45</v>
      </c>
      <c r="I64" s="27">
        <v>21.96</v>
      </c>
      <c r="J64" s="27">
        <v>20.91</v>
      </c>
      <c r="K64" s="27">
        <v>21.28</v>
      </c>
      <c r="L64">
        <v>21.75</v>
      </c>
      <c r="N64" s="5">
        <f t="shared" si="6"/>
        <v>21.652727272727272</v>
      </c>
      <c r="O64" s="5">
        <f t="shared" si="7"/>
        <v>0.41386207627882277</v>
      </c>
      <c r="P64" s="1">
        <f t="shared" si="8"/>
        <v>1.9113623474124823</v>
      </c>
    </row>
    <row r="65" spans="1:16" ht="15.75" customHeight="1" x14ac:dyDescent="0.2">
      <c r="A65" s="3">
        <v>16</v>
      </c>
      <c r="B65" s="27">
        <v>20.48</v>
      </c>
      <c r="C65" s="27">
        <v>19.79</v>
      </c>
      <c r="D65" s="27">
        <v>19.98</v>
      </c>
      <c r="E65" s="27">
        <v>20.36</v>
      </c>
      <c r="F65" s="27">
        <v>20.68</v>
      </c>
      <c r="G65" s="27">
        <v>20.440000000000001</v>
      </c>
      <c r="H65" s="27">
        <v>19.97</v>
      </c>
      <c r="I65" s="27">
        <v>20.170000000000002</v>
      </c>
      <c r="J65" s="27">
        <v>19.43</v>
      </c>
      <c r="K65" s="27">
        <v>19.8</v>
      </c>
      <c r="L65">
        <v>20.350000000000001</v>
      </c>
      <c r="N65" s="5">
        <f t="shared" si="6"/>
        <v>20.131818181818183</v>
      </c>
      <c r="O65" s="5">
        <f t="shared" si="7"/>
        <v>0.37236590020618676</v>
      </c>
      <c r="P65" s="1">
        <f t="shared" si="8"/>
        <v>1.8496387005048787</v>
      </c>
    </row>
    <row r="66" spans="1:16" ht="15.75" customHeight="1" x14ac:dyDescent="0.2">
      <c r="A66" s="3">
        <v>32</v>
      </c>
      <c r="B66" s="27">
        <v>20.8</v>
      </c>
      <c r="C66" s="27">
        <v>20.3</v>
      </c>
      <c r="D66" s="27">
        <v>20.6</v>
      </c>
      <c r="E66" s="27">
        <v>20.88</v>
      </c>
      <c r="F66" s="27">
        <v>21.33</v>
      </c>
      <c r="G66" s="27">
        <v>21.03</v>
      </c>
      <c r="H66" s="27">
        <v>20.28</v>
      </c>
      <c r="I66" s="27">
        <v>20.72</v>
      </c>
      <c r="J66" s="27">
        <v>19.89</v>
      </c>
      <c r="K66" s="27">
        <v>20.51</v>
      </c>
      <c r="L66">
        <v>20.82</v>
      </c>
      <c r="N66" s="5">
        <f t="shared" si="6"/>
        <v>20.650909090909089</v>
      </c>
      <c r="O66" s="5">
        <f t="shared" si="7"/>
        <v>0.39687414996329812</v>
      </c>
      <c r="P66" s="1">
        <f t="shared" si="8"/>
        <v>1.9218241105812113</v>
      </c>
    </row>
    <row r="67" spans="1:16" ht="15.75" customHeight="1" x14ac:dyDescent="0.2">
      <c r="A67" s="3">
        <v>64</v>
      </c>
      <c r="B67" s="27">
        <v>22.55</v>
      </c>
      <c r="C67" s="27">
        <v>21.8</v>
      </c>
      <c r="D67" s="27">
        <v>22.17</v>
      </c>
      <c r="E67" s="27">
        <v>22.51</v>
      </c>
      <c r="F67" s="27">
        <v>22.97</v>
      </c>
      <c r="G67" s="27">
        <v>22.67</v>
      </c>
      <c r="H67" s="27">
        <v>21.8</v>
      </c>
      <c r="I67" s="27">
        <v>22.39</v>
      </c>
      <c r="J67" s="27">
        <v>21.36</v>
      </c>
      <c r="K67" s="27">
        <v>21.95</v>
      </c>
      <c r="L67">
        <v>22.54</v>
      </c>
      <c r="N67" s="5">
        <f t="shared" si="6"/>
        <v>22.246363636363636</v>
      </c>
      <c r="O67" s="5">
        <f t="shared" si="7"/>
        <v>0.47428414958277354</v>
      </c>
      <c r="P67" s="1">
        <f t="shared" si="8"/>
        <v>2.1319625864944256</v>
      </c>
    </row>
    <row r="68" spans="1:16" ht="15.75" customHeight="1" x14ac:dyDescent="0.2">
      <c r="A68" s="3">
        <v>128</v>
      </c>
      <c r="B68" s="27">
        <v>24.56</v>
      </c>
      <c r="C68" s="27">
        <v>23.91</v>
      </c>
      <c r="D68" s="27">
        <v>24.23</v>
      </c>
      <c r="E68" s="27">
        <v>24.67</v>
      </c>
      <c r="F68" s="27">
        <v>25.16</v>
      </c>
      <c r="G68" s="27">
        <v>24.93</v>
      </c>
      <c r="H68" s="27">
        <v>23.83</v>
      </c>
      <c r="I68" s="27">
        <v>24.48</v>
      </c>
      <c r="J68" s="27">
        <v>23.47</v>
      </c>
      <c r="K68" s="27">
        <v>24.2</v>
      </c>
      <c r="L68">
        <v>24.74</v>
      </c>
      <c r="N68" s="5">
        <f t="shared" si="6"/>
        <v>24.38</v>
      </c>
      <c r="O68" s="5">
        <f t="shared" si="7"/>
        <v>0.5072869010727562</v>
      </c>
      <c r="P68" s="1">
        <f t="shared" si="8"/>
        <v>2.0807502094862849</v>
      </c>
    </row>
    <row r="69" spans="1:16" ht="15.75" customHeight="1" x14ac:dyDescent="0.2">
      <c r="A69" s="3">
        <v>256</v>
      </c>
      <c r="B69" s="27">
        <v>29.55</v>
      </c>
      <c r="C69" s="27">
        <v>28.64</v>
      </c>
      <c r="D69" s="27">
        <v>28.9</v>
      </c>
      <c r="E69" s="27">
        <v>29.64</v>
      </c>
      <c r="F69" s="27">
        <v>30.02</v>
      </c>
      <c r="G69" s="27">
        <v>29.92</v>
      </c>
      <c r="H69" s="27">
        <v>28.26</v>
      </c>
      <c r="I69" s="27">
        <v>29.46</v>
      </c>
      <c r="J69" s="27">
        <v>28.2</v>
      </c>
      <c r="K69" s="27">
        <v>28.47</v>
      </c>
      <c r="L69">
        <v>29.77</v>
      </c>
      <c r="N69" s="5">
        <f t="shared" si="6"/>
        <v>29.166363636363641</v>
      </c>
      <c r="O69" s="5">
        <f t="shared" si="7"/>
        <v>0.6860797727272353</v>
      </c>
      <c r="P69" s="1">
        <f t="shared" si="8"/>
        <v>2.3522979459525568</v>
      </c>
    </row>
    <row r="70" spans="1:16" ht="15.75" customHeight="1" x14ac:dyDescent="0.2">
      <c r="A70" s="3">
        <v>512</v>
      </c>
      <c r="B70" s="27">
        <v>37.46</v>
      </c>
      <c r="C70" s="27">
        <v>36.19</v>
      </c>
      <c r="D70" s="27">
        <v>36.619999999999997</v>
      </c>
      <c r="E70" s="27">
        <v>37.29</v>
      </c>
      <c r="F70" s="27">
        <v>37.83</v>
      </c>
      <c r="G70" s="27">
        <v>37.619999999999997</v>
      </c>
      <c r="H70" s="27">
        <v>35.86</v>
      </c>
      <c r="I70" s="27">
        <v>37.380000000000003</v>
      </c>
      <c r="J70" s="27">
        <v>35.909999999999997</v>
      </c>
      <c r="K70" s="27">
        <v>36.15</v>
      </c>
      <c r="L70">
        <v>37.67</v>
      </c>
      <c r="N70" s="5">
        <f t="shared" si="6"/>
        <v>36.907272727272726</v>
      </c>
      <c r="O70" s="5">
        <f t="shared" si="7"/>
        <v>0.7667084310100023</v>
      </c>
      <c r="P70" s="1">
        <f t="shared" si="8"/>
        <v>2.0773911870313873</v>
      </c>
    </row>
    <row r="71" spans="1:16" ht="15.75" customHeight="1" x14ac:dyDescent="0.2">
      <c r="A71" s="3" t="s">
        <v>6</v>
      </c>
      <c r="B71" s="27">
        <v>51.02</v>
      </c>
      <c r="C71" s="27">
        <v>51.11</v>
      </c>
      <c r="D71" s="27">
        <v>51.41</v>
      </c>
      <c r="E71" s="27">
        <v>51.41</v>
      </c>
      <c r="F71" s="27">
        <v>51.47</v>
      </c>
      <c r="G71" s="27">
        <v>51.59</v>
      </c>
      <c r="H71" s="27">
        <v>50.29</v>
      </c>
      <c r="I71" s="27">
        <v>50.24</v>
      </c>
      <c r="J71" s="27">
        <v>50.62</v>
      </c>
      <c r="K71" s="27">
        <v>50.94</v>
      </c>
      <c r="L71">
        <v>51.03</v>
      </c>
      <c r="N71" s="5">
        <f t="shared" si="6"/>
        <v>51.011818181818178</v>
      </c>
      <c r="O71" s="5">
        <f t="shared" si="7"/>
        <v>0.46333180727893419</v>
      </c>
      <c r="P71" s="1">
        <f t="shared" si="8"/>
        <v>0.9082832641399099</v>
      </c>
    </row>
    <row r="72" spans="1:16" ht="15.75" customHeight="1" x14ac:dyDescent="0.2">
      <c r="A72" s="3" t="s">
        <v>7</v>
      </c>
      <c r="B72" s="27">
        <v>76.459999999999994</v>
      </c>
      <c r="C72" s="27">
        <v>78.930000000000007</v>
      </c>
      <c r="D72" s="27">
        <v>78.19</v>
      </c>
      <c r="E72" s="27">
        <v>76.44</v>
      </c>
      <c r="F72" s="27">
        <v>76.290000000000006</v>
      </c>
      <c r="G72" s="27">
        <v>76.709999999999994</v>
      </c>
      <c r="H72" s="27">
        <v>75.430000000000007</v>
      </c>
      <c r="I72" s="27">
        <v>75.5</v>
      </c>
      <c r="J72" s="27">
        <v>76.2</v>
      </c>
      <c r="K72" s="27">
        <v>77.05</v>
      </c>
      <c r="L72">
        <v>76.77</v>
      </c>
      <c r="N72" s="5">
        <f t="shared" si="6"/>
        <v>76.724545454545463</v>
      </c>
      <c r="O72" s="5">
        <f t="shared" si="7"/>
        <v>1.0445129356438208</v>
      </c>
      <c r="P72" s="1">
        <f t="shared" si="8"/>
        <v>1.3613804154273288</v>
      </c>
    </row>
    <row r="73" spans="1:16" ht="15.75" customHeight="1" x14ac:dyDescent="0.2">
      <c r="A73" s="3" t="s">
        <v>8</v>
      </c>
      <c r="B73" s="27">
        <v>135.28</v>
      </c>
      <c r="C73" s="27">
        <v>134.6</v>
      </c>
      <c r="D73" s="27">
        <v>135.38</v>
      </c>
      <c r="E73" s="27">
        <v>134.68</v>
      </c>
      <c r="F73" s="27">
        <v>134.47999999999999</v>
      </c>
      <c r="G73" s="27">
        <v>134.24</v>
      </c>
      <c r="H73" s="27">
        <v>135.19999999999999</v>
      </c>
      <c r="I73" s="27">
        <v>134.51</v>
      </c>
      <c r="J73" s="27">
        <v>134.99</v>
      </c>
      <c r="K73" s="27">
        <v>134.61000000000001</v>
      </c>
      <c r="L73">
        <v>135.44999999999999</v>
      </c>
      <c r="N73" s="5">
        <f t="shared" si="6"/>
        <v>134.85636363636365</v>
      </c>
      <c r="O73" s="5">
        <f t="shared" si="7"/>
        <v>0.41725945710726792</v>
      </c>
      <c r="P73" s="1">
        <f t="shared" si="8"/>
        <v>0.30941028354612626</v>
      </c>
    </row>
    <row r="74" spans="1:16" ht="15.75" customHeight="1" x14ac:dyDescent="0.2">
      <c r="A74" s="3" t="s">
        <v>9</v>
      </c>
      <c r="B74" s="27">
        <v>224.47</v>
      </c>
      <c r="C74" s="27">
        <v>225.53</v>
      </c>
      <c r="D74" s="27">
        <v>226.95</v>
      </c>
      <c r="E74" s="27">
        <v>225.43</v>
      </c>
      <c r="F74" s="27">
        <v>224.65</v>
      </c>
      <c r="G74" s="27">
        <v>224.76</v>
      </c>
      <c r="H74" s="27">
        <v>225.42</v>
      </c>
      <c r="I74" s="27">
        <v>225.35</v>
      </c>
      <c r="J74" s="27">
        <v>224.53</v>
      </c>
      <c r="K74" s="27">
        <v>225.63</v>
      </c>
      <c r="L74">
        <v>225.74</v>
      </c>
      <c r="N74" s="5">
        <f t="shared" si="6"/>
        <v>225.31454545454545</v>
      </c>
      <c r="O74" s="5">
        <f t="shared" si="7"/>
        <v>0.7145119122360869</v>
      </c>
      <c r="P74" s="1">
        <f t="shared" si="8"/>
        <v>0.31711752598778903</v>
      </c>
    </row>
    <row r="75" spans="1:16" ht="15.75" customHeight="1" x14ac:dyDescent="0.2">
      <c r="A75" s="3" t="s">
        <v>10</v>
      </c>
      <c r="B75" s="27">
        <v>406.19</v>
      </c>
      <c r="C75" s="27">
        <v>406.24</v>
      </c>
      <c r="D75" s="27">
        <v>408.9</v>
      </c>
      <c r="E75" s="27">
        <v>408.17</v>
      </c>
      <c r="F75" s="27">
        <v>406.4</v>
      </c>
      <c r="G75" s="27">
        <v>404.84</v>
      </c>
      <c r="H75" s="27">
        <v>406.54</v>
      </c>
      <c r="I75" s="27">
        <v>406.34</v>
      </c>
      <c r="J75" s="27">
        <v>406.62</v>
      </c>
      <c r="K75" s="27">
        <v>406</v>
      </c>
      <c r="L75">
        <v>406.88</v>
      </c>
      <c r="N75" s="5">
        <f t="shared" si="6"/>
        <v>406.64727272727271</v>
      </c>
      <c r="O75" s="5">
        <f t="shared" si="7"/>
        <v>1.0805377449130702</v>
      </c>
      <c r="P75" s="1">
        <f t="shared" si="8"/>
        <v>0.26571867497504592</v>
      </c>
    </row>
    <row r="76" spans="1:16" ht="15.75" customHeight="1" x14ac:dyDescent="0.2">
      <c r="A76" s="3" t="s">
        <v>11</v>
      </c>
      <c r="B76" s="27">
        <v>770.6</v>
      </c>
      <c r="C76" s="27">
        <v>770.07</v>
      </c>
      <c r="D76" s="27">
        <v>778.31</v>
      </c>
      <c r="E76" s="27">
        <v>773.52</v>
      </c>
      <c r="F76" s="27">
        <v>770.14</v>
      </c>
      <c r="G76" s="27">
        <v>770.22</v>
      </c>
      <c r="H76" s="27">
        <v>771.39</v>
      </c>
      <c r="I76" s="27">
        <v>773.9</v>
      </c>
      <c r="J76" s="27">
        <v>772.69</v>
      </c>
      <c r="K76" s="27">
        <v>771.57</v>
      </c>
      <c r="L76">
        <v>773.31</v>
      </c>
      <c r="N76" s="5">
        <f t="shared" si="6"/>
        <v>772.33818181818174</v>
      </c>
      <c r="O76" s="5">
        <f t="shared" si="7"/>
        <v>2.4400935153465406</v>
      </c>
      <c r="P76" s="1">
        <f t="shared" si="8"/>
        <v>0.31593589088166685</v>
      </c>
    </row>
    <row r="77" spans="1:16" ht="15.75" customHeight="1" x14ac:dyDescent="0.2">
      <c r="A77" s="3" t="s">
        <v>12</v>
      </c>
      <c r="B77" s="27">
        <v>1497.84</v>
      </c>
      <c r="C77" s="27">
        <v>1491.31</v>
      </c>
      <c r="D77" s="27">
        <v>1507.91</v>
      </c>
      <c r="E77" s="27">
        <v>1503.42</v>
      </c>
      <c r="F77" s="27">
        <v>1490.79</v>
      </c>
      <c r="G77" s="27">
        <v>1489.88</v>
      </c>
      <c r="H77" s="27">
        <v>1497.4</v>
      </c>
      <c r="I77" s="27">
        <v>1500.03</v>
      </c>
      <c r="J77" s="27">
        <v>1492.14</v>
      </c>
      <c r="K77" s="27">
        <v>1493.96</v>
      </c>
      <c r="L77">
        <v>1494.1</v>
      </c>
      <c r="N77" s="5">
        <f t="shared" si="6"/>
        <v>1496.2527272727273</v>
      </c>
      <c r="O77" s="5">
        <f t="shared" si="7"/>
        <v>5.7188654310258071</v>
      </c>
      <c r="P77" s="1">
        <f t="shared" si="8"/>
        <v>0.38221253179934284</v>
      </c>
    </row>
    <row r="78" spans="1:16" ht="15.75" customHeight="1" x14ac:dyDescent="0.2">
      <c r="A78" s="3" t="s">
        <v>13</v>
      </c>
      <c r="B78" s="27">
        <v>5917.64</v>
      </c>
      <c r="C78" s="27">
        <v>5839.71</v>
      </c>
      <c r="D78" s="27">
        <v>5873.97</v>
      </c>
      <c r="E78" s="27">
        <v>5900.02</v>
      </c>
      <c r="F78" s="27">
        <v>5853.6</v>
      </c>
      <c r="G78" s="27">
        <v>5873.31</v>
      </c>
      <c r="H78" s="27">
        <v>5932.34</v>
      </c>
      <c r="I78" s="27">
        <v>5589.83</v>
      </c>
      <c r="J78" s="27">
        <v>5915.19</v>
      </c>
      <c r="K78" s="27">
        <v>5933.01</v>
      </c>
      <c r="L78">
        <v>5877.74</v>
      </c>
      <c r="N78" s="5">
        <f t="shared" si="6"/>
        <v>5864.2145454545453</v>
      </c>
      <c r="O78" s="5">
        <f t="shared" si="7"/>
        <v>96.161090401849847</v>
      </c>
      <c r="P78" s="1">
        <f t="shared" si="8"/>
        <v>1.6397948890936467</v>
      </c>
    </row>
    <row r="79" spans="1:16" ht="15.75" customHeight="1" x14ac:dyDescent="0.2">
      <c r="A79" s="3" t="s">
        <v>14</v>
      </c>
      <c r="B79" s="27">
        <v>13041.69</v>
      </c>
      <c r="C79" s="27">
        <v>13969.82</v>
      </c>
      <c r="D79" s="27">
        <v>12037.29</v>
      </c>
      <c r="E79" s="27">
        <v>11090.12</v>
      </c>
      <c r="F79" s="27">
        <v>12181.72</v>
      </c>
      <c r="G79" s="27">
        <v>13933.1</v>
      </c>
      <c r="H79" s="27">
        <v>14229.04</v>
      </c>
      <c r="I79" s="27">
        <v>13138.99</v>
      </c>
      <c r="J79" s="27">
        <v>12869.98</v>
      </c>
      <c r="K79" s="27">
        <v>14122.75</v>
      </c>
      <c r="L79">
        <v>13081.36</v>
      </c>
      <c r="N79" s="5">
        <f t="shared" si="6"/>
        <v>13063.259999999998</v>
      </c>
      <c r="O79" s="5">
        <f t="shared" si="7"/>
        <v>991.30865354842933</v>
      </c>
      <c r="P79" s="1">
        <f t="shared" si="8"/>
        <v>7.5885242546533522</v>
      </c>
    </row>
    <row r="80" spans="1:16" ht="15.75" customHeight="1" x14ac:dyDescent="0.2">
      <c r="A80" s="3" t="s">
        <v>15</v>
      </c>
      <c r="B80" s="27">
        <v>24525.61</v>
      </c>
      <c r="C80" s="27">
        <v>24761.32</v>
      </c>
      <c r="D80" s="27">
        <v>24441.88</v>
      </c>
      <c r="E80" s="27">
        <v>25148.76</v>
      </c>
      <c r="F80" s="27">
        <v>24559.3</v>
      </c>
      <c r="G80" s="27">
        <v>25348.59</v>
      </c>
      <c r="H80" s="27">
        <v>25052.880000000001</v>
      </c>
      <c r="I80" s="27">
        <v>24959.279999999999</v>
      </c>
      <c r="J80" s="27">
        <v>24652.52</v>
      </c>
      <c r="K80" s="27">
        <v>25353.8</v>
      </c>
      <c r="L80">
        <v>24357.25</v>
      </c>
      <c r="N80" s="5">
        <f t="shared" si="6"/>
        <v>24832.835454545449</v>
      </c>
      <c r="O80" s="5">
        <f t="shared" si="7"/>
        <v>358.81581521342184</v>
      </c>
      <c r="P80" s="1">
        <f t="shared" si="8"/>
        <v>1.4449248692128047</v>
      </c>
    </row>
    <row r="81" spans="1:16" ht="15.75" customHeight="1" x14ac:dyDescent="0.2">
      <c r="A81" s="3" t="s">
        <v>16</v>
      </c>
      <c r="B81" s="27">
        <v>43312.69</v>
      </c>
      <c r="C81" s="27">
        <v>43018.64</v>
      </c>
      <c r="D81" s="27">
        <v>43410.15</v>
      </c>
      <c r="E81" s="27">
        <v>43068.38</v>
      </c>
      <c r="F81" s="27">
        <v>42981.7</v>
      </c>
      <c r="G81" s="27">
        <v>43501.42</v>
      </c>
      <c r="H81" s="27">
        <v>43247.8</v>
      </c>
      <c r="I81" s="27">
        <v>43444.78</v>
      </c>
      <c r="J81" s="27">
        <v>43085.09</v>
      </c>
      <c r="K81" s="27">
        <v>43383.91</v>
      </c>
      <c r="L81">
        <v>43667.75</v>
      </c>
      <c r="N81" s="5">
        <f t="shared" si="6"/>
        <v>43283.846363636359</v>
      </c>
      <c r="O81" s="5">
        <f t="shared" si="7"/>
        <v>222.7719117066938</v>
      </c>
      <c r="P81" s="1">
        <f t="shared" si="8"/>
        <v>0.51467679151049073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2" t="s">
        <v>20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</row>
    <row r="87" spans="1:16" ht="15.75" customHeight="1" x14ac:dyDescent="0.15">
      <c r="A87" s="30" t="s">
        <v>1</v>
      </c>
      <c r="B87" s="28">
        <v>1</v>
      </c>
      <c r="C87" s="1">
        <v>2</v>
      </c>
      <c r="D87" s="1">
        <v>3</v>
      </c>
      <c r="E87" s="28">
        <v>4</v>
      </c>
      <c r="F87" s="28">
        <v>5</v>
      </c>
      <c r="G87" s="1">
        <v>6</v>
      </c>
      <c r="H87" s="1">
        <v>7</v>
      </c>
      <c r="I87" s="28">
        <v>8</v>
      </c>
      <c r="J87" s="28">
        <v>9</v>
      </c>
      <c r="K87" s="1">
        <v>10</v>
      </c>
      <c r="L87" s="1">
        <v>11</v>
      </c>
    </row>
    <row r="88" spans="1:16" ht="15.75" customHeight="1" x14ac:dyDescent="0.2">
      <c r="A88" s="31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27">
        <v>29.19</v>
      </c>
      <c r="C89" s="27">
        <v>28.76</v>
      </c>
      <c r="D89" s="27">
        <v>28.59</v>
      </c>
      <c r="E89" s="27">
        <v>29.29</v>
      </c>
      <c r="F89" s="27">
        <v>28.88</v>
      </c>
      <c r="G89" s="27">
        <v>28.32</v>
      </c>
      <c r="H89" s="27">
        <v>28.81</v>
      </c>
      <c r="I89" s="27">
        <v>28.56</v>
      </c>
      <c r="J89" s="27">
        <v>28.49</v>
      </c>
      <c r="K89" s="27">
        <v>28.51</v>
      </c>
      <c r="L89">
        <v>28.54</v>
      </c>
      <c r="N89" s="5">
        <f t="shared" ref="N89:N109" si="9">AVERAGE(B89:L89)</f>
        <v>28.721818181818183</v>
      </c>
      <c r="O89" s="5">
        <f t="shared" ref="O89:O109" si="10">STDEV(B89:L89)</f>
        <v>0.30215288123127948</v>
      </c>
      <c r="P89" s="1">
        <f t="shared" ref="P89:P109" si="11">O89/N89*100</f>
        <v>1.0519977506944591</v>
      </c>
    </row>
    <row r="90" spans="1:16" ht="15.75" customHeight="1" x14ac:dyDescent="0.2">
      <c r="A90" s="3">
        <v>2</v>
      </c>
      <c r="B90" s="27">
        <v>28.42</v>
      </c>
      <c r="C90" s="27">
        <v>28.15</v>
      </c>
      <c r="D90" s="27">
        <v>27.86</v>
      </c>
      <c r="E90" s="27">
        <v>28.14</v>
      </c>
      <c r="F90" s="27">
        <v>28.11</v>
      </c>
      <c r="G90" s="27">
        <v>27.63</v>
      </c>
      <c r="H90" s="27">
        <v>27.89</v>
      </c>
      <c r="I90" s="27">
        <v>27.93</v>
      </c>
      <c r="J90" s="27">
        <v>27.7</v>
      </c>
      <c r="K90" s="27">
        <v>27.81</v>
      </c>
      <c r="L90">
        <v>27.89</v>
      </c>
      <c r="N90" s="5">
        <f t="shared" si="9"/>
        <v>27.957272727272724</v>
      </c>
      <c r="O90" s="5">
        <f t="shared" si="10"/>
        <v>0.22852093598140724</v>
      </c>
      <c r="P90" s="1">
        <f t="shared" si="11"/>
        <v>0.81739352121597242</v>
      </c>
    </row>
    <row r="91" spans="1:16" ht="15.75" customHeight="1" x14ac:dyDescent="0.2">
      <c r="A91" s="3">
        <v>4</v>
      </c>
      <c r="B91" s="27">
        <v>27.53</v>
      </c>
      <c r="C91" s="27">
        <v>27.29</v>
      </c>
      <c r="D91" s="27">
        <v>27</v>
      </c>
      <c r="E91" s="27">
        <v>27.27</v>
      </c>
      <c r="F91" s="27">
        <v>27.22</v>
      </c>
      <c r="G91" s="27">
        <v>26.81</v>
      </c>
      <c r="H91" s="27">
        <v>26.96</v>
      </c>
      <c r="I91" s="27">
        <v>26.84</v>
      </c>
      <c r="J91" s="27">
        <v>26.87</v>
      </c>
      <c r="K91" s="27">
        <v>26.93</v>
      </c>
      <c r="L91">
        <v>26.92</v>
      </c>
      <c r="N91" s="5">
        <f t="shared" si="9"/>
        <v>27.058181818181822</v>
      </c>
      <c r="O91" s="5">
        <f t="shared" si="10"/>
        <v>0.23250024437914821</v>
      </c>
      <c r="P91" s="1">
        <f t="shared" si="11"/>
        <v>0.85926041129237662</v>
      </c>
    </row>
    <row r="92" spans="1:16" ht="15.75" customHeight="1" x14ac:dyDescent="0.2">
      <c r="A92" s="3">
        <v>8</v>
      </c>
      <c r="B92" s="27">
        <v>29.04</v>
      </c>
      <c r="C92" s="27">
        <v>28.7</v>
      </c>
      <c r="D92" s="27">
        <v>28.4</v>
      </c>
      <c r="E92" s="27">
        <v>28.67</v>
      </c>
      <c r="F92" s="27">
        <v>28.57</v>
      </c>
      <c r="G92" s="27">
        <v>28.25</v>
      </c>
      <c r="H92" s="27">
        <v>28.45</v>
      </c>
      <c r="I92" s="27">
        <v>28.29</v>
      </c>
      <c r="J92" s="27">
        <v>28.29</v>
      </c>
      <c r="K92" s="27">
        <v>28.33</v>
      </c>
      <c r="L92">
        <v>28.3</v>
      </c>
      <c r="N92" s="5">
        <f t="shared" si="9"/>
        <v>28.480909090909087</v>
      </c>
      <c r="O92" s="5">
        <f t="shared" si="10"/>
        <v>0.24361668848642321</v>
      </c>
      <c r="P92" s="1">
        <f t="shared" si="11"/>
        <v>0.85536837222721951</v>
      </c>
    </row>
    <row r="93" spans="1:16" ht="15.75" customHeight="1" x14ac:dyDescent="0.2">
      <c r="A93" s="3">
        <v>16</v>
      </c>
      <c r="B93" s="27">
        <v>26.67</v>
      </c>
      <c r="C93" s="27">
        <v>26.31</v>
      </c>
      <c r="D93" s="27">
        <v>26.17</v>
      </c>
      <c r="E93" s="27">
        <v>26.35</v>
      </c>
      <c r="F93" s="27">
        <v>26.28</v>
      </c>
      <c r="G93" s="27">
        <v>25.93</v>
      </c>
      <c r="H93" s="27">
        <v>25.92</v>
      </c>
      <c r="I93" s="27">
        <v>25.92</v>
      </c>
      <c r="J93" s="27">
        <v>25.9</v>
      </c>
      <c r="K93" s="27">
        <v>26.05</v>
      </c>
      <c r="L93">
        <v>26.01</v>
      </c>
      <c r="N93" s="5">
        <f t="shared" si="9"/>
        <v>26.137272727272727</v>
      </c>
      <c r="O93" s="5">
        <f t="shared" si="10"/>
        <v>0.24450320689475283</v>
      </c>
      <c r="P93" s="1">
        <f t="shared" si="11"/>
        <v>0.93545799305842625</v>
      </c>
    </row>
    <row r="94" spans="1:16" ht="15.75" customHeight="1" x14ac:dyDescent="0.2">
      <c r="A94" s="3">
        <v>32</v>
      </c>
      <c r="B94" s="27">
        <v>28.06</v>
      </c>
      <c r="C94" s="27">
        <v>27.63</v>
      </c>
      <c r="D94" s="27">
        <v>27.41</v>
      </c>
      <c r="E94" s="27">
        <v>27.62</v>
      </c>
      <c r="F94" s="27">
        <v>27.58</v>
      </c>
      <c r="G94" s="27">
        <v>27.1</v>
      </c>
      <c r="H94" s="27">
        <v>27.13</v>
      </c>
      <c r="I94" s="27">
        <v>27.04</v>
      </c>
      <c r="J94" s="27">
        <v>27.13</v>
      </c>
      <c r="K94" s="27">
        <v>27.18</v>
      </c>
      <c r="L94">
        <v>27.2</v>
      </c>
      <c r="N94" s="5">
        <f t="shared" si="9"/>
        <v>27.370909090909091</v>
      </c>
      <c r="O94" s="5">
        <f t="shared" si="10"/>
        <v>0.31841653680217485</v>
      </c>
      <c r="P94" s="1">
        <f t="shared" si="11"/>
        <v>1.163339280199257</v>
      </c>
    </row>
    <row r="95" spans="1:16" ht="15.75" customHeight="1" x14ac:dyDescent="0.2">
      <c r="A95" s="3">
        <v>64</v>
      </c>
      <c r="B95" s="27">
        <v>30.77</v>
      </c>
      <c r="C95" s="27">
        <v>30.23</v>
      </c>
      <c r="D95" s="27">
        <v>29.79</v>
      </c>
      <c r="E95" s="27">
        <v>30.26</v>
      </c>
      <c r="F95" s="27">
        <v>30.27</v>
      </c>
      <c r="G95" s="27">
        <v>29.64</v>
      </c>
      <c r="H95" s="27">
        <v>29.76</v>
      </c>
      <c r="I95" s="27">
        <v>29.65</v>
      </c>
      <c r="J95" s="27">
        <v>29.77</v>
      </c>
      <c r="K95" s="27">
        <v>29.79</v>
      </c>
      <c r="L95">
        <v>29.84</v>
      </c>
      <c r="N95" s="5">
        <f t="shared" si="9"/>
        <v>29.979090909090907</v>
      </c>
      <c r="O95" s="5">
        <f t="shared" si="10"/>
        <v>0.35466757803482823</v>
      </c>
      <c r="P95" s="1">
        <f t="shared" si="11"/>
        <v>1.1830498099836586</v>
      </c>
    </row>
    <row r="96" spans="1:16" ht="15.75" customHeight="1" x14ac:dyDescent="0.2">
      <c r="A96" s="3">
        <v>128</v>
      </c>
      <c r="B96" s="27">
        <v>34.340000000000003</v>
      </c>
      <c r="C96" s="27">
        <v>33.93</v>
      </c>
      <c r="D96" s="27">
        <v>33.549999999999997</v>
      </c>
      <c r="E96" s="27">
        <v>34.119999999999997</v>
      </c>
      <c r="F96" s="27">
        <v>34.01</v>
      </c>
      <c r="G96" s="27">
        <v>33.44</v>
      </c>
      <c r="H96" s="27">
        <v>33.5</v>
      </c>
      <c r="I96" s="27">
        <v>33.54</v>
      </c>
      <c r="J96" s="27">
        <v>33.49</v>
      </c>
      <c r="K96" s="27">
        <v>33.619999999999997</v>
      </c>
      <c r="L96">
        <v>33.75</v>
      </c>
      <c r="N96" s="5">
        <f t="shared" si="9"/>
        <v>33.753636363636367</v>
      </c>
      <c r="O96" s="5">
        <f t="shared" si="10"/>
        <v>0.3020024081782377</v>
      </c>
      <c r="P96" s="1">
        <f t="shared" si="11"/>
        <v>0.8947255487518152</v>
      </c>
    </row>
    <row r="97" spans="1:16" ht="15.75" customHeight="1" x14ac:dyDescent="0.2">
      <c r="A97" s="3">
        <v>256</v>
      </c>
      <c r="B97" s="27">
        <v>42</v>
      </c>
      <c r="C97" s="27">
        <v>41.73</v>
      </c>
      <c r="D97" s="27">
        <v>41.3</v>
      </c>
      <c r="E97" s="27">
        <v>41.99</v>
      </c>
      <c r="F97" s="27">
        <v>41.95</v>
      </c>
      <c r="G97" s="27">
        <v>41.1</v>
      </c>
      <c r="H97" s="27">
        <v>41.27</v>
      </c>
      <c r="I97" s="27">
        <v>41.32</v>
      </c>
      <c r="J97" s="27">
        <v>41.09</v>
      </c>
      <c r="K97" s="27">
        <v>41.54</v>
      </c>
      <c r="L97">
        <v>41.53</v>
      </c>
      <c r="N97" s="5">
        <f t="shared" si="9"/>
        <v>41.529090909090911</v>
      </c>
      <c r="O97" s="5">
        <f t="shared" si="10"/>
        <v>0.34526669533722876</v>
      </c>
      <c r="P97" s="1">
        <f t="shared" si="11"/>
        <v>0.83138515141839586</v>
      </c>
    </row>
    <row r="98" spans="1:16" ht="15.75" customHeight="1" x14ac:dyDescent="0.2">
      <c r="A98" s="3">
        <v>512</v>
      </c>
      <c r="B98" s="27">
        <v>56.14</v>
      </c>
      <c r="C98" s="27">
        <v>55.38</v>
      </c>
      <c r="D98" s="27">
        <v>55.8</v>
      </c>
      <c r="E98" s="27">
        <v>56.27</v>
      </c>
      <c r="F98" s="27">
        <v>55.77</v>
      </c>
      <c r="G98" s="27">
        <v>55.4</v>
      </c>
      <c r="H98" s="27">
        <v>55.29</v>
      </c>
      <c r="I98" s="27">
        <v>55.86</v>
      </c>
      <c r="J98" s="27">
        <v>55.58</v>
      </c>
      <c r="K98" s="27">
        <v>55.64</v>
      </c>
      <c r="L98">
        <v>55.64</v>
      </c>
      <c r="N98" s="5">
        <f t="shared" si="9"/>
        <v>55.706363636363633</v>
      </c>
      <c r="O98" s="5">
        <f t="shared" si="10"/>
        <v>0.30670092035312663</v>
      </c>
      <c r="P98" s="1">
        <f t="shared" si="11"/>
        <v>0.55056711717029116</v>
      </c>
    </row>
    <row r="99" spans="1:16" ht="15.75" customHeight="1" x14ac:dyDescent="0.2">
      <c r="A99" s="3" t="s">
        <v>6</v>
      </c>
      <c r="B99" s="27">
        <v>85.1</v>
      </c>
      <c r="C99" s="27">
        <v>85.18</v>
      </c>
      <c r="D99" s="27">
        <v>84.93</v>
      </c>
      <c r="E99" s="27">
        <v>84.98</v>
      </c>
      <c r="F99" s="27">
        <v>85.28</v>
      </c>
      <c r="G99" s="27">
        <v>85.09</v>
      </c>
      <c r="H99" s="27">
        <v>84.73</v>
      </c>
      <c r="I99" s="27">
        <v>85.81</v>
      </c>
      <c r="J99" s="27">
        <v>85.45</v>
      </c>
      <c r="K99" s="27">
        <v>84.99</v>
      </c>
      <c r="L99">
        <v>85.06</v>
      </c>
      <c r="N99" s="5">
        <f t="shared" si="9"/>
        <v>85.145454545454555</v>
      </c>
      <c r="O99" s="5">
        <f t="shared" si="10"/>
        <v>0.28925295629824194</v>
      </c>
      <c r="P99" s="1">
        <f t="shared" si="11"/>
        <v>0.33971626300241947</v>
      </c>
    </row>
    <row r="100" spans="1:16" ht="15.75" customHeight="1" x14ac:dyDescent="0.2">
      <c r="A100" s="3" t="s">
        <v>7</v>
      </c>
      <c r="B100" s="27">
        <v>131.15</v>
      </c>
      <c r="C100" s="27">
        <v>131.13999999999999</v>
      </c>
      <c r="D100" s="27">
        <v>130.63999999999999</v>
      </c>
      <c r="E100" s="27">
        <v>131.57</v>
      </c>
      <c r="F100" s="27">
        <v>130.47999999999999</v>
      </c>
      <c r="G100" s="27">
        <v>131.07</v>
      </c>
      <c r="H100" s="27">
        <v>130.22</v>
      </c>
      <c r="I100" s="27">
        <v>131.41</v>
      </c>
      <c r="J100" s="27">
        <v>131.27000000000001</v>
      </c>
      <c r="K100" s="27">
        <v>130.61000000000001</v>
      </c>
      <c r="L100">
        <v>130.9</v>
      </c>
      <c r="N100" s="5">
        <f t="shared" si="9"/>
        <v>130.95090909090911</v>
      </c>
      <c r="O100" s="5">
        <f t="shared" si="10"/>
        <v>0.41915282524288316</v>
      </c>
      <c r="P100" s="1">
        <f t="shared" si="11"/>
        <v>0.32008393691402148</v>
      </c>
    </row>
    <row r="101" spans="1:16" ht="15.75" customHeight="1" x14ac:dyDescent="0.2">
      <c r="A101" s="3" t="s">
        <v>8</v>
      </c>
      <c r="B101" s="27">
        <v>220.04</v>
      </c>
      <c r="C101" s="27">
        <v>220.18</v>
      </c>
      <c r="D101" s="27">
        <v>219.53</v>
      </c>
      <c r="E101" s="27">
        <v>218.47</v>
      </c>
      <c r="F101" s="27">
        <v>218.37</v>
      </c>
      <c r="G101" s="27">
        <v>218.23</v>
      </c>
      <c r="H101" s="27">
        <v>219.44</v>
      </c>
      <c r="I101" s="27">
        <v>218.3</v>
      </c>
      <c r="J101" s="27">
        <v>219.51</v>
      </c>
      <c r="K101" s="27">
        <v>219.29</v>
      </c>
      <c r="L101">
        <v>217.17</v>
      </c>
      <c r="N101" s="5">
        <f t="shared" si="9"/>
        <v>218.95727272727274</v>
      </c>
      <c r="O101" s="5">
        <f t="shared" si="10"/>
        <v>0.91554454734972923</v>
      </c>
      <c r="P101" s="1">
        <f t="shared" si="11"/>
        <v>0.41813845045928516</v>
      </c>
    </row>
    <row r="102" spans="1:16" ht="15.75" customHeight="1" x14ac:dyDescent="0.2">
      <c r="A102" s="3" t="s">
        <v>9</v>
      </c>
      <c r="B102" s="27">
        <v>365.73</v>
      </c>
      <c r="C102" s="27">
        <v>365.19</v>
      </c>
      <c r="D102" s="27">
        <v>365.62</v>
      </c>
      <c r="E102" s="27">
        <v>366.98</v>
      </c>
      <c r="F102" s="27">
        <v>368.3</v>
      </c>
      <c r="G102" s="27">
        <v>366.72</v>
      </c>
      <c r="H102" s="27">
        <v>367.05</v>
      </c>
      <c r="I102" s="27">
        <v>365.5</v>
      </c>
      <c r="J102" s="27">
        <v>364.28</v>
      </c>
      <c r="K102" s="27">
        <v>368.81</v>
      </c>
      <c r="L102">
        <v>364.62</v>
      </c>
      <c r="N102" s="5">
        <f t="shared" si="9"/>
        <v>366.25454545454545</v>
      </c>
      <c r="O102" s="5">
        <f t="shared" si="10"/>
        <v>1.4505472321600881</v>
      </c>
      <c r="P102" s="1">
        <f t="shared" si="11"/>
        <v>0.39604893650121542</v>
      </c>
    </row>
    <row r="103" spans="1:16" ht="15.75" customHeight="1" x14ac:dyDescent="0.2">
      <c r="A103" s="3" t="s">
        <v>10</v>
      </c>
      <c r="B103" s="27">
        <v>721.9</v>
      </c>
      <c r="C103" s="27">
        <v>720.1</v>
      </c>
      <c r="D103" s="27">
        <v>716.99</v>
      </c>
      <c r="E103" s="27">
        <v>719.48</v>
      </c>
      <c r="F103" s="27">
        <v>719.6</v>
      </c>
      <c r="G103" s="27">
        <v>720.93</v>
      </c>
      <c r="H103" s="27">
        <v>717.71</v>
      </c>
      <c r="I103" s="27">
        <v>718.72</v>
      </c>
      <c r="J103" s="27">
        <v>718.92</v>
      </c>
      <c r="K103" s="27">
        <v>721.4</v>
      </c>
      <c r="L103">
        <v>725.02</v>
      </c>
      <c r="N103" s="5">
        <f t="shared" si="9"/>
        <v>720.07</v>
      </c>
      <c r="O103" s="5">
        <f t="shared" si="10"/>
        <v>2.2165468639304549</v>
      </c>
      <c r="P103" s="1">
        <f t="shared" si="11"/>
        <v>0.30782380378719498</v>
      </c>
    </row>
    <row r="104" spans="1:16" ht="15.75" customHeight="1" x14ac:dyDescent="0.2">
      <c r="A104" s="3" t="s">
        <v>11</v>
      </c>
      <c r="B104" s="27">
        <v>1357.71</v>
      </c>
      <c r="C104" s="27">
        <v>1357.71</v>
      </c>
      <c r="D104" s="27">
        <v>1360.33</v>
      </c>
      <c r="E104" s="27">
        <v>1358.92</v>
      </c>
      <c r="F104" s="27">
        <v>1355.98</v>
      </c>
      <c r="G104" s="27">
        <v>1360.83</v>
      </c>
      <c r="H104" s="27">
        <v>1364.51</v>
      </c>
      <c r="I104" s="27">
        <v>1353.13</v>
      </c>
      <c r="J104" s="27">
        <v>1352.73</v>
      </c>
      <c r="K104" s="27">
        <v>1362.09</v>
      </c>
      <c r="L104">
        <v>1357.17</v>
      </c>
      <c r="N104" s="5">
        <f t="shared" si="9"/>
        <v>1358.2827272727272</v>
      </c>
      <c r="O104" s="5">
        <f t="shared" si="10"/>
        <v>3.5908274559189728</v>
      </c>
      <c r="P104" s="1">
        <f t="shared" si="11"/>
        <v>0.26436524471815481</v>
      </c>
    </row>
    <row r="105" spans="1:16" ht="15.75" customHeight="1" x14ac:dyDescent="0.2">
      <c r="A105" s="3" t="s">
        <v>12</v>
      </c>
      <c r="B105" s="27">
        <v>5206.97</v>
      </c>
      <c r="C105" s="27">
        <v>5239.82</v>
      </c>
      <c r="D105" s="27">
        <v>5216.72</v>
      </c>
      <c r="E105" s="27">
        <v>5242</v>
      </c>
      <c r="F105" s="27">
        <v>5266.29</v>
      </c>
      <c r="G105" s="27">
        <v>5248.97</v>
      </c>
      <c r="H105" s="27">
        <v>5242.2</v>
      </c>
      <c r="I105" s="27">
        <v>5222.24</v>
      </c>
      <c r="J105" s="27">
        <v>5247.52</v>
      </c>
      <c r="K105" s="27">
        <v>5244.96</v>
      </c>
      <c r="L105">
        <v>5262.53</v>
      </c>
      <c r="N105" s="5">
        <f t="shared" si="9"/>
        <v>5240.0199999999995</v>
      </c>
      <c r="O105" s="5">
        <f t="shared" si="10"/>
        <v>18.214287798319145</v>
      </c>
      <c r="P105" s="1">
        <f t="shared" si="11"/>
        <v>0.34759958546568803</v>
      </c>
    </row>
    <row r="106" spans="1:16" ht="15.75" customHeight="1" x14ac:dyDescent="0.2">
      <c r="A106" s="3" t="s">
        <v>13</v>
      </c>
      <c r="B106" s="27">
        <v>9865.44</v>
      </c>
      <c r="C106" s="27">
        <v>9973.5499999999993</v>
      </c>
      <c r="D106" s="27">
        <v>10108.67</v>
      </c>
      <c r="E106" s="27">
        <v>9823.3799999999992</v>
      </c>
      <c r="F106" s="27">
        <v>10137.44</v>
      </c>
      <c r="G106" s="27">
        <v>9885.5300000000007</v>
      </c>
      <c r="H106" s="27">
        <v>10019.93</v>
      </c>
      <c r="I106" s="27">
        <v>10006.92</v>
      </c>
      <c r="J106" s="27">
        <v>10014.76</v>
      </c>
      <c r="K106" s="27">
        <v>9857.6299999999992</v>
      </c>
      <c r="L106">
        <v>9768.5</v>
      </c>
      <c r="N106" s="5">
        <f t="shared" si="9"/>
        <v>9951.068181818182</v>
      </c>
      <c r="O106" s="5">
        <f t="shared" si="10"/>
        <v>119.15946817757991</v>
      </c>
      <c r="P106" s="1">
        <f t="shared" si="11"/>
        <v>1.1974540421228228</v>
      </c>
    </row>
    <row r="107" spans="1:16" ht="15.75" customHeight="1" x14ac:dyDescent="0.2">
      <c r="A107" s="3" t="s">
        <v>14</v>
      </c>
      <c r="B107" s="27">
        <v>18640</v>
      </c>
      <c r="C107" s="27">
        <v>18598.32</v>
      </c>
      <c r="D107" s="27">
        <v>18503.5</v>
      </c>
      <c r="E107" s="27">
        <v>18634.48</v>
      </c>
      <c r="F107" s="27">
        <v>18970.32</v>
      </c>
      <c r="G107" s="27">
        <v>19526.38</v>
      </c>
      <c r="H107" s="27">
        <v>18742.98</v>
      </c>
      <c r="I107" s="27">
        <v>19225.150000000001</v>
      </c>
      <c r="J107" s="27">
        <v>18876.25</v>
      </c>
      <c r="K107" s="27">
        <v>18372.150000000001</v>
      </c>
      <c r="L107">
        <v>18378.43</v>
      </c>
      <c r="N107" s="5">
        <f t="shared" si="9"/>
        <v>18769.814545454545</v>
      </c>
      <c r="O107" s="5">
        <f t="shared" si="10"/>
        <v>357.60211465716043</v>
      </c>
      <c r="P107" s="1">
        <f t="shared" si="11"/>
        <v>1.9051979112055764</v>
      </c>
    </row>
    <row r="108" spans="1:16" ht="15.75" customHeight="1" x14ac:dyDescent="0.2">
      <c r="A108" s="3" t="s">
        <v>15</v>
      </c>
      <c r="B108" s="27">
        <v>36613.160000000003</v>
      </c>
      <c r="C108" s="27">
        <v>36243.08</v>
      </c>
      <c r="D108" s="27">
        <v>36198.01</v>
      </c>
      <c r="E108" s="27">
        <v>35687.82</v>
      </c>
      <c r="F108" s="27">
        <v>36902.769999999997</v>
      </c>
      <c r="G108" s="27">
        <v>37618.03</v>
      </c>
      <c r="H108" s="27">
        <v>36807.120000000003</v>
      </c>
      <c r="I108" s="27">
        <v>37405.69</v>
      </c>
      <c r="J108" s="27">
        <v>36365.51</v>
      </c>
      <c r="K108" s="27">
        <v>36085.08</v>
      </c>
      <c r="L108">
        <v>36043.08</v>
      </c>
      <c r="N108" s="5">
        <f t="shared" si="9"/>
        <v>36542.668181818182</v>
      </c>
      <c r="O108" s="5">
        <f t="shared" si="10"/>
        <v>594.59691813560812</v>
      </c>
      <c r="P108" s="1">
        <f t="shared" si="11"/>
        <v>1.6271305509964102</v>
      </c>
    </row>
    <row r="109" spans="1:16" ht="15.75" customHeight="1" x14ac:dyDescent="0.2">
      <c r="A109" s="3" t="s">
        <v>16</v>
      </c>
      <c r="B109" s="27">
        <v>76410.100000000006</v>
      </c>
      <c r="C109" s="27">
        <v>76649.759999999995</v>
      </c>
      <c r="D109" s="27">
        <v>76272.08</v>
      </c>
      <c r="E109" s="27">
        <v>76424.11</v>
      </c>
      <c r="F109" s="27">
        <v>75924.009999999995</v>
      </c>
      <c r="G109" s="27">
        <v>75806.89</v>
      </c>
      <c r="H109" s="27">
        <v>76380.39</v>
      </c>
      <c r="I109" s="27">
        <v>78195.94</v>
      </c>
      <c r="J109" s="27">
        <v>76016.09</v>
      </c>
      <c r="K109" s="27">
        <v>75994.080000000002</v>
      </c>
      <c r="L109">
        <v>77610.23</v>
      </c>
      <c r="N109" s="5">
        <f t="shared" si="9"/>
        <v>76516.698181818181</v>
      </c>
      <c r="O109" s="5">
        <f t="shared" si="10"/>
        <v>742.33209140947429</v>
      </c>
      <c r="P109" s="1">
        <f t="shared" si="11"/>
        <v>0.97015698409457296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2" t="s">
        <v>21</v>
      </c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</row>
    <row r="115" spans="1:16" ht="15.75" customHeight="1" x14ac:dyDescent="0.15">
      <c r="A115" s="30" t="s">
        <v>1</v>
      </c>
      <c r="B115" s="28">
        <v>1</v>
      </c>
      <c r="C115" s="1">
        <v>2</v>
      </c>
      <c r="D115" s="1">
        <v>3</v>
      </c>
      <c r="E115" s="28">
        <v>4</v>
      </c>
      <c r="F115" s="28">
        <v>5</v>
      </c>
      <c r="G115" s="1">
        <v>6</v>
      </c>
      <c r="H115" s="1">
        <v>7</v>
      </c>
      <c r="I115" s="28">
        <v>8</v>
      </c>
      <c r="J115" s="28">
        <v>9</v>
      </c>
      <c r="K115" s="1">
        <v>10</v>
      </c>
      <c r="L115" s="1">
        <v>11</v>
      </c>
    </row>
    <row r="116" spans="1:16" ht="15.75" customHeight="1" x14ac:dyDescent="0.2">
      <c r="A116" s="31"/>
      <c r="B116" s="1" t="s">
        <v>2</v>
      </c>
      <c r="C116" s="1" t="s">
        <v>2</v>
      </c>
      <c r="D116" s="1" t="s">
        <v>2</v>
      </c>
      <c r="E116" s="1" t="s">
        <v>2</v>
      </c>
      <c r="F116" s="1" t="s">
        <v>2</v>
      </c>
      <c r="G116" s="1" t="s">
        <v>2</v>
      </c>
      <c r="H116" s="1" t="s">
        <v>2</v>
      </c>
      <c r="I116" s="1" t="s">
        <v>2</v>
      </c>
      <c r="J116" s="1" t="s">
        <v>2</v>
      </c>
      <c r="K116" s="1" t="s">
        <v>2</v>
      </c>
      <c r="L116" s="1" t="s">
        <v>2</v>
      </c>
      <c r="N116" s="2" t="s">
        <v>3</v>
      </c>
      <c r="O116" s="2" t="s">
        <v>4</v>
      </c>
      <c r="P116" s="2" t="s">
        <v>5</v>
      </c>
    </row>
    <row r="117" spans="1:16" ht="15.75" customHeight="1" x14ac:dyDescent="0.2">
      <c r="A117" s="3">
        <v>1</v>
      </c>
      <c r="B117" s="27">
        <v>34.409999999999997</v>
      </c>
      <c r="C117" s="27">
        <v>34.17</v>
      </c>
      <c r="D117" s="27">
        <v>33.909999999999997</v>
      </c>
      <c r="E117" s="27">
        <v>34.14</v>
      </c>
      <c r="F117" s="27">
        <v>34.14</v>
      </c>
      <c r="G117" s="27">
        <v>34.14</v>
      </c>
      <c r="H117" s="27">
        <v>33.78</v>
      </c>
      <c r="I117" s="27">
        <v>32.76</v>
      </c>
      <c r="J117" s="27">
        <v>33.97</v>
      </c>
      <c r="K117" s="27">
        <v>34.119999999999997</v>
      </c>
      <c r="L117">
        <v>34.46</v>
      </c>
      <c r="N117" s="5">
        <f t="shared" ref="N117:N137" si="12">AVERAGE(B117:L117)</f>
        <v>33.999999999999993</v>
      </c>
      <c r="O117" s="5">
        <f t="shared" ref="O117:O137" si="13">STDEV(B117:L117)</f>
        <v>0.45571921179603603</v>
      </c>
      <c r="P117" s="1">
        <f t="shared" ref="P117:P137" si="14">O117/N117*100</f>
        <v>1.3403506229295181</v>
      </c>
    </row>
    <row r="118" spans="1:16" ht="15.75" customHeight="1" x14ac:dyDescent="0.2">
      <c r="A118" s="3">
        <v>2</v>
      </c>
      <c r="B118" s="27">
        <v>32.020000000000003</v>
      </c>
      <c r="C118" s="27">
        <v>31.81</v>
      </c>
      <c r="D118" s="27">
        <v>31.66</v>
      </c>
      <c r="E118" s="27">
        <v>31.96</v>
      </c>
      <c r="F118" s="27">
        <v>32.04</v>
      </c>
      <c r="G118" s="27">
        <v>31.88</v>
      </c>
      <c r="H118" s="27">
        <v>31.47</v>
      </c>
      <c r="I118" s="27">
        <v>32.01</v>
      </c>
      <c r="J118" s="27">
        <v>31.75</v>
      </c>
      <c r="K118" s="27">
        <v>31.68</v>
      </c>
      <c r="L118">
        <v>32.049999999999997</v>
      </c>
      <c r="N118" s="5">
        <f t="shared" si="12"/>
        <v>31.848181818181818</v>
      </c>
      <c r="O118" s="5">
        <f t="shared" si="13"/>
        <v>0.19093549600942109</v>
      </c>
      <c r="P118" s="1">
        <f t="shared" si="14"/>
        <v>0.59951772788617352</v>
      </c>
    </row>
    <row r="119" spans="1:16" ht="15.75" customHeight="1" x14ac:dyDescent="0.2">
      <c r="A119" s="3">
        <v>4</v>
      </c>
      <c r="B119" s="27">
        <v>31.76</v>
      </c>
      <c r="C119" s="27">
        <v>31.43</v>
      </c>
      <c r="D119" s="27">
        <v>31.22</v>
      </c>
      <c r="E119" s="27">
        <v>31.67</v>
      </c>
      <c r="F119" s="27">
        <v>31.78</v>
      </c>
      <c r="G119" s="27">
        <v>31.75</v>
      </c>
      <c r="H119" s="27">
        <v>31.24</v>
      </c>
      <c r="I119" s="27">
        <v>31.69</v>
      </c>
      <c r="J119" s="27">
        <v>31.46</v>
      </c>
      <c r="K119" s="27">
        <v>31.26</v>
      </c>
      <c r="L119">
        <v>31.71</v>
      </c>
      <c r="N119" s="5">
        <f t="shared" si="12"/>
        <v>31.542727272727269</v>
      </c>
      <c r="O119" s="5">
        <f t="shared" si="13"/>
        <v>0.22530383525767705</v>
      </c>
      <c r="P119" s="1">
        <f t="shared" si="14"/>
        <v>0.71428140410826524</v>
      </c>
    </row>
    <row r="120" spans="1:16" ht="15.75" customHeight="1" x14ac:dyDescent="0.2">
      <c r="A120" s="3">
        <v>8</v>
      </c>
      <c r="B120" s="27">
        <v>32.46</v>
      </c>
      <c r="C120" s="27">
        <v>32.39</v>
      </c>
      <c r="D120" s="27">
        <v>32.020000000000003</v>
      </c>
      <c r="E120" s="27">
        <v>32.700000000000003</v>
      </c>
      <c r="F120" s="27">
        <v>32.57</v>
      </c>
      <c r="G120" s="27">
        <v>32.35</v>
      </c>
      <c r="H120" s="27">
        <v>32.08</v>
      </c>
      <c r="I120" s="27">
        <v>32.520000000000003</v>
      </c>
      <c r="J120" s="27">
        <v>32.28</v>
      </c>
      <c r="K120" s="27">
        <v>32</v>
      </c>
      <c r="L120">
        <v>32.64</v>
      </c>
      <c r="N120" s="5">
        <f t="shared" si="12"/>
        <v>32.364545454545457</v>
      </c>
      <c r="O120" s="5">
        <f t="shared" si="13"/>
        <v>0.24586027073781752</v>
      </c>
      <c r="P120" s="1">
        <f t="shared" si="14"/>
        <v>0.75965927308670889</v>
      </c>
    </row>
    <row r="121" spans="1:16" ht="15.75" customHeight="1" x14ac:dyDescent="0.2">
      <c r="A121" s="3">
        <v>16</v>
      </c>
      <c r="B121" s="27">
        <v>30.3</v>
      </c>
      <c r="C121" s="27">
        <v>29.72</v>
      </c>
      <c r="D121" s="27">
        <v>29.5</v>
      </c>
      <c r="E121" s="27">
        <v>30.08</v>
      </c>
      <c r="F121" s="27">
        <v>30.03</v>
      </c>
      <c r="G121" s="27">
        <v>29.79</v>
      </c>
      <c r="H121" s="27">
        <v>29.61</v>
      </c>
      <c r="I121" s="27">
        <v>29.98</v>
      </c>
      <c r="J121" s="27">
        <v>29.84</v>
      </c>
      <c r="K121" s="27">
        <v>29.49</v>
      </c>
      <c r="L121">
        <v>29.99</v>
      </c>
      <c r="N121" s="5">
        <f t="shared" si="12"/>
        <v>29.848181818181818</v>
      </c>
      <c r="O121" s="5">
        <f t="shared" si="13"/>
        <v>0.25584441294732985</v>
      </c>
      <c r="P121" s="1">
        <f t="shared" si="14"/>
        <v>0.85715242055877572</v>
      </c>
    </row>
    <row r="122" spans="1:16" ht="15.75" customHeight="1" x14ac:dyDescent="0.2">
      <c r="A122" s="3">
        <v>32</v>
      </c>
      <c r="B122" s="27">
        <v>34.6</v>
      </c>
      <c r="C122" s="27">
        <v>34.729999999999997</v>
      </c>
      <c r="D122" s="27">
        <v>34.21</v>
      </c>
      <c r="E122" s="27">
        <v>34.74</v>
      </c>
      <c r="F122" s="27">
        <v>34.81</v>
      </c>
      <c r="G122" s="27">
        <v>34.840000000000003</v>
      </c>
      <c r="H122" s="27">
        <v>34.65</v>
      </c>
      <c r="I122" s="27">
        <v>34.74</v>
      </c>
      <c r="J122" s="27">
        <v>34.74</v>
      </c>
      <c r="K122" s="27">
        <v>34.35</v>
      </c>
      <c r="L122">
        <v>34.700000000000003</v>
      </c>
      <c r="N122" s="5">
        <f t="shared" si="12"/>
        <v>34.646363636363638</v>
      </c>
      <c r="O122" s="5">
        <f t="shared" si="13"/>
        <v>0.19515495009211187</v>
      </c>
      <c r="P122" s="1">
        <f t="shared" si="14"/>
        <v>0.56327686258907683</v>
      </c>
    </row>
    <row r="123" spans="1:16" ht="15.75" customHeight="1" x14ac:dyDescent="0.2">
      <c r="A123" s="3">
        <v>64</v>
      </c>
      <c r="B123" s="27">
        <v>38.26</v>
      </c>
      <c r="C123" s="27">
        <v>37.880000000000003</v>
      </c>
      <c r="D123" s="27">
        <v>37.72</v>
      </c>
      <c r="E123" s="27">
        <v>38.020000000000003</v>
      </c>
      <c r="F123" s="27">
        <v>38.61</v>
      </c>
      <c r="G123" s="27">
        <v>38.39</v>
      </c>
      <c r="H123" s="27">
        <v>38.1</v>
      </c>
      <c r="I123" s="27">
        <v>38.25</v>
      </c>
      <c r="J123" s="27">
        <v>37.97</v>
      </c>
      <c r="K123" s="27">
        <v>37.6</v>
      </c>
      <c r="L123">
        <v>38.119999999999997</v>
      </c>
      <c r="N123" s="5">
        <f t="shared" si="12"/>
        <v>38.083636363636373</v>
      </c>
      <c r="O123" s="5">
        <f t="shared" si="13"/>
        <v>0.29254991804041625</v>
      </c>
      <c r="P123" s="1">
        <f t="shared" si="14"/>
        <v>0.7681774798158546</v>
      </c>
    </row>
    <row r="124" spans="1:16" ht="15.75" customHeight="1" x14ac:dyDescent="0.2">
      <c r="A124" s="3">
        <v>128</v>
      </c>
      <c r="B124" s="27">
        <v>43.16</v>
      </c>
      <c r="C124" s="27">
        <v>42.5</v>
      </c>
      <c r="D124" s="27">
        <v>42.49</v>
      </c>
      <c r="E124" s="27">
        <v>43.15</v>
      </c>
      <c r="F124" s="27">
        <v>42.43</v>
      </c>
      <c r="G124" s="27">
        <v>42.86</v>
      </c>
      <c r="H124" s="27">
        <v>43.01</v>
      </c>
      <c r="I124" s="27">
        <v>43.13</v>
      </c>
      <c r="J124" s="27">
        <v>42.85</v>
      </c>
      <c r="K124" s="27">
        <v>42.51</v>
      </c>
      <c r="L124">
        <v>43.15</v>
      </c>
      <c r="N124" s="5">
        <f t="shared" si="12"/>
        <v>42.84</v>
      </c>
      <c r="O124" s="5">
        <f t="shared" si="13"/>
        <v>0.30384206423732663</v>
      </c>
      <c r="P124" s="1">
        <f t="shared" si="14"/>
        <v>0.70924851596014615</v>
      </c>
    </row>
    <row r="125" spans="1:16" ht="15.75" customHeight="1" x14ac:dyDescent="0.2">
      <c r="A125" s="3">
        <v>256</v>
      </c>
      <c r="B125" s="27">
        <v>52.97</v>
      </c>
      <c r="C125" s="27">
        <v>52.06</v>
      </c>
      <c r="D125" s="27">
        <v>52.34</v>
      </c>
      <c r="E125" s="27">
        <v>53.15</v>
      </c>
      <c r="F125" s="27">
        <v>53.05</v>
      </c>
      <c r="G125" s="27">
        <v>53.03</v>
      </c>
      <c r="H125" s="27">
        <v>52.93</v>
      </c>
      <c r="I125" s="27">
        <v>52.35</v>
      </c>
      <c r="J125" s="27">
        <v>52.88</v>
      </c>
      <c r="K125" s="27">
        <v>52.58</v>
      </c>
      <c r="L125">
        <v>52.89</v>
      </c>
      <c r="N125" s="5">
        <f t="shared" si="12"/>
        <v>52.74818181818182</v>
      </c>
      <c r="O125" s="5">
        <f t="shared" si="13"/>
        <v>0.35759804758466279</v>
      </c>
      <c r="P125" s="1">
        <f t="shared" si="14"/>
        <v>0.67793435765666898</v>
      </c>
    </row>
    <row r="126" spans="1:16" ht="15.75" customHeight="1" x14ac:dyDescent="0.2">
      <c r="A126" s="3">
        <v>512</v>
      </c>
      <c r="B126" s="27">
        <v>70.47</v>
      </c>
      <c r="C126" s="27">
        <v>70.36</v>
      </c>
      <c r="D126" s="27">
        <v>70.81</v>
      </c>
      <c r="E126" s="27">
        <v>70.790000000000006</v>
      </c>
      <c r="F126" s="27">
        <v>71.099999999999994</v>
      </c>
      <c r="G126" s="27">
        <v>70.900000000000006</v>
      </c>
      <c r="H126" s="27">
        <v>70.63</v>
      </c>
      <c r="I126" s="27">
        <v>68.66</v>
      </c>
      <c r="J126" s="27">
        <v>70.33</v>
      </c>
      <c r="K126" s="27">
        <v>71</v>
      </c>
      <c r="L126">
        <v>70.91</v>
      </c>
      <c r="N126" s="5">
        <f t="shared" si="12"/>
        <v>70.541818181818172</v>
      </c>
      <c r="O126" s="5">
        <f t="shared" si="13"/>
        <v>0.67460830385962856</v>
      </c>
      <c r="P126" s="1">
        <f t="shared" si="14"/>
        <v>0.95632395258208103</v>
      </c>
    </row>
    <row r="127" spans="1:16" ht="15.75" customHeight="1" x14ac:dyDescent="0.2">
      <c r="A127" s="3" t="s">
        <v>6</v>
      </c>
      <c r="B127" s="27">
        <v>109.61</v>
      </c>
      <c r="C127" s="27">
        <v>109.3</v>
      </c>
      <c r="D127" s="27">
        <v>109.18</v>
      </c>
      <c r="E127" s="27">
        <v>109.15</v>
      </c>
      <c r="F127" s="27">
        <v>109.28</v>
      </c>
      <c r="G127" s="27">
        <v>109.8</v>
      </c>
      <c r="H127" s="27">
        <v>110.23</v>
      </c>
      <c r="I127" s="27">
        <v>106.86</v>
      </c>
      <c r="J127" s="27">
        <v>109.04</v>
      </c>
      <c r="K127" s="27">
        <v>109.21</v>
      </c>
      <c r="L127">
        <v>110</v>
      </c>
      <c r="N127" s="5">
        <f t="shared" si="12"/>
        <v>109.24181818181818</v>
      </c>
      <c r="O127" s="5">
        <f t="shared" si="13"/>
        <v>0.87922486522866483</v>
      </c>
      <c r="P127" s="1">
        <f t="shared" si="14"/>
        <v>0.80484276064072324</v>
      </c>
    </row>
    <row r="128" spans="1:16" ht="15.75" customHeight="1" x14ac:dyDescent="0.2">
      <c r="A128" s="3" t="s">
        <v>7</v>
      </c>
      <c r="B128" s="27">
        <v>186.36</v>
      </c>
      <c r="C128" s="27">
        <v>184.87</v>
      </c>
      <c r="D128" s="27">
        <v>186.15</v>
      </c>
      <c r="E128" s="27">
        <v>183.65</v>
      </c>
      <c r="F128" s="27">
        <v>185.61</v>
      </c>
      <c r="G128" s="27">
        <v>185.03</v>
      </c>
      <c r="H128" s="27">
        <v>184.57</v>
      </c>
      <c r="I128" s="27">
        <v>182.93</v>
      </c>
      <c r="J128" s="27">
        <v>184.48</v>
      </c>
      <c r="K128" s="27">
        <v>186.76</v>
      </c>
      <c r="L128">
        <v>183.65</v>
      </c>
      <c r="N128" s="5">
        <f t="shared" si="12"/>
        <v>184.91454545454548</v>
      </c>
      <c r="O128" s="5">
        <f t="shared" si="13"/>
        <v>1.2232936167279189</v>
      </c>
      <c r="P128" s="1">
        <f t="shared" si="14"/>
        <v>0.66154537152331339</v>
      </c>
    </row>
    <row r="129" spans="1:16" ht="15.75" customHeight="1" x14ac:dyDescent="0.2">
      <c r="A129" s="3" t="s">
        <v>8</v>
      </c>
      <c r="B129" s="27">
        <v>329.31</v>
      </c>
      <c r="C129" s="27">
        <v>329.41</v>
      </c>
      <c r="D129" s="27">
        <v>328.78</v>
      </c>
      <c r="E129" s="27">
        <v>327.56</v>
      </c>
      <c r="F129" s="27">
        <v>328.75</v>
      </c>
      <c r="G129" s="27">
        <v>327.98</v>
      </c>
      <c r="H129" s="27">
        <v>327.97</v>
      </c>
      <c r="I129" s="27">
        <v>329.35</v>
      </c>
      <c r="J129" s="27">
        <v>328.38</v>
      </c>
      <c r="K129" s="27">
        <v>329.56</v>
      </c>
      <c r="L129">
        <v>328.75</v>
      </c>
      <c r="N129" s="5">
        <f t="shared" si="12"/>
        <v>328.70909090909095</v>
      </c>
      <c r="O129" s="5">
        <f t="shared" si="13"/>
        <v>0.67097622231275134</v>
      </c>
      <c r="P129" s="1">
        <f t="shared" si="14"/>
        <v>0.20412463204381504</v>
      </c>
    </row>
    <row r="130" spans="1:16" ht="15.75" customHeight="1" x14ac:dyDescent="0.2">
      <c r="A130" s="3" t="s">
        <v>9</v>
      </c>
      <c r="B130" s="27">
        <v>599.58000000000004</v>
      </c>
      <c r="C130" s="27">
        <v>595.22</v>
      </c>
      <c r="D130" s="27">
        <v>598.61</v>
      </c>
      <c r="E130" s="27">
        <v>600.99</v>
      </c>
      <c r="F130" s="27">
        <v>598.22</v>
      </c>
      <c r="G130" s="27">
        <v>595.65</v>
      </c>
      <c r="H130" s="27">
        <v>594.16999999999996</v>
      </c>
      <c r="I130" s="27">
        <v>606.62</v>
      </c>
      <c r="J130" s="27">
        <v>598.41</v>
      </c>
      <c r="K130" s="27">
        <v>602.52</v>
      </c>
      <c r="L130">
        <v>600.98</v>
      </c>
      <c r="N130" s="5">
        <f t="shared" si="12"/>
        <v>599.17909090909086</v>
      </c>
      <c r="O130" s="5">
        <f t="shared" si="13"/>
        <v>3.581442319919327</v>
      </c>
      <c r="P130" s="1">
        <f t="shared" si="14"/>
        <v>0.59772484959137429</v>
      </c>
    </row>
    <row r="131" spans="1:16" ht="15.75" customHeight="1" x14ac:dyDescent="0.2">
      <c r="A131" s="3" t="s">
        <v>10</v>
      </c>
      <c r="B131" s="27">
        <v>957.73</v>
      </c>
      <c r="C131" s="27">
        <v>957.24</v>
      </c>
      <c r="D131" s="27">
        <v>961.53</v>
      </c>
      <c r="E131" s="27">
        <v>955.36</v>
      </c>
      <c r="F131" s="27">
        <v>956.92</v>
      </c>
      <c r="G131" s="27">
        <v>953.63</v>
      </c>
      <c r="H131" s="27">
        <v>956.29</v>
      </c>
      <c r="I131" s="27">
        <v>954.95</v>
      </c>
      <c r="J131" s="27">
        <v>959.7</v>
      </c>
      <c r="K131" s="27">
        <v>956.43</v>
      </c>
      <c r="L131">
        <v>956.39</v>
      </c>
      <c r="N131" s="5">
        <f t="shared" si="12"/>
        <v>956.92454545454541</v>
      </c>
      <c r="O131" s="5">
        <f t="shared" si="13"/>
        <v>2.186212998023584</v>
      </c>
      <c r="P131" s="1">
        <f t="shared" si="14"/>
        <v>0.22846242249801615</v>
      </c>
    </row>
    <row r="132" spans="1:16" ht="15.75" customHeight="1" x14ac:dyDescent="0.2">
      <c r="A132" s="3" t="s">
        <v>11</v>
      </c>
      <c r="B132" s="27">
        <v>1875.89</v>
      </c>
      <c r="C132" s="27">
        <v>1862.73</v>
      </c>
      <c r="D132" s="27">
        <v>1863.43</v>
      </c>
      <c r="E132" s="27">
        <v>1878.81</v>
      </c>
      <c r="F132" s="27">
        <v>1865.2</v>
      </c>
      <c r="G132" s="27">
        <v>1863.62</v>
      </c>
      <c r="H132" s="27">
        <v>1870.39</v>
      </c>
      <c r="I132" s="27">
        <v>1876.27</v>
      </c>
      <c r="J132" s="27">
        <v>1884.05</v>
      </c>
      <c r="K132" s="27">
        <v>1901.39</v>
      </c>
      <c r="L132">
        <v>1887.14</v>
      </c>
      <c r="N132" s="5">
        <f t="shared" si="12"/>
        <v>1875.3563636363635</v>
      </c>
      <c r="O132" s="5">
        <f t="shared" si="13"/>
        <v>12.134466014396594</v>
      </c>
      <c r="P132" s="1">
        <f t="shared" si="14"/>
        <v>0.64704854232971254</v>
      </c>
    </row>
    <row r="133" spans="1:16" ht="15.75" customHeight="1" x14ac:dyDescent="0.2">
      <c r="A133" s="3" t="s">
        <v>12</v>
      </c>
      <c r="B133" s="27">
        <v>7004.08</v>
      </c>
      <c r="C133" s="27">
        <v>7475.31</v>
      </c>
      <c r="D133" s="27">
        <v>7491.93</v>
      </c>
      <c r="E133" s="27">
        <v>7520.84</v>
      </c>
      <c r="F133" s="27">
        <v>7486.82</v>
      </c>
      <c r="G133" s="27">
        <v>7499.03</v>
      </c>
      <c r="H133" s="27">
        <v>6888.52</v>
      </c>
      <c r="I133" s="27">
        <v>7512.41</v>
      </c>
      <c r="J133" s="27">
        <v>7511.49</v>
      </c>
      <c r="K133" s="27">
        <v>7503.49</v>
      </c>
      <c r="L133">
        <v>7500.16</v>
      </c>
      <c r="N133" s="5">
        <f t="shared" si="12"/>
        <v>7399.4618181818196</v>
      </c>
      <c r="O133" s="5">
        <f t="shared" si="13"/>
        <v>225.88474153063899</v>
      </c>
      <c r="P133" s="1">
        <f t="shared" si="14"/>
        <v>3.0527185230633829</v>
      </c>
    </row>
    <row r="134" spans="1:16" ht="15.75" customHeight="1" x14ac:dyDescent="0.2">
      <c r="A134" s="3" t="s">
        <v>13</v>
      </c>
      <c r="B134" s="27">
        <v>12732.85</v>
      </c>
      <c r="C134" s="27">
        <v>12373.73</v>
      </c>
      <c r="D134" s="27">
        <v>13495.21</v>
      </c>
      <c r="E134" s="27">
        <v>13241.91</v>
      </c>
      <c r="F134" s="27">
        <v>13250.02</v>
      </c>
      <c r="G134" s="27">
        <v>12676.68</v>
      </c>
      <c r="H134" s="27">
        <v>12394.24</v>
      </c>
      <c r="I134" s="27">
        <v>12970.94</v>
      </c>
      <c r="J134" s="27">
        <v>12716.35</v>
      </c>
      <c r="K134" s="27">
        <v>12950.18</v>
      </c>
      <c r="L134">
        <v>12646.06</v>
      </c>
      <c r="N134" s="5">
        <f t="shared" si="12"/>
        <v>12858.924545454547</v>
      </c>
      <c r="O134" s="5">
        <f t="shared" si="13"/>
        <v>359.36887281353779</v>
      </c>
      <c r="P134" s="1">
        <f t="shared" si="14"/>
        <v>2.7947039547764492</v>
      </c>
    </row>
    <row r="135" spans="1:16" ht="15.75" customHeight="1" x14ac:dyDescent="0.2">
      <c r="A135" s="3" t="s">
        <v>14</v>
      </c>
      <c r="B135" s="27">
        <v>23900.63</v>
      </c>
      <c r="C135" s="27">
        <v>23492.25</v>
      </c>
      <c r="D135" s="27">
        <v>23908.89</v>
      </c>
      <c r="E135" s="27">
        <v>23892.04</v>
      </c>
      <c r="F135" s="27">
        <v>23288.73</v>
      </c>
      <c r="G135" s="27">
        <v>23406.49</v>
      </c>
      <c r="H135" s="27">
        <v>23522.69</v>
      </c>
      <c r="I135" s="27">
        <v>23635.5</v>
      </c>
      <c r="J135" s="27">
        <v>23842.15</v>
      </c>
      <c r="K135" s="27">
        <v>24546.18</v>
      </c>
      <c r="L135">
        <v>24240.05</v>
      </c>
      <c r="N135" s="5">
        <f t="shared" si="12"/>
        <v>23788.690909090907</v>
      </c>
      <c r="O135" s="5">
        <f t="shared" si="13"/>
        <v>373.6537753978821</v>
      </c>
      <c r="P135" s="1">
        <f t="shared" si="14"/>
        <v>1.5707202082948137</v>
      </c>
    </row>
    <row r="136" spans="1:16" ht="15.75" customHeight="1" x14ac:dyDescent="0.2">
      <c r="A136" s="3" t="s">
        <v>15</v>
      </c>
      <c r="B136" s="27">
        <v>48793.06</v>
      </c>
      <c r="C136" s="27">
        <v>46595.31</v>
      </c>
      <c r="D136" s="27">
        <v>46589.73</v>
      </c>
      <c r="E136" s="27">
        <v>45278.91</v>
      </c>
      <c r="F136" s="27">
        <v>45296.28</v>
      </c>
      <c r="G136" s="27">
        <v>45224.27</v>
      </c>
      <c r="H136" s="27">
        <v>44918.33</v>
      </c>
      <c r="I136" s="27">
        <v>46910.92</v>
      </c>
      <c r="J136" s="27">
        <v>45774.83</v>
      </c>
      <c r="K136" s="27">
        <v>49755.64</v>
      </c>
      <c r="L136">
        <v>45915.72</v>
      </c>
      <c r="N136" s="5">
        <f t="shared" si="12"/>
        <v>46459.36363636364</v>
      </c>
      <c r="O136" s="5">
        <f t="shared" si="13"/>
        <v>1547.9524065569497</v>
      </c>
      <c r="P136" s="1">
        <f t="shared" si="14"/>
        <v>3.3318416039288383</v>
      </c>
    </row>
    <row r="137" spans="1:16" ht="15.75" customHeight="1" x14ac:dyDescent="0.2">
      <c r="A137" s="3" t="s">
        <v>16</v>
      </c>
      <c r="B137" s="27">
        <v>95623.56</v>
      </c>
      <c r="C137" s="27">
        <v>96255.33</v>
      </c>
      <c r="D137" s="27">
        <v>96451.6</v>
      </c>
      <c r="E137" s="27">
        <v>96587.4</v>
      </c>
      <c r="F137" s="27">
        <v>96367.46</v>
      </c>
      <c r="G137" s="27">
        <v>96481.76</v>
      </c>
      <c r="H137" s="27">
        <v>95842.8</v>
      </c>
      <c r="I137" s="27">
        <v>96381.440000000002</v>
      </c>
      <c r="J137" s="27">
        <v>96316.64</v>
      </c>
      <c r="K137" s="27">
        <v>96590.06</v>
      </c>
      <c r="L137">
        <v>96773.83</v>
      </c>
      <c r="N137" s="5">
        <f t="shared" si="12"/>
        <v>96333.807272727281</v>
      </c>
      <c r="O137" s="5">
        <f t="shared" si="13"/>
        <v>333.87931634322302</v>
      </c>
      <c r="P137" s="1">
        <f t="shared" si="14"/>
        <v>0.34658582048770159</v>
      </c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2" t="s">
        <v>22</v>
      </c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</row>
    <row r="143" spans="1:16" ht="15.75" customHeight="1" x14ac:dyDescent="0.15">
      <c r="A143" s="30" t="s">
        <v>1</v>
      </c>
      <c r="B143" s="28">
        <v>1</v>
      </c>
      <c r="C143" s="1">
        <v>2</v>
      </c>
      <c r="D143" s="1">
        <v>3</v>
      </c>
      <c r="E143" s="28">
        <v>4</v>
      </c>
      <c r="F143" s="28">
        <v>5</v>
      </c>
      <c r="G143" s="1">
        <v>6</v>
      </c>
      <c r="H143" s="1">
        <v>7</v>
      </c>
      <c r="I143" s="28">
        <v>8</v>
      </c>
      <c r="J143" s="28">
        <v>9</v>
      </c>
      <c r="K143" s="1">
        <v>10</v>
      </c>
      <c r="L143" s="1">
        <v>11</v>
      </c>
    </row>
    <row r="144" spans="1:16" ht="15.75" customHeight="1" x14ac:dyDescent="0.2">
      <c r="A144" s="31"/>
      <c r="B144" s="1" t="s">
        <v>2</v>
      </c>
      <c r="C144" s="1" t="s">
        <v>2</v>
      </c>
      <c r="D144" s="1" t="s">
        <v>2</v>
      </c>
      <c r="E144" s="1" t="s">
        <v>2</v>
      </c>
      <c r="F144" s="1" t="s">
        <v>2</v>
      </c>
      <c r="G144" s="1" t="s">
        <v>2</v>
      </c>
      <c r="H144" s="1" t="s">
        <v>2</v>
      </c>
      <c r="I144" s="1" t="s">
        <v>2</v>
      </c>
      <c r="J144" s="1" t="s">
        <v>2</v>
      </c>
      <c r="K144" s="1" t="s">
        <v>2</v>
      </c>
      <c r="L144" s="1" t="s">
        <v>2</v>
      </c>
      <c r="N144" s="2" t="s">
        <v>3</v>
      </c>
      <c r="O144" s="2" t="s">
        <v>4</v>
      </c>
      <c r="P144" s="2" t="s">
        <v>5</v>
      </c>
    </row>
    <row r="145" spans="1:16" ht="15.75" customHeight="1" x14ac:dyDescent="0.2">
      <c r="A145" s="3">
        <v>1</v>
      </c>
      <c r="B145" s="27">
        <v>49.76</v>
      </c>
      <c r="C145" s="27">
        <v>49.28</v>
      </c>
      <c r="D145" s="27">
        <v>49.96</v>
      </c>
      <c r="E145" s="27">
        <v>49.63</v>
      </c>
      <c r="F145" s="27">
        <v>49.73</v>
      </c>
      <c r="G145" s="27">
        <v>49.69</v>
      </c>
      <c r="H145" s="27">
        <v>49.83</v>
      </c>
      <c r="I145" s="27">
        <v>49.98</v>
      </c>
      <c r="J145" s="27">
        <v>49.83</v>
      </c>
      <c r="K145" s="27">
        <v>49.88</v>
      </c>
      <c r="L145">
        <v>49.45</v>
      </c>
      <c r="N145" s="5">
        <f t="shared" ref="N145:N165" si="15">AVERAGE(B145:L145)</f>
        <v>49.729090909090907</v>
      </c>
      <c r="O145" s="5">
        <f t="shared" ref="O145:O165" si="16">STDEV(B145:L145)</f>
        <v>0.21243608664511426</v>
      </c>
      <c r="P145" s="1">
        <f t="shared" ref="P145:P165" si="17">O145/N145*100</f>
        <v>0.42718674876535723</v>
      </c>
    </row>
    <row r="146" spans="1:16" ht="15.75" customHeight="1" x14ac:dyDescent="0.2">
      <c r="A146" s="3">
        <v>2</v>
      </c>
      <c r="B146" s="27">
        <v>48.09</v>
      </c>
      <c r="C146" s="27">
        <v>47.98</v>
      </c>
      <c r="D146" s="27">
        <v>47.72</v>
      </c>
      <c r="E146" s="27">
        <v>47.94</v>
      </c>
      <c r="F146" s="27">
        <v>48.06</v>
      </c>
      <c r="G146" s="27">
        <v>47.99</v>
      </c>
      <c r="H146" s="27">
        <v>47.99</v>
      </c>
      <c r="I146" s="27">
        <v>48.01</v>
      </c>
      <c r="J146" s="27">
        <v>47.97</v>
      </c>
      <c r="K146" s="27">
        <v>48.08</v>
      </c>
      <c r="L146">
        <v>48.29</v>
      </c>
      <c r="N146" s="5">
        <f t="shared" si="15"/>
        <v>48.010909090909088</v>
      </c>
      <c r="O146" s="5">
        <f t="shared" si="16"/>
        <v>0.13582743062095751</v>
      </c>
      <c r="P146" s="1">
        <f t="shared" si="17"/>
        <v>0.28290951617634869</v>
      </c>
    </row>
    <row r="147" spans="1:16" ht="15.75" customHeight="1" x14ac:dyDescent="0.2">
      <c r="A147" s="3">
        <v>4</v>
      </c>
      <c r="B147" s="27">
        <v>47.36</v>
      </c>
      <c r="C147" s="27">
        <v>47.39</v>
      </c>
      <c r="D147" s="27">
        <v>47.05</v>
      </c>
      <c r="E147" s="27">
        <v>47.57</v>
      </c>
      <c r="F147" s="27">
        <v>47.26</v>
      </c>
      <c r="G147" s="27">
        <v>47.57</v>
      </c>
      <c r="H147" s="27">
        <v>47.44</v>
      </c>
      <c r="I147" s="27">
        <v>47.3</v>
      </c>
      <c r="J147" s="27">
        <v>47.55</v>
      </c>
      <c r="K147" s="27">
        <v>47.47</v>
      </c>
      <c r="L147">
        <v>47.16</v>
      </c>
      <c r="N147" s="5">
        <f t="shared" si="15"/>
        <v>47.374545454545455</v>
      </c>
      <c r="O147" s="5">
        <f t="shared" si="16"/>
        <v>0.17060853650176189</v>
      </c>
      <c r="P147" s="1">
        <f t="shared" si="17"/>
        <v>0.36012701518256462</v>
      </c>
    </row>
    <row r="148" spans="1:16" ht="15.75" customHeight="1" x14ac:dyDescent="0.2">
      <c r="A148" s="3">
        <v>8</v>
      </c>
      <c r="B148" s="27">
        <v>49.63</v>
      </c>
      <c r="C148" s="27">
        <v>49.19</v>
      </c>
      <c r="D148" s="27">
        <v>48.85</v>
      </c>
      <c r="E148" s="27">
        <v>50.12</v>
      </c>
      <c r="F148" s="27">
        <v>49.02</v>
      </c>
      <c r="G148" s="27">
        <v>48.96</v>
      </c>
      <c r="H148" s="27">
        <v>49.54</v>
      </c>
      <c r="I148" s="27">
        <v>49.13</v>
      </c>
      <c r="J148" s="27">
        <v>49.18</v>
      </c>
      <c r="K148" s="27">
        <v>49.45</v>
      </c>
      <c r="L148">
        <v>49.08</v>
      </c>
      <c r="N148" s="5">
        <f t="shared" si="15"/>
        <v>49.286363636363632</v>
      </c>
      <c r="O148" s="5">
        <f t="shared" si="16"/>
        <v>0.36873493805910773</v>
      </c>
      <c r="P148" s="1">
        <f t="shared" si="17"/>
        <v>0.74814798831507623</v>
      </c>
    </row>
    <row r="149" spans="1:16" ht="15.75" customHeight="1" x14ac:dyDescent="0.2">
      <c r="A149" s="3">
        <v>16</v>
      </c>
      <c r="B149" s="27">
        <v>44.41</v>
      </c>
      <c r="C149" s="27">
        <v>44.21</v>
      </c>
      <c r="D149" s="27">
        <v>44.39</v>
      </c>
      <c r="E149" s="27">
        <v>44.94</v>
      </c>
      <c r="F149" s="27">
        <v>44.18</v>
      </c>
      <c r="G149" s="27">
        <v>44.3</v>
      </c>
      <c r="H149" s="27">
        <v>44.46</v>
      </c>
      <c r="I149" s="27">
        <v>44.41</v>
      </c>
      <c r="J149" s="27">
        <v>44.41</v>
      </c>
      <c r="K149" s="27">
        <v>44.76</v>
      </c>
      <c r="L149">
        <v>44.56</v>
      </c>
      <c r="N149" s="5">
        <f t="shared" si="15"/>
        <v>44.457272727272716</v>
      </c>
      <c r="O149" s="5">
        <f t="shared" si="16"/>
        <v>0.22565863196832961</v>
      </c>
      <c r="P149" s="1">
        <f t="shared" si="17"/>
        <v>0.5075854143205174</v>
      </c>
    </row>
    <row r="150" spans="1:16" ht="15.75" customHeight="1" x14ac:dyDescent="0.2">
      <c r="A150" s="3">
        <v>32</v>
      </c>
      <c r="B150" s="27">
        <v>46.97</v>
      </c>
      <c r="C150" s="27">
        <v>47.07</v>
      </c>
      <c r="D150" s="27">
        <v>47.59</v>
      </c>
      <c r="E150" s="27">
        <v>47.36</v>
      </c>
      <c r="F150" s="27">
        <v>47.31</v>
      </c>
      <c r="G150" s="27">
        <v>46.77</v>
      </c>
      <c r="H150" s="27">
        <v>47.14</v>
      </c>
      <c r="I150" s="27">
        <v>46.93</v>
      </c>
      <c r="J150" s="27">
        <v>47.14</v>
      </c>
      <c r="K150" s="27">
        <v>47.43</v>
      </c>
      <c r="L150">
        <v>47.16</v>
      </c>
      <c r="N150" s="5">
        <f t="shared" si="15"/>
        <v>47.17</v>
      </c>
      <c r="O150" s="5">
        <f t="shared" si="16"/>
        <v>0.23857912733514666</v>
      </c>
      <c r="P150" s="1">
        <f t="shared" si="17"/>
        <v>0.5057857268076037</v>
      </c>
    </row>
    <row r="151" spans="1:16" ht="15.75" customHeight="1" x14ac:dyDescent="0.2">
      <c r="A151" s="3">
        <v>64</v>
      </c>
      <c r="B151" s="27">
        <v>52.93</v>
      </c>
      <c r="C151" s="27">
        <v>53.21</v>
      </c>
      <c r="D151" s="27">
        <v>53.16</v>
      </c>
      <c r="E151" s="27">
        <v>53.17</v>
      </c>
      <c r="F151" s="27">
        <v>53.15</v>
      </c>
      <c r="G151" s="27">
        <v>52.95</v>
      </c>
      <c r="H151" s="27">
        <v>53.44</v>
      </c>
      <c r="I151" s="27">
        <v>52.7</v>
      </c>
      <c r="J151" s="27">
        <v>53.18</v>
      </c>
      <c r="K151" s="27">
        <v>53.17</v>
      </c>
      <c r="L151">
        <v>52.95</v>
      </c>
      <c r="N151" s="5">
        <f t="shared" si="15"/>
        <v>53.091818181818184</v>
      </c>
      <c r="O151" s="5">
        <f t="shared" si="16"/>
        <v>0.19574566058118151</v>
      </c>
      <c r="P151" s="1">
        <f t="shared" si="17"/>
        <v>0.36869270498672907</v>
      </c>
    </row>
    <row r="152" spans="1:16" ht="15.75" customHeight="1" x14ac:dyDescent="0.2">
      <c r="A152" s="3">
        <v>128</v>
      </c>
      <c r="B152" s="27">
        <v>60.74</v>
      </c>
      <c r="C152" s="27">
        <v>61.06</v>
      </c>
      <c r="D152" s="27">
        <v>60.62</v>
      </c>
      <c r="E152" s="27">
        <v>60.84</v>
      </c>
      <c r="F152" s="27">
        <v>61.07</v>
      </c>
      <c r="G152" s="27">
        <v>60.67</v>
      </c>
      <c r="H152" s="27">
        <v>60.73</v>
      </c>
      <c r="I152" s="27">
        <v>60.55</v>
      </c>
      <c r="J152" s="27">
        <v>60.8</v>
      </c>
      <c r="K152" s="27">
        <v>61.09</v>
      </c>
      <c r="L152">
        <v>60.79</v>
      </c>
      <c r="N152" s="5">
        <f t="shared" si="15"/>
        <v>60.81454545454546</v>
      </c>
      <c r="O152" s="5">
        <f t="shared" si="16"/>
        <v>0.18554587768870881</v>
      </c>
      <c r="P152" s="1">
        <f t="shared" si="17"/>
        <v>0.30510115022957973</v>
      </c>
    </row>
    <row r="153" spans="1:16" ht="15.75" customHeight="1" x14ac:dyDescent="0.2">
      <c r="A153" s="3">
        <v>256</v>
      </c>
      <c r="B153" s="27">
        <v>79.67</v>
      </c>
      <c r="C153" s="27">
        <v>80.239999999999995</v>
      </c>
      <c r="D153" s="27">
        <v>80.06</v>
      </c>
      <c r="E153" s="27">
        <v>80.14</v>
      </c>
      <c r="F153" s="27">
        <v>80.709999999999994</v>
      </c>
      <c r="G153" s="27">
        <v>80.02</v>
      </c>
      <c r="H153" s="27">
        <v>80.08</v>
      </c>
      <c r="I153" s="27">
        <v>80.28</v>
      </c>
      <c r="J153" s="27">
        <v>80.099999999999994</v>
      </c>
      <c r="K153" s="27">
        <v>80.63</v>
      </c>
      <c r="L153">
        <v>79.650000000000006</v>
      </c>
      <c r="N153" s="5">
        <f t="shared" si="15"/>
        <v>80.143636363636361</v>
      </c>
      <c r="O153" s="5">
        <f t="shared" si="16"/>
        <v>0.3288547620841954</v>
      </c>
      <c r="P153" s="1">
        <f t="shared" si="17"/>
        <v>0.41033172065225493</v>
      </c>
    </row>
    <row r="154" spans="1:16" ht="15.75" customHeight="1" x14ac:dyDescent="0.2">
      <c r="A154" s="3">
        <v>512</v>
      </c>
      <c r="B154" s="27">
        <v>110.47</v>
      </c>
      <c r="C154" s="27">
        <v>111.01</v>
      </c>
      <c r="D154" s="27">
        <v>109.47</v>
      </c>
      <c r="E154" s="27">
        <v>109.88</v>
      </c>
      <c r="F154" s="27">
        <v>109.9</v>
      </c>
      <c r="G154" s="27">
        <v>110.06</v>
      </c>
      <c r="H154" s="27">
        <v>111.08</v>
      </c>
      <c r="I154" s="27">
        <v>109.53</v>
      </c>
      <c r="J154" s="27">
        <v>109.71</v>
      </c>
      <c r="K154" s="27">
        <v>112.39</v>
      </c>
      <c r="L154">
        <v>110.73</v>
      </c>
      <c r="N154" s="5">
        <f t="shared" si="15"/>
        <v>110.38454545454546</v>
      </c>
      <c r="O154" s="5">
        <f t="shared" si="16"/>
        <v>0.87405221395936872</v>
      </c>
      <c r="P154" s="1">
        <f t="shared" si="17"/>
        <v>0.79182480696021806</v>
      </c>
    </row>
    <row r="155" spans="1:16" ht="15.75" customHeight="1" x14ac:dyDescent="0.2">
      <c r="A155" s="3" t="s">
        <v>6</v>
      </c>
      <c r="B155" s="27">
        <v>177.29</v>
      </c>
      <c r="C155" s="27">
        <v>177.65</v>
      </c>
      <c r="D155" s="27">
        <v>176.76</v>
      </c>
      <c r="E155" s="27">
        <v>176.29</v>
      </c>
      <c r="F155" s="27">
        <v>177.34</v>
      </c>
      <c r="G155" s="27">
        <v>178.14</v>
      </c>
      <c r="H155" s="27">
        <v>176.73</v>
      </c>
      <c r="I155" s="27">
        <v>178.19</v>
      </c>
      <c r="J155" s="27">
        <v>176.55</v>
      </c>
      <c r="K155" s="27">
        <v>177.51</v>
      </c>
      <c r="L155">
        <v>176.96</v>
      </c>
      <c r="N155" s="5">
        <f t="shared" si="15"/>
        <v>177.21909090909091</v>
      </c>
      <c r="O155" s="5">
        <f t="shared" si="16"/>
        <v>0.62519524223164824</v>
      </c>
      <c r="P155" s="1">
        <f t="shared" si="17"/>
        <v>0.35278097806762715</v>
      </c>
    </row>
    <row r="156" spans="1:16" ht="15.75" customHeight="1" x14ac:dyDescent="0.2">
      <c r="A156" s="3" t="s">
        <v>7</v>
      </c>
      <c r="B156" s="27">
        <v>313.38</v>
      </c>
      <c r="C156" s="27">
        <v>313.54000000000002</v>
      </c>
      <c r="D156" s="27">
        <v>313.10000000000002</v>
      </c>
      <c r="E156" s="27">
        <v>311.77</v>
      </c>
      <c r="F156" s="27">
        <v>312.06</v>
      </c>
      <c r="G156" s="27">
        <v>312.27</v>
      </c>
      <c r="H156" s="27">
        <v>311.56</v>
      </c>
      <c r="I156" s="27">
        <v>312.27</v>
      </c>
      <c r="J156" s="27">
        <v>313.73</v>
      </c>
      <c r="K156" s="27">
        <v>311.83</v>
      </c>
      <c r="L156">
        <v>312.64999999999998</v>
      </c>
      <c r="N156" s="5">
        <f t="shared" si="15"/>
        <v>312.56</v>
      </c>
      <c r="O156" s="5">
        <f t="shared" si="16"/>
        <v>0.76658985122424894</v>
      </c>
      <c r="P156" s="1">
        <f t="shared" si="17"/>
        <v>0.24526166215262635</v>
      </c>
    </row>
    <row r="157" spans="1:16" ht="15.75" customHeight="1" x14ac:dyDescent="0.2">
      <c r="A157" s="3" t="s">
        <v>8</v>
      </c>
      <c r="B157" s="27">
        <v>564.66</v>
      </c>
      <c r="C157" s="27">
        <v>566.45000000000005</v>
      </c>
      <c r="D157" s="27">
        <v>564.01</v>
      </c>
      <c r="E157" s="27">
        <v>562.08000000000004</v>
      </c>
      <c r="F157" s="27">
        <v>563.30999999999995</v>
      </c>
      <c r="G157" s="27">
        <v>567.44000000000005</v>
      </c>
      <c r="H157" s="27">
        <v>562.54999999999995</v>
      </c>
      <c r="I157" s="27">
        <v>563.38</v>
      </c>
      <c r="J157" s="27">
        <v>566.25</v>
      </c>
      <c r="K157" s="27">
        <v>563.34</v>
      </c>
      <c r="L157">
        <v>562.98</v>
      </c>
      <c r="N157" s="5">
        <f t="shared" si="15"/>
        <v>564.2227272727273</v>
      </c>
      <c r="O157" s="5">
        <f t="shared" si="16"/>
        <v>1.7582382711628903</v>
      </c>
      <c r="P157" s="1">
        <f t="shared" si="17"/>
        <v>0.31162131303388879</v>
      </c>
    </row>
    <row r="158" spans="1:16" ht="15.75" customHeight="1" x14ac:dyDescent="0.2">
      <c r="A158" s="3" t="s">
        <v>9</v>
      </c>
      <c r="B158" s="27">
        <v>761.43</v>
      </c>
      <c r="C158" s="27">
        <v>762.71</v>
      </c>
      <c r="D158" s="27">
        <v>762.13</v>
      </c>
      <c r="E158" s="27">
        <v>759.59</v>
      </c>
      <c r="F158" s="27">
        <v>764.59</v>
      </c>
      <c r="G158" s="27">
        <v>764.01</v>
      </c>
      <c r="H158" s="27">
        <v>763.91</v>
      </c>
      <c r="I158" s="27">
        <v>761.09</v>
      </c>
      <c r="J158" s="27">
        <v>763.47</v>
      </c>
      <c r="K158" s="27">
        <v>762.48</v>
      </c>
      <c r="L158">
        <v>763.61</v>
      </c>
      <c r="N158" s="5">
        <f t="shared" si="15"/>
        <v>762.63818181818181</v>
      </c>
      <c r="O158" s="5">
        <f t="shared" si="16"/>
        <v>1.4960535965119552</v>
      </c>
      <c r="P158" s="1">
        <f t="shared" si="17"/>
        <v>0.19616820035750909</v>
      </c>
    </row>
    <row r="159" spans="1:16" ht="15.75" customHeight="1" x14ac:dyDescent="0.2">
      <c r="A159" s="3" t="s">
        <v>10</v>
      </c>
      <c r="B159" s="27">
        <v>1632.26</v>
      </c>
      <c r="C159" s="27">
        <v>1637.94</v>
      </c>
      <c r="D159" s="27">
        <v>1635.59</v>
      </c>
      <c r="E159" s="27">
        <v>1624.22</v>
      </c>
      <c r="F159" s="27">
        <v>1633.93</v>
      </c>
      <c r="G159" s="27">
        <v>1627.39</v>
      </c>
      <c r="H159" s="27">
        <v>1618.3</v>
      </c>
      <c r="I159" s="27">
        <v>1627.88</v>
      </c>
      <c r="J159" s="27">
        <v>1626.52</v>
      </c>
      <c r="K159" s="27">
        <v>1622.7</v>
      </c>
      <c r="L159">
        <v>1621.46</v>
      </c>
      <c r="N159" s="5">
        <f t="shared" si="15"/>
        <v>1628.0172727272727</v>
      </c>
      <c r="O159" s="5">
        <f t="shared" si="16"/>
        <v>6.2572982842582974</v>
      </c>
      <c r="P159" s="1">
        <f t="shared" si="17"/>
        <v>0.38435085358621546</v>
      </c>
    </row>
    <row r="160" spans="1:16" ht="15.75" customHeight="1" x14ac:dyDescent="0.2">
      <c r="A160" s="3" t="s">
        <v>11</v>
      </c>
      <c r="B160" s="27">
        <v>5438.89</v>
      </c>
      <c r="C160" s="27">
        <v>5631.18</v>
      </c>
      <c r="D160" s="27">
        <v>5455.61</v>
      </c>
      <c r="E160" s="27">
        <v>5454.5</v>
      </c>
      <c r="F160" s="27">
        <v>5438.17</v>
      </c>
      <c r="G160" s="27">
        <v>5452.42</v>
      </c>
      <c r="H160" s="27">
        <v>5425.98</v>
      </c>
      <c r="I160" s="27">
        <v>5440.43</v>
      </c>
      <c r="J160" s="27">
        <v>5486.69</v>
      </c>
      <c r="K160" s="27">
        <v>5425.96</v>
      </c>
      <c r="L160">
        <v>5425.88</v>
      </c>
      <c r="N160" s="5">
        <f t="shared" si="15"/>
        <v>5461.4281818181817</v>
      </c>
      <c r="O160" s="5">
        <f t="shared" si="16"/>
        <v>59.063451104415186</v>
      </c>
      <c r="P160" s="1">
        <f t="shared" si="17"/>
        <v>1.0814653079398762</v>
      </c>
    </row>
    <row r="161" spans="1:16" ht="15.75" customHeight="1" x14ac:dyDescent="0.2">
      <c r="A161" s="3" t="s">
        <v>12</v>
      </c>
      <c r="B161" s="27">
        <v>10817.61</v>
      </c>
      <c r="C161" s="27">
        <v>10763.58</v>
      </c>
      <c r="D161" s="27">
        <v>10283.84</v>
      </c>
      <c r="E161" s="27">
        <v>10703.25</v>
      </c>
      <c r="F161" s="27">
        <v>10884.05</v>
      </c>
      <c r="G161" s="27">
        <v>10682.12</v>
      </c>
      <c r="H161" s="27">
        <v>10905.65</v>
      </c>
      <c r="I161" s="27">
        <v>10495.98</v>
      </c>
      <c r="J161" s="27">
        <v>10502.36</v>
      </c>
      <c r="K161" s="27">
        <v>10478.36</v>
      </c>
      <c r="L161">
        <v>10384.32</v>
      </c>
      <c r="N161" s="5">
        <f t="shared" si="15"/>
        <v>10627.374545454544</v>
      </c>
      <c r="O161" s="5">
        <f t="shared" si="16"/>
        <v>209.52448899179467</v>
      </c>
      <c r="P161" s="1">
        <f t="shared" si="17"/>
        <v>1.971554574421307</v>
      </c>
    </row>
    <row r="162" spans="1:16" ht="15.75" customHeight="1" x14ac:dyDescent="0.2">
      <c r="A162" s="3" t="s">
        <v>13</v>
      </c>
      <c r="B162" s="27">
        <v>21213.23</v>
      </c>
      <c r="C162" s="27">
        <v>21437.25</v>
      </c>
      <c r="D162" s="27">
        <v>21847.9</v>
      </c>
      <c r="E162" s="27">
        <v>21025.3</v>
      </c>
      <c r="F162" s="27">
        <v>21918.87</v>
      </c>
      <c r="G162" s="27">
        <v>21281.53</v>
      </c>
      <c r="H162" s="27">
        <v>21455.21</v>
      </c>
      <c r="I162" s="27">
        <v>21854.42</v>
      </c>
      <c r="J162" s="27">
        <v>21423.27</v>
      </c>
      <c r="K162" s="27">
        <v>21128.05</v>
      </c>
      <c r="L162">
        <v>20981.37</v>
      </c>
      <c r="N162" s="5">
        <f t="shared" si="15"/>
        <v>21415.127272727266</v>
      </c>
      <c r="O162" s="5">
        <f t="shared" si="16"/>
        <v>334.26399564089803</v>
      </c>
      <c r="P162" s="1">
        <f t="shared" si="17"/>
        <v>1.5608779316786603</v>
      </c>
    </row>
    <row r="163" spans="1:16" ht="15.75" customHeight="1" x14ac:dyDescent="0.2">
      <c r="A163" s="3" t="s">
        <v>14</v>
      </c>
      <c r="B163" s="27">
        <v>43676.17</v>
      </c>
      <c r="C163" s="27">
        <v>43199.42</v>
      </c>
      <c r="D163" s="27">
        <v>43153.64</v>
      </c>
      <c r="E163" s="27">
        <v>43166.67</v>
      </c>
      <c r="F163" s="27">
        <v>43645.69</v>
      </c>
      <c r="G163" s="27">
        <v>43277.66</v>
      </c>
      <c r="H163" s="27">
        <v>43373.45</v>
      </c>
      <c r="I163" s="27">
        <v>43438.5</v>
      </c>
      <c r="J163" s="27">
        <v>43564.28</v>
      </c>
      <c r="K163" s="27">
        <v>43176.24</v>
      </c>
      <c r="L163">
        <v>43292.63</v>
      </c>
      <c r="N163" s="5">
        <f t="shared" si="15"/>
        <v>43360.395454545454</v>
      </c>
      <c r="O163" s="5">
        <f t="shared" si="16"/>
        <v>195.06081120325757</v>
      </c>
      <c r="P163" s="1">
        <f t="shared" si="17"/>
        <v>0.44985939163709682</v>
      </c>
    </row>
    <row r="164" spans="1:16" ht="15.75" customHeight="1" x14ac:dyDescent="0.2">
      <c r="A164" s="3" t="s">
        <v>15</v>
      </c>
      <c r="B164" s="27">
        <v>82029.100000000006</v>
      </c>
      <c r="C164" s="27">
        <v>86009.65</v>
      </c>
      <c r="D164" s="27">
        <v>87176.55</v>
      </c>
      <c r="E164" s="27">
        <v>84249.31</v>
      </c>
      <c r="F164" s="27">
        <v>81764</v>
      </c>
      <c r="G164" s="27">
        <v>81558.210000000006</v>
      </c>
      <c r="H164" s="27">
        <v>81682.820000000007</v>
      </c>
      <c r="I164" s="27">
        <v>86916.29</v>
      </c>
      <c r="J164" s="27">
        <v>87223.03</v>
      </c>
      <c r="K164" s="27">
        <v>83665.63</v>
      </c>
      <c r="L164">
        <v>83067.649999999994</v>
      </c>
      <c r="N164" s="5">
        <f t="shared" si="15"/>
        <v>84122.021818181835</v>
      </c>
      <c r="O164" s="5">
        <f t="shared" si="16"/>
        <v>2326.3080162945644</v>
      </c>
      <c r="P164" s="1">
        <f t="shared" si="17"/>
        <v>2.7653971766424714</v>
      </c>
    </row>
    <row r="165" spans="1:16" ht="15.75" customHeight="1" x14ac:dyDescent="0.2">
      <c r="A165" s="3" t="s">
        <v>16</v>
      </c>
      <c r="B165" s="27">
        <v>182037.16</v>
      </c>
      <c r="C165" s="27">
        <v>180997.44</v>
      </c>
      <c r="D165" s="27">
        <v>182317.68</v>
      </c>
      <c r="E165" s="27">
        <v>182387.59</v>
      </c>
      <c r="F165" s="27">
        <v>181448.5</v>
      </c>
      <c r="G165" s="27">
        <v>181660.64</v>
      </c>
      <c r="H165" s="27">
        <v>181934.38</v>
      </c>
      <c r="I165" s="27">
        <v>181663.26</v>
      </c>
      <c r="J165" s="27">
        <v>182199.23</v>
      </c>
      <c r="K165" s="27">
        <v>181919.92</v>
      </c>
      <c r="L165">
        <v>182226.05</v>
      </c>
      <c r="N165" s="5">
        <f t="shared" si="15"/>
        <v>181890.16818181818</v>
      </c>
      <c r="O165" s="5">
        <f t="shared" si="16"/>
        <v>419.42603304559111</v>
      </c>
      <c r="P165" s="1">
        <f t="shared" si="17"/>
        <v>0.23059302063338083</v>
      </c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2" t="s">
        <v>23</v>
      </c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</row>
    <row r="171" spans="1:16" ht="15.75" customHeight="1" x14ac:dyDescent="0.15">
      <c r="A171" s="30" t="s">
        <v>1</v>
      </c>
      <c r="B171" s="28">
        <v>1</v>
      </c>
      <c r="C171" s="1">
        <v>2</v>
      </c>
      <c r="D171" s="1">
        <v>3</v>
      </c>
      <c r="E171" s="28">
        <v>4</v>
      </c>
      <c r="F171" s="28">
        <v>5</v>
      </c>
      <c r="G171" s="1">
        <v>6</v>
      </c>
      <c r="H171" s="1">
        <v>7</v>
      </c>
      <c r="I171" s="28">
        <v>8</v>
      </c>
      <c r="J171" s="28">
        <v>9</v>
      </c>
      <c r="K171" s="1">
        <v>10</v>
      </c>
      <c r="L171" s="1">
        <v>11</v>
      </c>
    </row>
    <row r="172" spans="1:16" ht="15.75" customHeight="1" x14ac:dyDescent="0.2">
      <c r="A172" s="31"/>
      <c r="B172" s="1" t="s">
        <v>2</v>
      </c>
      <c r="C172" s="1" t="s">
        <v>2</v>
      </c>
      <c r="D172" s="1" t="s">
        <v>2</v>
      </c>
      <c r="E172" s="1" t="s">
        <v>2</v>
      </c>
      <c r="F172" s="1" t="s">
        <v>2</v>
      </c>
      <c r="G172" s="1" t="s">
        <v>2</v>
      </c>
      <c r="H172" s="1" t="s">
        <v>2</v>
      </c>
      <c r="I172" s="1" t="s">
        <v>2</v>
      </c>
      <c r="J172" s="1" t="s">
        <v>2</v>
      </c>
      <c r="K172" s="1" t="s">
        <v>2</v>
      </c>
      <c r="L172" s="1" t="s">
        <v>2</v>
      </c>
      <c r="N172" s="2" t="s">
        <v>3</v>
      </c>
      <c r="O172" s="2" t="s">
        <v>4</v>
      </c>
      <c r="P172" s="2" t="s">
        <v>5</v>
      </c>
    </row>
    <row r="173" spans="1:16" ht="15.75" customHeight="1" x14ac:dyDescent="0.2">
      <c r="A173" s="3">
        <v>1</v>
      </c>
      <c r="B173">
        <v>49.33</v>
      </c>
      <c r="C173">
        <v>49.4</v>
      </c>
      <c r="D173">
        <v>49.28</v>
      </c>
      <c r="E173">
        <v>49.87</v>
      </c>
      <c r="F173">
        <v>48.58</v>
      </c>
      <c r="G173">
        <v>49.1</v>
      </c>
      <c r="H173">
        <v>49.45</v>
      </c>
      <c r="I173">
        <v>49.41</v>
      </c>
      <c r="J173">
        <v>49.41</v>
      </c>
      <c r="K173">
        <v>49.09</v>
      </c>
      <c r="L173">
        <v>49.44</v>
      </c>
      <c r="N173" s="5">
        <f t="shared" ref="N173:N193" si="18">AVERAGE(B173:L173)</f>
        <v>49.305454545454538</v>
      </c>
      <c r="O173" s="5">
        <f t="shared" ref="O173:O193" si="19">STDEV(B173:L173)</f>
        <v>0.31696572800110789</v>
      </c>
      <c r="P173" s="1">
        <f t="shared" ref="P173:P193" si="20">O173/N173*100</f>
        <v>0.64286138506014223</v>
      </c>
    </row>
    <row r="174" spans="1:16" ht="15.75" customHeight="1" x14ac:dyDescent="0.2">
      <c r="A174" s="3">
        <v>2</v>
      </c>
      <c r="B174">
        <v>48.06</v>
      </c>
      <c r="C174">
        <v>48.94</v>
      </c>
      <c r="D174">
        <v>48.02</v>
      </c>
      <c r="E174">
        <v>48.48</v>
      </c>
      <c r="F174">
        <v>47.95</v>
      </c>
      <c r="G174">
        <v>47.73</v>
      </c>
      <c r="H174">
        <v>48.06</v>
      </c>
      <c r="I174">
        <v>48.13</v>
      </c>
      <c r="J174">
        <v>48.13</v>
      </c>
      <c r="K174">
        <v>47.9</v>
      </c>
      <c r="L174">
        <v>48.08</v>
      </c>
      <c r="N174" s="5">
        <f t="shared" si="18"/>
        <v>48.134545454545453</v>
      </c>
      <c r="O174" s="5">
        <f t="shared" si="19"/>
        <v>0.32373951369468668</v>
      </c>
      <c r="P174" s="1">
        <f t="shared" si="20"/>
        <v>0.67257208027528015</v>
      </c>
    </row>
    <row r="175" spans="1:16" ht="15.75" customHeight="1" x14ac:dyDescent="0.2">
      <c r="A175" s="3">
        <v>4</v>
      </c>
      <c r="B175">
        <v>47.42</v>
      </c>
      <c r="C175">
        <v>47.43</v>
      </c>
      <c r="D175">
        <v>47.44</v>
      </c>
      <c r="E175">
        <v>47.6</v>
      </c>
      <c r="F175">
        <v>47.3</v>
      </c>
      <c r="G175">
        <v>47.13</v>
      </c>
      <c r="H175">
        <v>47.62</v>
      </c>
      <c r="I175">
        <v>47.52</v>
      </c>
      <c r="J175">
        <v>47.48</v>
      </c>
      <c r="K175">
        <v>47.53</v>
      </c>
      <c r="L175">
        <v>47.53</v>
      </c>
      <c r="N175" s="5">
        <f t="shared" si="18"/>
        <v>47.454545454545453</v>
      </c>
      <c r="O175" s="5">
        <f t="shared" si="19"/>
        <v>0.14002597161695635</v>
      </c>
      <c r="P175" s="1">
        <f t="shared" si="20"/>
        <v>0.29507388654914174</v>
      </c>
    </row>
    <row r="176" spans="1:16" ht="15.75" customHeight="1" x14ac:dyDescent="0.2">
      <c r="A176" s="3">
        <v>8</v>
      </c>
      <c r="B176">
        <v>49.09</v>
      </c>
      <c r="C176">
        <v>49.33</v>
      </c>
      <c r="D176">
        <v>49.45</v>
      </c>
      <c r="E176">
        <v>49.32</v>
      </c>
      <c r="F176">
        <v>49.15</v>
      </c>
      <c r="G176">
        <v>49.27</v>
      </c>
      <c r="H176">
        <v>49.51</v>
      </c>
      <c r="I176">
        <v>49.69</v>
      </c>
      <c r="J176">
        <v>49.31</v>
      </c>
      <c r="K176">
        <v>49.27</v>
      </c>
      <c r="L176">
        <v>49.5</v>
      </c>
      <c r="N176" s="5">
        <f t="shared" si="18"/>
        <v>49.353636363636362</v>
      </c>
      <c r="O176" s="5">
        <f t="shared" si="19"/>
        <v>0.17229467358410749</v>
      </c>
      <c r="P176" s="1">
        <f t="shared" si="20"/>
        <v>0.34910228765038637</v>
      </c>
    </row>
    <row r="177" spans="1:16" ht="15.75" customHeight="1" x14ac:dyDescent="0.2">
      <c r="A177" s="3">
        <v>16</v>
      </c>
      <c r="B177">
        <v>44.11</v>
      </c>
      <c r="C177">
        <v>44.31</v>
      </c>
      <c r="D177">
        <v>47.4</v>
      </c>
      <c r="E177">
        <v>44.69</v>
      </c>
      <c r="F177">
        <v>44.07</v>
      </c>
      <c r="G177">
        <v>44.01</v>
      </c>
      <c r="H177">
        <v>44.5</v>
      </c>
      <c r="I177">
        <v>44.46</v>
      </c>
      <c r="J177">
        <v>44.3</v>
      </c>
      <c r="K177">
        <v>44.41</v>
      </c>
      <c r="L177">
        <v>44.6</v>
      </c>
      <c r="N177" s="5">
        <f t="shared" si="18"/>
        <v>44.623636363636365</v>
      </c>
      <c r="O177" s="5">
        <f t="shared" si="19"/>
        <v>0.94608955947386619</v>
      </c>
      <c r="P177" s="1">
        <f t="shared" si="20"/>
        <v>2.1201534356461167</v>
      </c>
    </row>
    <row r="178" spans="1:16" ht="15.75" customHeight="1" x14ac:dyDescent="0.2">
      <c r="A178" s="3">
        <v>32</v>
      </c>
      <c r="B178">
        <v>46.74</v>
      </c>
      <c r="C178">
        <v>47</v>
      </c>
      <c r="D178">
        <v>46.94</v>
      </c>
      <c r="E178">
        <v>47.23</v>
      </c>
      <c r="F178">
        <v>46.5</v>
      </c>
      <c r="G178">
        <v>46.91</v>
      </c>
      <c r="H178">
        <v>47.21</v>
      </c>
      <c r="I178">
        <v>47.42</v>
      </c>
      <c r="J178">
        <v>47.34</v>
      </c>
      <c r="K178">
        <v>47.03</v>
      </c>
      <c r="L178">
        <v>47.12</v>
      </c>
      <c r="N178" s="5">
        <f t="shared" si="18"/>
        <v>47.039999999999992</v>
      </c>
      <c r="O178" s="5">
        <f t="shared" si="19"/>
        <v>0.26758176320519345</v>
      </c>
      <c r="P178" s="1">
        <f t="shared" si="20"/>
        <v>0.56883878232396579</v>
      </c>
    </row>
    <row r="179" spans="1:16" ht="15.75" customHeight="1" x14ac:dyDescent="0.2">
      <c r="A179" s="3">
        <v>64</v>
      </c>
      <c r="B179">
        <v>52.91</v>
      </c>
      <c r="C179">
        <v>53.16</v>
      </c>
      <c r="D179">
        <v>52.96</v>
      </c>
      <c r="E179">
        <v>53.06</v>
      </c>
      <c r="F179">
        <v>51.72</v>
      </c>
      <c r="G179">
        <v>52.9</v>
      </c>
      <c r="H179">
        <v>53.05</v>
      </c>
      <c r="I179">
        <v>53.2</v>
      </c>
      <c r="J179">
        <v>53.17</v>
      </c>
      <c r="K179">
        <v>53.09</v>
      </c>
      <c r="L179">
        <v>52.95</v>
      </c>
      <c r="N179" s="5">
        <f t="shared" si="18"/>
        <v>52.924545454545459</v>
      </c>
      <c r="O179" s="5">
        <f t="shared" si="19"/>
        <v>0.41311895711438035</v>
      </c>
      <c r="P179" s="1">
        <f t="shared" si="20"/>
        <v>0.78058102070841573</v>
      </c>
    </row>
    <row r="180" spans="1:16" ht="15.75" customHeight="1" x14ac:dyDescent="0.2">
      <c r="A180" s="3">
        <v>128</v>
      </c>
      <c r="B180">
        <v>60.89</v>
      </c>
      <c r="C180">
        <v>60.94</v>
      </c>
      <c r="D180">
        <v>61.09</v>
      </c>
      <c r="E180">
        <v>61.53</v>
      </c>
      <c r="F180">
        <v>59.53</v>
      </c>
      <c r="G180">
        <v>60.68</v>
      </c>
      <c r="H180">
        <v>61</v>
      </c>
      <c r="I180">
        <v>60.98</v>
      </c>
      <c r="J180">
        <v>61.13</v>
      </c>
      <c r="K180">
        <v>61.27</v>
      </c>
      <c r="L180">
        <v>60.78</v>
      </c>
      <c r="N180" s="5">
        <f t="shared" si="18"/>
        <v>60.892727272727278</v>
      </c>
      <c r="O180" s="5">
        <f t="shared" si="19"/>
        <v>0.50793879373583828</v>
      </c>
      <c r="P180" s="1">
        <f t="shared" si="20"/>
        <v>0.83415346378045152</v>
      </c>
    </row>
    <row r="181" spans="1:16" ht="15.75" customHeight="1" x14ac:dyDescent="0.2">
      <c r="A181" s="3">
        <v>256</v>
      </c>
      <c r="B181">
        <v>80.290000000000006</v>
      </c>
      <c r="C181">
        <v>80.150000000000006</v>
      </c>
      <c r="D181">
        <v>80.19</v>
      </c>
      <c r="E181">
        <v>80.69</v>
      </c>
      <c r="F181">
        <v>79.28</v>
      </c>
      <c r="G181">
        <v>80.180000000000007</v>
      </c>
      <c r="H181">
        <v>80.44</v>
      </c>
      <c r="I181">
        <v>80.319999999999993</v>
      </c>
      <c r="J181">
        <v>80.36</v>
      </c>
      <c r="K181">
        <v>80.95</v>
      </c>
      <c r="L181">
        <v>80.260000000000005</v>
      </c>
      <c r="N181" s="5">
        <f t="shared" si="18"/>
        <v>80.282727272727271</v>
      </c>
      <c r="O181" s="5">
        <f t="shared" si="19"/>
        <v>0.41061151735164192</v>
      </c>
      <c r="P181" s="1">
        <f t="shared" si="20"/>
        <v>0.51145686164442272</v>
      </c>
    </row>
    <row r="182" spans="1:16" ht="15.75" customHeight="1" x14ac:dyDescent="0.2">
      <c r="A182" s="3">
        <v>512</v>
      </c>
      <c r="B182">
        <v>111.01</v>
      </c>
      <c r="C182">
        <v>111.36</v>
      </c>
      <c r="D182">
        <v>114.05</v>
      </c>
      <c r="E182">
        <v>111.32</v>
      </c>
      <c r="F182">
        <v>109.6</v>
      </c>
      <c r="G182">
        <v>110.78</v>
      </c>
      <c r="H182">
        <v>111.48</v>
      </c>
      <c r="I182">
        <v>110.42</v>
      </c>
      <c r="J182">
        <v>112.56</v>
      </c>
      <c r="K182">
        <v>110.67</v>
      </c>
      <c r="L182">
        <v>111.63</v>
      </c>
      <c r="N182" s="5">
        <f t="shared" si="18"/>
        <v>111.35272727272728</v>
      </c>
      <c r="O182" s="5">
        <f t="shared" si="19"/>
        <v>1.1696417477936645</v>
      </c>
      <c r="P182" s="1">
        <f t="shared" si="20"/>
        <v>1.0503934447235899</v>
      </c>
    </row>
    <row r="183" spans="1:16" ht="15.75" customHeight="1" x14ac:dyDescent="0.2">
      <c r="A183" s="3" t="s">
        <v>6</v>
      </c>
      <c r="B183">
        <v>178.1</v>
      </c>
      <c r="C183">
        <v>177.79</v>
      </c>
      <c r="D183">
        <v>178.68</v>
      </c>
      <c r="E183">
        <v>177.52</v>
      </c>
      <c r="F183">
        <v>177.85</v>
      </c>
      <c r="G183">
        <v>177.59</v>
      </c>
      <c r="H183">
        <v>177.3</v>
      </c>
      <c r="I183">
        <v>177.54</v>
      </c>
      <c r="J183">
        <v>178.99</v>
      </c>
      <c r="K183">
        <v>178.36</v>
      </c>
      <c r="L183">
        <v>177.66</v>
      </c>
      <c r="N183" s="5">
        <f t="shared" si="18"/>
        <v>177.94363636363636</v>
      </c>
      <c r="O183" s="5">
        <f t="shared" si="19"/>
        <v>0.53192617396162878</v>
      </c>
      <c r="P183" s="1">
        <f t="shared" si="20"/>
        <v>0.29892958513819068</v>
      </c>
    </row>
    <row r="184" spans="1:16" ht="15.75" customHeight="1" x14ac:dyDescent="0.2">
      <c r="A184" s="3" t="s">
        <v>7</v>
      </c>
      <c r="B184">
        <v>320.79000000000002</v>
      </c>
      <c r="C184">
        <v>321.12</v>
      </c>
      <c r="D184">
        <v>320.83</v>
      </c>
      <c r="E184">
        <v>320.43</v>
      </c>
      <c r="F184">
        <v>320.87</v>
      </c>
      <c r="G184">
        <v>320.2</v>
      </c>
      <c r="H184">
        <v>322.01</v>
      </c>
      <c r="I184">
        <v>320</v>
      </c>
      <c r="J184">
        <v>319.36</v>
      </c>
      <c r="K184">
        <v>320.04000000000002</v>
      </c>
      <c r="L184">
        <v>321.79000000000002</v>
      </c>
      <c r="N184" s="5">
        <f t="shared" si="18"/>
        <v>320.67636363636365</v>
      </c>
      <c r="O184" s="5">
        <f t="shared" si="19"/>
        <v>0.78564970218631902</v>
      </c>
      <c r="P184" s="1">
        <f t="shared" si="20"/>
        <v>0.24499769589417564</v>
      </c>
    </row>
    <row r="185" spans="1:16" ht="15.75" customHeight="1" x14ac:dyDescent="0.2">
      <c r="A185" s="3" t="s">
        <v>8</v>
      </c>
      <c r="B185">
        <v>574.33000000000004</v>
      </c>
      <c r="C185">
        <v>569.91999999999996</v>
      </c>
      <c r="D185">
        <v>572.82000000000005</v>
      </c>
      <c r="E185">
        <v>570.01</v>
      </c>
      <c r="F185">
        <v>571.13</v>
      </c>
      <c r="G185">
        <v>573.62</v>
      </c>
      <c r="H185">
        <v>572.14</v>
      </c>
      <c r="I185">
        <v>570.80999999999995</v>
      </c>
      <c r="J185">
        <v>572.42999999999995</v>
      </c>
      <c r="K185">
        <v>567.6</v>
      </c>
      <c r="L185">
        <v>571.27</v>
      </c>
      <c r="N185" s="5">
        <f t="shared" si="18"/>
        <v>571.46181818181822</v>
      </c>
      <c r="O185" s="5">
        <f t="shared" si="19"/>
        <v>1.8999095672258712</v>
      </c>
      <c r="P185" s="1">
        <f t="shared" si="20"/>
        <v>0.33246483085618672</v>
      </c>
    </row>
    <row r="186" spans="1:16" ht="15.75" customHeight="1" x14ac:dyDescent="0.2">
      <c r="A186" s="3" t="s">
        <v>9</v>
      </c>
      <c r="B186">
        <v>763.19</v>
      </c>
      <c r="C186">
        <v>765.03</v>
      </c>
      <c r="D186">
        <v>767.6</v>
      </c>
      <c r="E186">
        <v>766.46</v>
      </c>
      <c r="F186">
        <v>766.79</v>
      </c>
      <c r="G186">
        <v>763.55</v>
      </c>
      <c r="H186">
        <v>766.72</v>
      </c>
      <c r="I186">
        <v>764.77</v>
      </c>
      <c r="J186">
        <v>765.65</v>
      </c>
      <c r="K186">
        <v>764.21</v>
      </c>
      <c r="L186">
        <v>765.13</v>
      </c>
      <c r="N186" s="5">
        <f t="shared" si="18"/>
        <v>765.37272727272727</v>
      </c>
      <c r="O186" s="5">
        <f t="shared" si="19"/>
        <v>1.4149847413247327</v>
      </c>
      <c r="P186" s="1">
        <f t="shared" si="20"/>
        <v>0.1848752497840869</v>
      </c>
    </row>
    <row r="187" spans="1:16" ht="15.75" customHeight="1" x14ac:dyDescent="0.2">
      <c r="A187" s="3" t="s">
        <v>10</v>
      </c>
      <c r="B187">
        <v>1632.87</v>
      </c>
      <c r="C187">
        <v>1616.57</v>
      </c>
      <c r="D187">
        <v>1630.1</v>
      </c>
      <c r="E187">
        <v>1631.15</v>
      </c>
      <c r="F187">
        <v>1620.94</v>
      </c>
      <c r="G187">
        <v>1624.11</v>
      </c>
      <c r="H187">
        <v>1640.39</v>
      </c>
      <c r="I187">
        <v>1619.43</v>
      </c>
      <c r="J187">
        <v>1623.81</v>
      </c>
      <c r="K187">
        <v>1620.11</v>
      </c>
      <c r="L187">
        <v>1625.86</v>
      </c>
      <c r="N187" s="5">
        <f t="shared" si="18"/>
        <v>1625.94</v>
      </c>
      <c r="O187" s="5">
        <f t="shared" si="19"/>
        <v>7.0592860828840411</v>
      </c>
      <c r="P187" s="1">
        <f t="shared" si="20"/>
        <v>0.43416645650417851</v>
      </c>
    </row>
    <row r="188" spans="1:16" ht="15.75" customHeight="1" x14ac:dyDescent="0.2">
      <c r="A188" s="3" t="s">
        <v>11</v>
      </c>
      <c r="B188">
        <v>5446.58</v>
      </c>
      <c r="C188">
        <v>5410.8</v>
      </c>
      <c r="D188">
        <v>5495.44</v>
      </c>
      <c r="E188">
        <v>5456.55</v>
      </c>
      <c r="F188">
        <v>5449.77</v>
      </c>
      <c r="G188">
        <v>5399.38</v>
      </c>
      <c r="H188">
        <v>5472.09</v>
      </c>
      <c r="I188">
        <v>5444.79</v>
      </c>
      <c r="J188">
        <v>5434.16</v>
      </c>
      <c r="K188">
        <v>5422.51</v>
      </c>
      <c r="L188">
        <v>5443.79</v>
      </c>
      <c r="N188" s="5">
        <f t="shared" si="18"/>
        <v>5443.26</v>
      </c>
      <c r="O188" s="5">
        <f t="shared" si="19"/>
        <v>26.979711266060558</v>
      </c>
      <c r="P188" s="1">
        <f t="shared" si="20"/>
        <v>0.49565354706665782</v>
      </c>
    </row>
    <row r="189" spans="1:16" ht="15.75" customHeight="1" x14ac:dyDescent="0.2">
      <c r="A189" s="3" t="s">
        <v>12</v>
      </c>
      <c r="B189">
        <v>10781.77</v>
      </c>
      <c r="C189">
        <v>10590.11</v>
      </c>
      <c r="D189">
        <v>10700.15</v>
      </c>
      <c r="E189">
        <v>10684.93</v>
      </c>
      <c r="F189">
        <v>10512.85</v>
      </c>
      <c r="G189">
        <v>10679.11</v>
      </c>
      <c r="H189">
        <v>10784.69</v>
      </c>
      <c r="I189">
        <v>10397.42</v>
      </c>
      <c r="J189">
        <v>10431.620000000001</v>
      </c>
      <c r="K189">
        <v>10642.85</v>
      </c>
      <c r="L189">
        <v>10533.88</v>
      </c>
      <c r="N189" s="5">
        <f t="shared" si="18"/>
        <v>10612.67090909091</v>
      </c>
      <c r="O189" s="5">
        <f t="shared" si="19"/>
        <v>131.2164507563397</v>
      </c>
      <c r="P189" s="1">
        <f t="shared" si="20"/>
        <v>1.2364130752790847</v>
      </c>
    </row>
    <row r="190" spans="1:16" ht="15.75" customHeight="1" x14ac:dyDescent="0.2">
      <c r="A190" s="3" t="s">
        <v>13</v>
      </c>
      <c r="B190">
        <v>20884.28</v>
      </c>
      <c r="C190">
        <v>20812.419999999998</v>
      </c>
      <c r="D190">
        <v>21074.9</v>
      </c>
      <c r="E190">
        <v>21077.360000000001</v>
      </c>
      <c r="F190">
        <v>21502.59</v>
      </c>
      <c r="G190">
        <v>21324.55</v>
      </c>
      <c r="H190">
        <v>21188.59</v>
      </c>
      <c r="I190">
        <v>20786.990000000002</v>
      </c>
      <c r="J190">
        <v>20719.830000000002</v>
      </c>
      <c r="K190">
        <v>21388.14</v>
      </c>
      <c r="L190">
        <v>20747.88</v>
      </c>
      <c r="N190" s="5">
        <f t="shared" si="18"/>
        <v>21046.139090909095</v>
      </c>
      <c r="O190" s="5">
        <f t="shared" si="19"/>
        <v>277.18878463799848</v>
      </c>
      <c r="P190" s="1">
        <f t="shared" si="20"/>
        <v>1.3170528971640718</v>
      </c>
    </row>
    <row r="191" spans="1:16" ht="15.75" customHeight="1" x14ac:dyDescent="0.2">
      <c r="A191" s="3" t="s">
        <v>14</v>
      </c>
      <c r="B191">
        <v>43309.07</v>
      </c>
      <c r="C191">
        <v>43398.02</v>
      </c>
      <c r="D191">
        <v>43564.51</v>
      </c>
      <c r="E191">
        <v>43470.77</v>
      </c>
      <c r="F191">
        <v>43582.94</v>
      </c>
      <c r="G191">
        <v>43373.21</v>
      </c>
      <c r="H191">
        <v>43414.06</v>
      </c>
      <c r="I191">
        <v>43369.36</v>
      </c>
      <c r="J191">
        <v>43401.74</v>
      </c>
      <c r="K191">
        <v>42896.84</v>
      </c>
      <c r="L191">
        <v>43496.87</v>
      </c>
      <c r="N191" s="5">
        <f t="shared" si="18"/>
        <v>43388.85363636363</v>
      </c>
      <c r="O191" s="5">
        <f t="shared" si="19"/>
        <v>183.53623992404073</v>
      </c>
      <c r="P191" s="1">
        <f t="shared" si="20"/>
        <v>0.42300320138032277</v>
      </c>
    </row>
    <row r="192" spans="1:16" ht="15.75" customHeight="1" x14ac:dyDescent="0.2">
      <c r="A192" s="3" t="s">
        <v>15</v>
      </c>
      <c r="B192">
        <v>81815.350000000006</v>
      </c>
      <c r="C192">
        <v>82604.89</v>
      </c>
      <c r="D192">
        <v>81992.19</v>
      </c>
      <c r="E192">
        <v>82032.23</v>
      </c>
      <c r="F192">
        <v>87028</v>
      </c>
      <c r="G192">
        <v>81947.42</v>
      </c>
      <c r="H192">
        <v>82148.899999999994</v>
      </c>
      <c r="I192">
        <v>82069.600000000006</v>
      </c>
      <c r="J192">
        <v>87635.18</v>
      </c>
      <c r="K192">
        <v>87050.02</v>
      </c>
      <c r="L192">
        <v>82250.19</v>
      </c>
      <c r="N192" s="5">
        <f t="shared" si="18"/>
        <v>83506.724545454548</v>
      </c>
      <c r="O192" s="5">
        <f t="shared" si="19"/>
        <v>2409.5600134520964</v>
      </c>
      <c r="P192" s="1">
        <f t="shared" si="20"/>
        <v>2.8854682381183805</v>
      </c>
    </row>
    <row r="193" spans="1:16" ht="15.75" customHeight="1" x14ac:dyDescent="0.2">
      <c r="A193" s="3" t="s">
        <v>16</v>
      </c>
      <c r="B193">
        <v>182122.94</v>
      </c>
      <c r="C193">
        <v>181515.38</v>
      </c>
      <c r="D193">
        <v>182097.02</v>
      </c>
      <c r="E193">
        <v>182132.32</v>
      </c>
      <c r="F193">
        <v>182127.09</v>
      </c>
      <c r="G193">
        <v>182059.16</v>
      </c>
      <c r="H193">
        <v>182017.37</v>
      </c>
      <c r="I193">
        <v>181712.62</v>
      </c>
      <c r="J193">
        <v>182469.72</v>
      </c>
      <c r="K193">
        <v>182823.6</v>
      </c>
      <c r="L193">
        <v>182532.57</v>
      </c>
      <c r="N193" s="5">
        <f t="shared" si="18"/>
        <v>182146.34454545454</v>
      </c>
      <c r="O193" s="5">
        <f t="shared" si="19"/>
        <v>364.20237001874943</v>
      </c>
      <c r="P193" s="1">
        <f t="shared" si="20"/>
        <v>0.19995041400782154</v>
      </c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A59:A60"/>
    <mergeCell ref="B2:O2"/>
    <mergeCell ref="A3:A4"/>
    <mergeCell ref="B30:O30"/>
    <mergeCell ref="A31:A32"/>
    <mergeCell ref="B58:O5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P1000"/>
  <sheetViews>
    <sheetView topLeftCell="A142" workbookViewId="0">
      <selection activeCell="F196" sqref="F196"/>
    </sheetView>
  </sheetViews>
  <sheetFormatPr baseColWidth="10" defaultColWidth="14.5" defaultRowHeight="15" customHeight="1" x14ac:dyDescent="0.15"/>
  <cols>
    <col min="1" max="8" width="14.5" style="29" customWidth="1"/>
    <col min="9" max="16384" width="14.5" style="29"/>
  </cols>
  <sheetData>
    <row r="1" spans="1:16" ht="15.75" customHeight="1" x14ac:dyDescent="0.15">
      <c r="B1" s="28"/>
      <c r="C1" s="28"/>
      <c r="D1" s="28"/>
    </row>
    <row r="2" spans="1:16" ht="15.75" customHeight="1" x14ac:dyDescent="0.15">
      <c r="B2" s="30" t="s">
        <v>0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6" ht="15.75" customHeight="1" x14ac:dyDescent="0.15">
      <c r="A3" s="30" t="s">
        <v>1</v>
      </c>
      <c r="B3" s="28">
        <v>1</v>
      </c>
      <c r="C3" s="1">
        <v>2</v>
      </c>
      <c r="D3" s="1">
        <v>3</v>
      </c>
      <c r="E3" s="28">
        <v>4</v>
      </c>
      <c r="F3" s="28">
        <v>5</v>
      </c>
      <c r="G3" s="1">
        <v>6</v>
      </c>
      <c r="H3" s="1">
        <v>7</v>
      </c>
      <c r="I3" s="28">
        <v>8</v>
      </c>
      <c r="J3" s="28">
        <v>9</v>
      </c>
      <c r="K3" s="1">
        <v>10</v>
      </c>
      <c r="L3" s="1">
        <v>11</v>
      </c>
    </row>
    <row r="4" spans="1:16" ht="15.75" customHeight="1" x14ac:dyDescent="0.2">
      <c r="A4" s="31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27">
        <v>10.95</v>
      </c>
      <c r="C5" s="27">
        <v>10.98</v>
      </c>
      <c r="D5" s="27">
        <v>10.91</v>
      </c>
      <c r="E5" s="27">
        <v>11.21</v>
      </c>
      <c r="F5" s="27">
        <v>10.49</v>
      </c>
      <c r="G5" s="27">
        <v>10.97</v>
      </c>
      <c r="H5" s="27">
        <v>10.91</v>
      </c>
      <c r="I5" s="27">
        <v>10.73</v>
      </c>
      <c r="J5" s="27">
        <v>10.75</v>
      </c>
      <c r="K5" s="27">
        <v>10.86</v>
      </c>
      <c r="L5">
        <v>10.99</v>
      </c>
      <c r="N5" s="5">
        <f t="shared" ref="N5:N25" si="0">AVERAGE(B5:L5)</f>
        <v>10.886363636363637</v>
      </c>
      <c r="O5" s="5">
        <f t="shared" ref="O5:O25" si="1">STDEV(B5:L5)</f>
        <v>0.18364491429237728</v>
      </c>
      <c r="P5" s="1">
        <f t="shared" ref="P5:P25" si="2">O5/N5*100</f>
        <v>1.6869261438130687</v>
      </c>
    </row>
    <row r="6" spans="1:16" ht="15.75" customHeight="1" x14ac:dyDescent="0.2">
      <c r="A6" s="3">
        <v>2</v>
      </c>
      <c r="B6" s="27">
        <v>10.35</v>
      </c>
      <c r="C6" s="27">
        <v>10.24</v>
      </c>
      <c r="D6" s="27">
        <v>10.49</v>
      </c>
      <c r="E6" s="27">
        <v>10.46</v>
      </c>
      <c r="F6" s="27">
        <v>10.01</v>
      </c>
      <c r="G6" s="27">
        <v>10.24</v>
      </c>
      <c r="H6" s="27">
        <v>10.36</v>
      </c>
      <c r="I6" s="27">
        <v>10.19</v>
      </c>
      <c r="J6" s="27">
        <v>10.28</v>
      </c>
      <c r="K6" s="27">
        <v>10.41</v>
      </c>
      <c r="L6">
        <v>10.46</v>
      </c>
      <c r="N6" s="5">
        <f t="shared" si="0"/>
        <v>10.317272727272728</v>
      </c>
      <c r="O6" s="5">
        <f t="shared" si="1"/>
        <v>0.14353333474081295</v>
      </c>
      <c r="P6" s="1">
        <f t="shared" si="2"/>
        <v>1.3911945388571172</v>
      </c>
    </row>
    <row r="7" spans="1:16" ht="15.75" customHeight="1" x14ac:dyDescent="0.2">
      <c r="A7" s="3">
        <v>4</v>
      </c>
      <c r="B7" s="27">
        <v>10.43</v>
      </c>
      <c r="C7" s="27">
        <v>10.31</v>
      </c>
      <c r="D7" s="27">
        <v>10.46</v>
      </c>
      <c r="E7" s="27">
        <v>10.41</v>
      </c>
      <c r="F7" s="27">
        <v>9.8699999999999992</v>
      </c>
      <c r="G7" s="27">
        <v>10.26</v>
      </c>
      <c r="H7" s="27">
        <v>10.38</v>
      </c>
      <c r="I7" s="27">
        <v>10.25</v>
      </c>
      <c r="J7" s="27">
        <v>10.37</v>
      </c>
      <c r="K7" s="27">
        <v>10.66</v>
      </c>
      <c r="L7">
        <v>10.57</v>
      </c>
      <c r="N7" s="5">
        <f t="shared" si="0"/>
        <v>10.360909090909091</v>
      </c>
      <c r="O7" s="5">
        <f t="shared" si="1"/>
        <v>0.20413008330251331</v>
      </c>
      <c r="P7" s="1">
        <f t="shared" si="2"/>
        <v>1.9701947146860106</v>
      </c>
    </row>
    <row r="8" spans="1:16" ht="15.75" customHeight="1" x14ac:dyDescent="0.2">
      <c r="A8" s="3">
        <v>8</v>
      </c>
      <c r="B8" s="27">
        <v>11.65</v>
      </c>
      <c r="C8" s="27">
        <v>11.52</v>
      </c>
      <c r="D8" s="27">
        <v>11.68</v>
      </c>
      <c r="E8" s="27">
        <v>11.62</v>
      </c>
      <c r="F8" s="27">
        <v>10.97</v>
      </c>
      <c r="G8" s="27">
        <v>11.43</v>
      </c>
      <c r="H8" s="27">
        <v>11.62</v>
      </c>
      <c r="I8" s="27">
        <v>11.43</v>
      </c>
      <c r="J8" s="27">
        <v>11.73</v>
      </c>
      <c r="K8" s="27">
        <v>11.67</v>
      </c>
      <c r="L8">
        <v>11.71</v>
      </c>
      <c r="N8" s="5">
        <f t="shared" si="0"/>
        <v>11.548181818181821</v>
      </c>
      <c r="O8" s="5">
        <f t="shared" si="1"/>
        <v>0.21798248470086673</v>
      </c>
      <c r="P8" s="1">
        <f t="shared" si="2"/>
        <v>1.8875913813347505</v>
      </c>
    </row>
    <row r="9" spans="1:16" ht="15.75" customHeight="1" x14ac:dyDescent="0.2">
      <c r="A9" s="3">
        <v>16</v>
      </c>
      <c r="B9" s="27">
        <v>12.3</v>
      </c>
      <c r="C9" s="27">
        <v>12.08</v>
      </c>
      <c r="D9" s="27">
        <v>12.25</v>
      </c>
      <c r="E9" s="27">
        <v>12.18</v>
      </c>
      <c r="F9" s="27">
        <v>11.5</v>
      </c>
      <c r="G9" s="27">
        <v>12.02</v>
      </c>
      <c r="H9" s="27">
        <v>12.17</v>
      </c>
      <c r="I9" s="27">
        <v>12.01</v>
      </c>
      <c r="J9" s="27">
        <v>12.26</v>
      </c>
      <c r="K9" s="27">
        <v>12.28</v>
      </c>
      <c r="L9">
        <v>12.22</v>
      </c>
      <c r="N9" s="5">
        <f t="shared" si="0"/>
        <v>12.115454545454547</v>
      </c>
      <c r="O9" s="5">
        <f t="shared" si="1"/>
        <v>0.22769996207130283</v>
      </c>
      <c r="P9" s="1">
        <f t="shared" si="2"/>
        <v>1.8794174103581682</v>
      </c>
    </row>
    <row r="10" spans="1:16" ht="15.75" customHeight="1" x14ac:dyDescent="0.2">
      <c r="A10" s="3">
        <v>32</v>
      </c>
      <c r="B10" s="27">
        <v>13.48</v>
      </c>
      <c r="C10" s="27">
        <v>13.19</v>
      </c>
      <c r="D10" s="27">
        <v>13.6</v>
      </c>
      <c r="E10" s="27">
        <v>13.31</v>
      </c>
      <c r="F10" s="27">
        <v>12.65</v>
      </c>
      <c r="G10" s="27">
        <v>13.16</v>
      </c>
      <c r="H10" s="27">
        <v>13.28</v>
      </c>
      <c r="I10" s="27">
        <v>13.16</v>
      </c>
      <c r="J10" s="27">
        <v>13.39</v>
      </c>
      <c r="K10" s="27">
        <v>13.43</v>
      </c>
      <c r="L10">
        <v>13.27</v>
      </c>
      <c r="N10" s="5">
        <f t="shared" si="0"/>
        <v>13.265454545454547</v>
      </c>
      <c r="O10" s="5">
        <f t="shared" si="1"/>
        <v>0.24687501438434933</v>
      </c>
      <c r="P10" s="1">
        <f t="shared" si="2"/>
        <v>1.8610369779521945</v>
      </c>
    </row>
    <row r="11" spans="1:16" ht="15.75" customHeight="1" x14ac:dyDescent="0.2">
      <c r="A11" s="3">
        <v>64</v>
      </c>
      <c r="B11" s="27">
        <v>15.54</v>
      </c>
      <c r="C11" s="27">
        <v>15.4</v>
      </c>
      <c r="D11" s="27">
        <v>15.57</v>
      </c>
      <c r="E11" s="27">
        <v>15.5</v>
      </c>
      <c r="F11" s="27">
        <v>14.68</v>
      </c>
      <c r="G11" s="27">
        <v>15.28</v>
      </c>
      <c r="H11" s="27">
        <v>15.47</v>
      </c>
      <c r="I11" s="27">
        <v>15.3</v>
      </c>
      <c r="J11" s="27">
        <v>15.54</v>
      </c>
      <c r="K11" s="27">
        <v>15.88</v>
      </c>
      <c r="L11">
        <v>15.55</v>
      </c>
      <c r="N11" s="5">
        <f t="shared" si="0"/>
        <v>15.42818181818182</v>
      </c>
      <c r="O11" s="5">
        <f t="shared" si="1"/>
        <v>0.29495145979697018</v>
      </c>
      <c r="P11" s="1">
        <f t="shared" si="2"/>
        <v>1.9117707016479122</v>
      </c>
    </row>
    <row r="12" spans="1:16" ht="15.75" customHeight="1" x14ac:dyDescent="0.2">
      <c r="A12" s="3">
        <v>128</v>
      </c>
      <c r="B12" s="27">
        <v>19.75</v>
      </c>
      <c r="C12" s="27">
        <v>19.77</v>
      </c>
      <c r="D12" s="27">
        <v>19.96</v>
      </c>
      <c r="E12" s="27">
        <v>19.850000000000001</v>
      </c>
      <c r="F12" s="27">
        <v>18.760000000000002</v>
      </c>
      <c r="G12" s="27">
        <v>19.68</v>
      </c>
      <c r="H12" s="27">
        <v>19.940000000000001</v>
      </c>
      <c r="I12" s="27">
        <v>19.77</v>
      </c>
      <c r="J12" s="27">
        <v>19.809999999999999</v>
      </c>
      <c r="K12" s="27">
        <v>19.97</v>
      </c>
      <c r="L12">
        <v>20.02</v>
      </c>
      <c r="N12" s="5">
        <f t="shared" si="0"/>
        <v>19.752727272727274</v>
      </c>
      <c r="O12" s="5">
        <f t="shared" si="1"/>
        <v>0.3465282357641552</v>
      </c>
      <c r="P12" s="1">
        <f t="shared" si="2"/>
        <v>1.7543310904849534</v>
      </c>
    </row>
    <row r="13" spans="1:16" ht="15.75" customHeight="1" x14ac:dyDescent="0.2">
      <c r="A13" s="3">
        <v>256</v>
      </c>
      <c r="B13" s="27">
        <v>28.57</v>
      </c>
      <c r="C13" s="27">
        <v>28.52</v>
      </c>
      <c r="D13" s="27">
        <v>28.83</v>
      </c>
      <c r="E13" s="27">
        <v>28.68</v>
      </c>
      <c r="F13" s="27">
        <v>27.22</v>
      </c>
      <c r="G13" s="27">
        <v>28.35</v>
      </c>
      <c r="H13" s="27">
        <v>28.72</v>
      </c>
      <c r="I13" s="27">
        <v>28.47</v>
      </c>
      <c r="J13" s="27">
        <v>28.87</v>
      </c>
      <c r="K13" s="27">
        <v>28.74</v>
      </c>
      <c r="L13">
        <v>29.02</v>
      </c>
      <c r="N13" s="5">
        <f t="shared" si="0"/>
        <v>28.54454545454545</v>
      </c>
      <c r="O13" s="5">
        <f t="shared" si="1"/>
        <v>0.47956988304862597</v>
      </c>
      <c r="P13" s="1">
        <f t="shared" si="2"/>
        <v>1.6800753888769984</v>
      </c>
    </row>
    <row r="14" spans="1:16" ht="15.75" customHeight="1" x14ac:dyDescent="0.2">
      <c r="A14" s="3">
        <v>512</v>
      </c>
      <c r="B14" s="27">
        <v>46.36</v>
      </c>
      <c r="C14" s="27">
        <v>46.21</v>
      </c>
      <c r="D14" s="27">
        <v>46.73</v>
      </c>
      <c r="E14" s="27">
        <v>46.76</v>
      </c>
      <c r="F14" s="27">
        <v>45.28</v>
      </c>
      <c r="G14" s="27">
        <v>46.03</v>
      </c>
      <c r="H14" s="27">
        <v>46.6</v>
      </c>
      <c r="I14" s="27">
        <v>45.99</v>
      </c>
      <c r="J14" s="27">
        <v>47.3</v>
      </c>
      <c r="K14" s="27">
        <v>46.43</v>
      </c>
      <c r="L14">
        <v>46.95</v>
      </c>
      <c r="N14" s="5">
        <f t="shared" si="0"/>
        <v>46.421818181818189</v>
      </c>
      <c r="O14" s="5">
        <f t="shared" si="1"/>
        <v>0.54623837620251714</v>
      </c>
      <c r="P14" s="1">
        <f t="shared" si="2"/>
        <v>1.1766845797876562</v>
      </c>
    </row>
    <row r="15" spans="1:16" ht="15.75" customHeight="1" x14ac:dyDescent="0.2">
      <c r="A15" s="3" t="s">
        <v>6</v>
      </c>
      <c r="B15" s="27">
        <v>84.26</v>
      </c>
      <c r="C15" s="27">
        <v>83.93</v>
      </c>
      <c r="D15" s="27">
        <v>85.09</v>
      </c>
      <c r="E15" s="27">
        <v>86.29</v>
      </c>
      <c r="F15" s="27">
        <v>80.790000000000006</v>
      </c>
      <c r="G15" s="27">
        <v>84.28</v>
      </c>
      <c r="H15" s="27">
        <v>84</v>
      </c>
      <c r="I15" s="27">
        <v>83.31</v>
      </c>
      <c r="J15" s="27">
        <v>86.85</v>
      </c>
      <c r="K15" s="27">
        <v>84.8</v>
      </c>
      <c r="L15">
        <v>85</v>
      </c>
      <c r="N15" s="5">
        <f t="shared" si="0"/>
        <v>84.418181818181822</v>
      </c>
      <c r="O15" s="5">
        <f t="shared" si="1"/>
        <v>1.5875189333158697</v>
      </c>
      <c r="P15" s="1">
        <f t="shared" si="2"/>
        <v>1.880541488959139</v>
      </c>
    </row>
    <row r="16" spans="1:16" ht="15.75" customHeight="1" x14ac:dyDescent="0.2">
      <c r="A16" s="3" t="s">
        <v>7</v>
      </c>
      <c r="B16" s="27">
        <v>141.69999999999999</v>
      </c>
      <c r="C16" s="27">
        <v>141.63</v>
      </c>
      <c r="D16" s="27">
        <v>141.13999999999999</v>
      </c>
      <c r="E16" s="27">
        <v>142.04</v>
      </c>
      <c r="F16" s="27">
        <v>137.24</v>
      </c>
      <c r="G16" s="27">
        <v>141.53</v>
      </c>
      <c r="H16" s="27">
        <v>141.6</v>
      </c>
      <c r="I16" s="27">
        <v>140.56</v>
      </c>
      <c r="J16" s="27">
        <v>144.18</v>
      </c>
      <c r="K16" s="27">
        <v>139.80000000000001</v>
      </c>
      <c r="L16">
        <v>141.21</v>
      </c>
      <c r="N16" s="5">
        <f t="shared" si="0"/>
        <v>141.14818181818183</v>
      </c>
      <c r="O16" s="5">
        <f t="shared" si="1"/>
        <v>1.6827110160798122</v>
      </c>
      <c r="P16" s="1">
        <f t="shared" si="2"/>
        <v>1.1921591864692769</v>
      </c>
    </row>
    <row r="17" spans="1:16" ht="15.75" customHeight="1" x14ac:dyDescent="0.2">
      <c r="A17" s="3" t="s">
        <v>8</v>
      </c>
      <c r="B17" s="27">
        <v>247.78</v>
      </c>
      <c r="C17" s="27">
        <v>249.59</v>
      </c>
      <c r="D17" s="27">
        <v>249.15</v>
      </c>
      <c r="E17" s="27">
        <v>249.81</v>
      </c>
      <c r="F17" s="27">
        <v>248.38</v>
      </c>
      <c r="G17" s="27">
        <v>253.59</v>
      </c>
      <c r="H17" s="27">
        <v>250.36</v>
      </c>
      <c r="I17" s="27">
        <v>251.3</v>
      </c>
      <c r="J17" s="27">
        <v>251.31</v>
      </c>
      <c r="K17" s="27">
        <v>251.26</v>
      </c>
      <c r="L17">
        <v>249.52</v>
      </c>
      <c r="N17" s="5">
        <f t="shared" si="0"/>
        <v>250.18636363636361</v>
      </c>
      <c r="O17" s="5">
        <f t="shared" si="1"/>
        <v>1.6229372922406633</v>
      </c>
      <c r="P17" s="1">
        <f t="shared" si="2"/>
        <v>0.64869134698305986</v>
      </c>
    </row>
    <row r="18" spans="1:16" ht="15.75" customHeight="1" x14ac:dyDescent="0.2">
      <c r="A18" s="3" t="s">
        <v>9</v>
      </c>
      <c r="B18" s="27">
        <v>468.62</v>
      </c>
      <c r="C18" s="27">
        <v>470.03</v>
      </c>
      <c r="D18" s="27">
        <v>471.01</v>
      </c>
      <c r="E18" s="27">
        <v>470.69</v>
      </c>
      <c r="F18" s="27">
        <v>469.41</v>
      </c>
      <c r="G18" s="27">
        <v>469.09</v>
      </c>
      <c r="H18" s="27">
        <v>468.54</v>
      </c>
      <c r="I18" s="27">
        <v>468.72</v>
      </c>
      <c r="J18" s="27">
        <v>471.72</v>
      </c>
      <c r="K18" s="27">
        <v>469.57</v>
      </c>
      <c r="L18">
        <v>470.17</v>
      </c>
      <c r="N18" s="5">
        <f t="shared" si="0"/>
        <v>469.77909090909088</v>
      </c>
      <c r="O18" s="5">
        <f t="shared" si="1"/>
        <v>1.0480024288660255</v>
      </c>
      <c r="P18" s="1">
        <f t="shared" si="2"/>
        <v>0.22308409402342455</v>
      </c>
    </row>
    <row r="19" spans="1:16" ht="15.75" customHeight="1" x14ac:dyDescent="0.2">
      <c r="A19" s="3" t="s">
        <v>10</v>
      </c>
      <c r="B19" s="27">
        <v>710.81</v>
      </c>
      <c r="C19" s="27">
        <v>711.38</v>
      </c>
      <c r="D19" s="27">
        <v>709.73</v>
      </c>
      <c r="E19" s="27">
        <v>713.93</v>
      </c>
      <c r="F19" s="27">
        <v>710.31</v>
      </c>
      <c r="G19" s="27">
        <v>723.96</v>
      </c>
      <c r="H19" s="27">
        <v>707.5</v>
      </c>
      <c r="I19" s="27">
        <v>712.6</v>
      </c>
      <c r="J19" s="27">
        <v>708.52</v>
      </c>
      <c r="K19" s="27">
        <v>711.97</v>
      </c>
      <c r="L19">
        <v>710.5</v>
      </c>
      <c r="N19" s="5">
        <f t="shared" si="0"/>
        <v>711.92818181818177</v>
      </c>
      <c r="O19" s="5">
        <f t="shared" si="1"/>
        <v>4.3759634783252555</v>
      </c>
      <c r="P19" s="1">
        <f t="shared" si="2"/>
        <v>0.61466361215671417</v>
      </c>
    </row>
    <row r="20" spans="1:16" ht="15.75" customHeight="1" x14ac:dyDescent="0.2">
      <c r="A20" s="3" t="s">
        <v>11</v>
      </c>
      <c r="B20" s="27">
        <v>1536.35</v>
      </c>
      <c r="C20" s="27">
        <v>1519.1</v>
      </c>
      <c r="D20" s="27">
        <v>1541.42</v>
      </c>
      <c r="E20" s="27">
        <v>1529.82</v>
      </c>
      <c r="F20" s="27">
        <v>1526.05</v>
      </c>
      <c r="G20" s="27">
        <v>1533.04</v>
      </c>
      <c r="H20" s="27">
        <v>1519.17</v>
      </c>
      <c r="I20" s="27">
        <v>1523.07</v>
      </c>
      <c r="J20" s="27">
        <v>1524.3</v>
      </c>
      <c r="K20" s="27">
        <v>1529.78</v>
      </c>
      <c r="L20">
        <v>1524.9</v>
      </c>
      <c r="N20" s="5">
        <f t="shared" si="0"/>
        <v>1527.909090909091</v>
      </c>
      <c r="O20" s="5">
        <f t="shared" si="1"/>
        <v>7.0014047941044764</v>
      </c>
      <c r="P20" s="1">
        <f t="shared" si="2"/>
        <v>0.45823438290681995</v>
      </c>
    </row>
    <row r="21" spans="1:16" ht="15.75" customHeight="1" x14ac:dyDescent="0.2">
      <c r="A21" s="3" t="s">
        <v>12</v>
      </c>
      <c r="B21" s="27">
        <v>4193.83</v>
      </c>
      <c r="C21" s="27">
        <v>4173.84</v>
      </c>
      <c r="D21" s="27">
        <v>4190.6400000000003</v>
      </c>
      <c r="E21" s="27">
        <v>4220.99</v>
      </c>
      <c r="F21" s="27">
        <v>4225.9399999999996</v>
      </c>
      <c r="G21" s="27">
        <v>4246.3900000000003</v>
      </c>
      <c r="H21" s="27">
        <v>4170.3100000000004</v>
      </c>
      <c r="I21" s="27">
        <v>4202.96</v>
      </c>
      <c r="J21" s="27">
        <v>4208.8900000000003</v>
      </c>
      <c r="K21" s="27">
        <v>4155.41</v>
      </c>
      <c r="L21">
        <v>4204.76</v>
      </c>
      <c r="N21" s="5">
        <f t="shared" si="0"/>
        <v>4199.4509090909087</v>
      </c>
      <c r="O21" s="5">
        <f t="shared" si="1"/>
        <v>26.556390739159333</v>
      </c>
      <c r="P21" s="1">
        <f t="shared" si="2"/>
        <v>0.63237769208518324</v>
      </c>
    </row>
    <row r="22" spans="1:16" ht="15.75" customHeight="1" x14ac:dyDescent="0.2">
      <c r="A22" s="3" t="s">
        <v>13</v>
      </c>
      <c r="B22" s="27">
        <v>8544.4500000000007</v>
      </c>
      <c r="C22" s="27">
        <v>8679.61</v>
      </c>
      <c r="D22" s="27">
        <v>8549.7900000000009</v>
      </c>
      <c r="E22" s="27">
        <v>8646.83</v>
      </c>
      <c r="F22" s="27">
        <v>8555.5300000000007</v>
      </c>
      <c r="G22" s="27">
        <v>8511.6299999999992</v>
      </c>
      <c r="H22" s="27">
        <v>8417.66</v>
      </c>
      <c r="I22" s="27">
        <v>8488.7000000000007</v>
      </c>
      <c r="J22" s="27">
        <v>8384.4</v>
      </c>
      <c r="K22" s="27">
        <v>8672.08</v>
      </c>
      <c r="L22">
        <v>8553.32</v>
      </c>
      <c r="N22" s="5">
        <f t="shared" si="0"/>
        <v>8545.818181818182</v>
      </c>
      <c r="O22" s="5">
        <f t="shared" si="1"/>
        <v>95.459727719932559</v>
      </c>
      <c r="P22" s="1">
        <f t="shared" si="2"/>
        <v>1.1170343867487107</v>
      </c>
    </row>
    <row r="23" spans="1:16" ht="15.75" customHeight="1" x14ac:dyDescent="0.2">
      <c r="A23" s="3" t="s">
        <v>14</v>
      </c>
      <c r="B23" s="27">
        <v>16457.77</v>
      </c>
      <c r="C23" s="27">
        <v>16576.23</v>
      </c>
      <c r="D23" s="27">
        <v>16351.28</v>
      </c>
      <c r="E23" s="27">
        <v>16540.97</v>
      </c>
      <c r="F23" s="27">
        <v>16415.32</v>
      </c>
      <c r="G23" s="27">
        <v>16246.56</v>
      </c>
      <c r="H23" s="27">
        <v>16318.53</v>
      </c>
      <c r="I23" s="27">
        <v>16280.89</v>
      </c>
      <c r="J23" s="27">
        <v>16244.99</v>
      </c>
      <c r="K23" s="27">
        <v>16530.060000000001</v>
      </c>
      <c r="L23">
        <v>16325.48</v>
      </c>
      <c r="N23" s="5">
        <f t="shared" si="0"/>
        <v>16389.825454545455</v>
      </c>
      <c r="O23" s="5">
        <f t="shared" si="1"/>
        <v>121.07925217506431</v>
      </c>
      <c r="P23" s="1">
        <f t="shared" si="2"/>
        <v>0.73874644065525985</v>
      </c>
    </row>
    <row r="24" spans="1:16" ht="15.75" customHeight="1" x14ac:dyDescent="0.2">
      <c r="A24" s="3" t="s">
        <v>15</v>
      </c>
      <c r="B24" s="27">
        <v>32482.89</v>
      </c>
      <c r="C24" s="27">
        <v>32799.94</v>
      </c>
      <c r="D24" s="27">
        <v>32531.1</v>
      </c>
      <c r="E24" s="27">
        <v>32720.27</v>
      </c>
      <c r="F24" s="27">
        <v>32656.04</v>
      </c>
      <c r="G24" s="27">
        <v>32548.79</v>
      </c>
      <c r="H24" s="27">
        <v>32527.3</v>
      </c>
      <c r="I24" s="27">
        <v>32370.54</v>
      </c>
      <c r="J24" s="27">
        <v>32527.84</v>
      </c>
      <c r="K24" s="27">
        <v>32841.699999999997</v>
      </c>
      <c r="L24">
        <v>32592.21</v>
      </c>
      <c r="N24" s="5">
        <f t="shared" si="0"/>
        <v>32599.87454545455</v>
      </c>
      <c r="O24" s="5">
        <f t="shared" si="1"/>
        <v>141.52364907418368</v>
      </c>
      <c r="P24" s="1">
        <f t="shared" si="2"/>
        <v>0.43412329356315432</v>
      </c>
    </row>
    <row r="25" spans="1:16" ht="15.75" customHeight="1" x14ac:dyDescent="0.2">
      <c r="A25" s="3" t="s">
        <v>16</v>
      </c>
      <c r="B25" s="27">
        <v>64422.53</v>
      </c>
      <c r="C25" s="27">
        <v>64790.87</v>
      </c>
      <c r="D25" s="27">
        <v>64696.9</v>
      </c>
      <c r="E25" s="27">
        <v>64851.73</v>
      </c>
      <c r="F25" s="27">
        <v>64606.51</v>
      </c>
      <c r="G25" s="27">
        <v>64905.34</v>
      </c>
      <c r="H25" s="27">
        <v>64598.89</v>
      </c>
      <c r="I25" s="27">
        <v>64568.71</v>
      </c>
      <c r="J25" s="27">
        <v>64989.54</v>
      </c>
      <c r="K25" s="27">
        <v>65035.9</v>
      </c>
      <c r="L25">
        <v>64816.46</v>
      </c>
      <c r="N25" s="5">
        <f t="shared" si="0"/>
        <v>64753.034545454546</v>
      </c>
      <c r="O25" s="5">
        <f t="shared" si="1"/>
        <v>191.29286778987048</v>
      </c>
      <c r="P25" s="1">
        <f t="shared" si="2"/>
        <v>0.29541915546149278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30" t="s">
        <v>17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</row>
    <row r="31" spans="1:16" ht="15.75" customHeight="1" x14ac:dyDescent="0.15">
      <c r="A31" s="30" t="s">
        <v>1</v>
      </c>
      <c r="B31" s="28">
        <v>1</v>
      </c>
      <c r="C31" s="1">
        <v>2</v>
      </c>
      <c r="D31" s="1">
        <v>3</v>
      </c>
      <c r="E31" s="28">
        <v>4</v>
      </c>
      <c r="F31" s="28">
        <v>5</v>
      </c>
      <c r="G31" s="1">
        <v>6</v>
      </c>
      <c r="H31" s="1">
        <v>7</v>
      </c>
      <c r="I31" s="28">
        <v>8</v>
      </c>
      <c r="J31" s="28">
        <v>9</v>
      </c>
      <c r="K31" s="1">
        <v>10</v>
      </c>
      <c r="L31" s="1">
        <v>11</v>
      </c>
    </row>
    <row r="32" spans="1:16" ht="15.75" customHeight="1" x14ac:dyDescent="0.2">
      <c r="A32" s="31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27">
        <v>14.88</v>
      </c>
      <c r="C33" s="27">
        <v>13.97</v>
      </c>
      <c r="D33" s="27">
        <v>14.89</v>
      </c>
      <c r="E33" s="27">
        <v>14.71</v>
      </c>
      <c r="F33" s="27">
        <v>15.02</v>
      </c>
      <c r="G33" s="27">
        <v>14.94</v>
      </c>
      <c r="H33" s="27">
        <v>14.9</v>
      </c>
      <c r="I33" s="27">
        <v>14.95</v>
      </c>
      <c r="J33" s="27">
        <v>14.89</v>
      </c>
      <c r="K33" s="27">
        <v>14.81</v>
      </c>
      <c r="L33">
        <v>14.93</v>
      </c>
      <c r="N33" s="5">
        <f t="shared" ref="N33:N53" si="3">AVERAGE(B33:L33)</f>
        <v>14.80818181818182</v>
      </c>
      <c r="O33" s="5">
        <f t="shared" ref="O33:O53" si="4">STDEV(B33:L33)</f>
        <v>0.28919952219248823</v>
      </c>
      <c r="P33" s="1">
        <f t="shared" ref="P33:P53" si="5">O33/N33*100</f>
        <v>1.9529711732564121</v>
      </c>
    </row>
    <row r="34" spans="1:16" ht="15.75" customHeight="1" x14ac:dyDescent="0.2">
      <c r="A34" s="3">
        <v>2</v>
      </c>
      <c r="B34" s="27">
        <v>13.91</v>
      </c>
      <c r="C34" s="27">
        <v>13.63</v>
      </c>
      <c r="D34" s="27">
        <v>13.96</v>
      </c>
      <c r="E34" s="27">
        <v>13.8</v>
      </c>
      <c r="F34" s="27">
        <v>13.94</v>
      </c>
      <c r="G34" s="27">
        <v>13.98</v>
      </c>
      <c r="H34" s="27">
        <v>13.99</v>
      </c>
      <c r="I34" s="27">
        <v>14.37</v>
      </c>
      <c r="J34" s="27">
        <v>13.95</v>
      </c>
      <c r="K34" s="27">
        <v>14.05</v>
      </c>
      <c r="L34">
        <v>14.31</v>
      </c>
      <c r="N34" s="5">
        <f t="shared" si="3"/>
        <v>13.990000000000002</v>
      </c>
      <c r="O34" s="5">
        <f t="shared" si="4"/>
        <v>0.20678491240900507</v>
      </c>
      <c r="P34" s="1">
        <f t="shared" si="5"/>
        <v>1.4780908678270552</v>
      </c>
    </row>
    <row r="35" spans="1:16" ht="15.75" customHeight="1" x14ac:dyDescent="0.2">
      <c r="A35" s="3">
        <v>4</v>
      </c>
      <c r="B35" s="27">
        <v>14.19</v>
      </c>
      <c r="C35" s="27">
        <v>14.15</v>
      </c>
      <c r="D35" s="27">
        <v>14.16</v>
      </c>
      <c r="E35" s="27">
        <v>14.1</v>
      </c>
      <c r="F35" s="27">
        <v>14.19</v>
      </c>
      <c r="G35" s="27">
        <v>14.16</v>
      </c>
      <c r="H35" s="27">
        <v>14.69</v>
      </c>
      <c r="I35" s="27">
        <v>14.2</v>
      </c>
      <c r="J35" s="27">
        <v>14.52</v>
      </c>
      <c r="K35" s="27">
        <v>14.59</v>
      </c>
      <c r="L35">
        <v>14.21</v>
      </c>
      <c r="N35" s="5">
        <f t="shared" si="3"/>
        <v>14.287272727272729</v>
      </c>
      <c r="O35" s="5">
        <f t="shared" si="4"/>
        <v>0.20659578452092903</v>
      </c>
      <c r="P35" s="1">
        <f t="shared" si="5"/>
        <v>1.4460127448016156</v>
      </c>
    </row>
    <row r="36" spans="1:16" ht="15.75" customHeight="1" x14ac:dyDescent="0.2">
      <c r="A36" s="3">
        <v>8</v>
      </c>
      <c r="B36" s="27">
        <v>16.329999999999998</v>
      </c>
      <c r="C36" s="27">
        <v>16.07</v>
      </c>
      <c r="D36" s="27">
        <v>16.190000000000001</v>
      </c>
      <c r="E36" s="27">
        <v>16.170000000000002</v>
      </c>
      <c r="F36" s="27">
        <v>16.27</v>
      </c>
      <c r="G36" s="27">
        <v>16.170000000000002</v>
      </c>
      <c r="H36" s="27">
        <v>16.22</v>
      </c>
      <c r="I36" s="27">
        <v>16.190000000000001</v>
      </c>
      <c r="J36" s="27">
        <v>16.2</v>
      </c>
      <c r="K36" s="27">
        <v>16.29</v>
      </c>
      <c r="L36">
        <v>16.239999999999998</v>
      </c>
      <c r="N36" s="5">
        <f t="shared" si="3"/>
        <v>16.212727272727275</v>
      </c>
      <c r="O36" s="5">
        <f t="shared" si="4"/>
        <v>7.0012985808477451E-2</v>
      </c>
      <c r="P36" s="1">
        <f t="shared" si="5"/>
        <v>0.43183965677540193</v>
      </c>
    </row>
    <row r="37" spans="1:16" ht="15.75" customHeight="1" x14ac:dyDescent="0.2">
      <c r="A37" s="3">
        <v>16</v>
      </c>
      <c r="B37" s="27">
        <v>17.329999999999998</v>
      </c>
      <c r="C37" s="27">
        <v>17.100000000000001</v>
      </c>
      <c r="D37" s="27">
        <v>17.41</v>
      </c>
      <c r="E37" s="27">
        <v>17.05</v>
      </c>
      <c r="F37" s="27">
        <v>17.38</v>
      </c>
      <c r="G37" s="27">
        <v>17.25</v>
      </c>
      <c r="H37" s="27">
        <v>17.260000000000002</v>
      </c>
      <c r="I37" s="27">
        <v>17.27</v>
      </c>
      <c r="J37" s="27">
        <v>17.68</v>
      </c>
      <c r="K37" s="27">
        <v>17.170000000000002</v>
      </c>
      <c r="L37">
        <v>17.420000000000002</v>
      </c>
      <c r="N37" s="5">
        <f t="shared" si="3"/>
        <v>17.301818181818188</v>
      </c>
      <c r="O37" s="5">
        <f t="shared" si="4"/>
        <v>0.17394356451551601</v>
      </c>
      <c r="P37" s="1">
        <f t="shared" si="5"/>
        <v>1.0053484708231797</v>
      </c>
    </row>
    <row r="38" spans="1:16" ht="15.75" customHeight="1" x14ac:dyDescent="0.2">
      <c r="A38" s="3">
        <v>32</v>
      </c>
      <c r="B38" s="27">
        <v>19.079999999999998</v>
      </c>
      <c r="C38" s="27">
        <v>18.72</v>
      </c>
      <c r="D38" s="27">
        <v>18.98</v>
      </c>
      <c r="E38" s="27">
        <v>18.68</v>
      </c>
      <c r="F38" s="27">
        <v>18.940000000000001</v>
      </c>
      <c r="G38" s="27">
        <v>18.87</v>
      </c>
      <c r="H38" s="27">
        <v>18.87</v>
      </c>
      <c r="I38" s="27">
        <v>18.89</v>
      </c>
      <c r="J38" s="27">
        <v>18.88</v>
      </c>
      <c r="K38" s="27">
        <v>18.850000000000001</v>
      </c>
      <c r="L38">
        <v>18.93</v>
      </c>
      <c r="N38" s="5">
        <f t="shared" si="3"/>
        <v>18.880909090909093</v>
      </c>
      <c r="O38" s="5">
        <f t="shared" si="4"/>
        <v>0.11085617217408736</v>
      </c>
      <c r="P38" s="1">
        <f t="shared" si="5"/>
        <v>0.58713365781451243</v>
      </c>
    </row>
    <row r="39" spans="1:16" ht="15.75" customHeight="1" x14ac:dyDescent="0.2">
      <c r="A39" s="3">
        <v>64</v>
      </c>
      <c r="B39" s="27">
        <v>22.69</v>
      </c>
      <c r="C39" s="27">
        <v>22.41</v>
      </c>
      <c r="D39" s="27">
        <v>22.67</v>
      </c>
      <c r="E39" s="27">
        <v>22.43</v>
      </c>
      <c r="F39" s="27">
        <v>22.68</v>
      </c>
      <c r="G39" s="27">
        <v>22.61</v>
      </c>
      <c r="H39" s="27">
        <v>22.51</v>
      </c>
      <c r="I39" s="27">
        <v>22.55</v>
      </c>
      <c r="J39" s="27">
        <v>22.51</v>
      </c>
      <c r="K39" s="27">
        <v>22.52</v>
      </c>
      <c r="L39">
        <v>22.66</v>
      </c>
      <c r="N39" s="5">
        <f t="shared" si="3"/>
        <v>22.567272727272726</v>
      </c>
      <c r="O39" s="5">
        <f t="shared" si="4"/>
        <v>0.10070659452994232</v>
      </c>
      <c r="P39" s="1">
        <f t="shared" si="5"/>
        <v>0.44625062029864876</v>
      </c>
    </row>
    <row r="40" spans="1:16" ht="15.75" customHeight="1" x14ac:dyDescent="0.2">
      <c r="A40" s="3">
        <v>128</v>
      </c>
      <c r="B40" s="27">
        <v>29.41</v>
      </c>
      <c r="C40" s="27">
        <v>29.58</v>
      </c>
      <c r="D40" s="27">
        <v>29.67</v>
      </c>
      <c r="E40" s="27">
        <v>29.55</v>
      </c>
      <c r="F40" s="27">
        <v>29.81</v>
      </c>
      <c r="G40" s="27">
        <v>30.3</v>
      </c>
      <c r="H40" s="27">
        <v>29.76</v>
      </c>
      <c r="I40" s="27">
        <v>29.8</v>
      </c>
      <c r="J40" s="27">
        <v>30.03</v>
      </c>
      <c r="K40" s="27">
        <v>29.51</v>
      </c>
      <c r="L40">
        <v>29.78</v>
      </c>
      <c r="N40" s="5">
        <f t="shared" si="3"/>
        <v>29.745454545454539</v>
      </c>
      <c r="O40" s="5">
        <f t="shared" si="4"/>
        <v>0.25224447016193002</v>
      </c>
      <c r="P40" s="1">
        <f t="shared" si="5"/>
        <v>0.84801013807494829</v>
      </c>
    </row>
    <row r="41" spans="1:16" ht="15.75" customHeight="1" x14ac:dyDescent="0.2">
      <c r="A41" s="3">
        <v>256</v>
      </c>
      <c r="B41" s="27">
        <v>45.59</v>
      </c>
      <c r="C41" s="27">
        <v>45.97</v>
      </c>
      <c r="D41" s="27">
        <v>46.01</v>
      </c>
      <c r="E41" s="27">
        <v>46.28</v>
      </c>
      <c r="F41" s="27">
        <v>46.34</v>
      </c>
      <c r="G41" s="27">
        <v>46.16</v>
      </c>
      <c r="H41" s="27">
        <v>46.13</v>
      </c>
      <c r="I41" s="27">
        <v>46.38</v>
      </c>
      <c r="J41" s="27">
        <v>46.4</v>
      </c>
      <c r="K41" s="27">
        <v>45.52</v>
      </c>
      <c r="L41">
        <v>46.12</v>
      </c>
      <c r="N41" s="5">
        <f t="shared" si="3"/>
        <v>46.081818181818178</v>
      </c>
      <c r="O41" s="5">
        <f t="shared" si="4"/>
        <v>0.29684400555908697</v>
      </c>
      <c r="P41" s="1">
        <f t="shared" si="5"/>
        <v>0.64416730344248507</v>
      </c>
    </row>
    <row r="42" spans="1:16" ht="15.75" customHeight="1" x14ac:dyDescent="0.2">
      <c r="A42" s="3">
        <v>512</v>
      </c>
      <c r="B42" s="27">
        <v>68.52</v>
      </c>
      <c r="C42" s="27">
        <v>67.900000000000006</v>
      </c>
      <c r="D42" s="27">
        <v>69.95</v>
      </c>
      <c r="E42" s="27">
        <v>69.95</v>
      </c>
      <c r="F42" s="27">
        <v>69.569999999999993</v>
      </c>
      <c r="G42" s="27">
        <v>68.819999999999993</v>
      </c>
      <c r="H42" s="27">
        <v>70.52</v>
      </c>
      <c r="I42" s="27">
        <v>70.180000000000007</v>
      </c>
      <c r="J42" s="27">
        <v>70.02</v>
      </c>
      <c r="K42" s="27">
        <v>68.81</v>
      </c>
      <c r="L42">
        <v>69.489999999999995</v>
      </c>
      <c r="N42" s="5">
        <f t="shared" si="3"/>
        <v>69.430000000000007</v>
      </c>
      <c r="O42" s="5">
        <f t="shared" si="4"/>
        <v>0.81167727576913207</v>
      </c>
      <c r="P42" s="1">
        <f t="shared" si="5"/>
        <v>1.1690584412633329</v>
      </c>
    </row>
    <row r="43" spans="1:16" ht="15.75" customHeight="1" x14ac:dyDescent="0.2">
      <c r="A43" s="3" t="s">
        <v>6</v>
      </c>
      <c r="B43" s="27">
        <v>127.72</v>
      </c>
      <c r="C43" s="27">
        <v>125.33</v>
      </c>
      <c r="D43" s="27">
        <v>129.30000000000001</v>
      </c>
      <c r="E43" s="27">
        <v>129.88</v>
      </c>
      <c r="F43" s="27">
        <v>130.47</v>
      </c>
      <c r="G43" s="27">
        <v>126.6</v>
      </c>
      <c r="H43" s="27">
        <v>129.15</v>
      </c>
      <c r="I43" s="27">
        <v>131.11000000000001</v>
      </c>
      <c r="J43" s="27">
        <v>129.63</v>
      </c>
      <c r="K43" s="27">
        <v>128.68</v>
      </c>
      <c r="L43">
        <v>129.47999999999999</v>
      </c>
      <c r="N43" s="5">
        <f t="shared" si="3"/>
        <v>128.85000000000002</v>
      </c>
      <c r="O43" s="5">
        <f t="shared" si="4"/>
        <v>1.69851111271019</v>
      </c>
      <c r="P43" s="1">
        <f t="shared" si="5"/>
        <v>1.318208081265184</v>
      </c>
    </row>
    <row r="44" spans="1:16" ht="15.75" customHeight="1" x14ac:dyDescent="0.2">
      <c r="A44" s="3" t="s">
        <v>7</v>
      </c>
      <c r="B44" s="27">
        <v>197.97</v>
      </c>
      <c r="C44" s="27">
        <v>200.53</v>
      </c>
      <c r="D44" s="27">
        <v>206.89</v>
      </c>
      <c r="E44" s="27">
        <v>206.86</v>
      </c>
      <c r="F44" s="27">
        <v>205.81</v>
      </c>
      <c r="G44" s="27">
        <v>201.98</v>
      </c>
      <c r="H44" s="27">
        <v>203.52</v>
      </c>
      <c r="I44" s="27">
        <v>205.34</v>
      </c>
      <c r="J44" s="27">
        <v>203</v>
      </c>
      <c r="K44" s="27">
        <v>208.35</v>
      </c>
      <c r="L44">
        <v>203.56</v>
      </c>
      <c r="N44" s="5">
        <f t="shared" si="3"/>
        <v>203.98272727272726</v>
      </c>
      <c r="O44" s="5">
        <f t="shared" si="4"/>
        <v>3.0729272393243905</v>
      </c>
      <c r="P44" s="1">
        <f t="shared" si="5"/>
        <v>1.5064644347145391</v>
      </c>
    </row>
    <row r="45" spans="1:16" ht="15.75" customHeight="1" x14ac:dyDescent="0.2">
      <c r="A45" s="3" t="s">
        <v>8</v>
      </c>
      <c r="B45" s="27">
        <v>361.44</v>
      </c>
      <c r="C45" s="27">
        <v>360.64</v>
      </c>
      <c r="D45" s="27">
        <v>362.22</v>
      </c>
      <c r="E45" s="27">
        <v>360.83</v>
      </c>
      <c r="F45" s="27">
        <v>359.6</v>
      </c>
      <c r="G45" s="27">
        <v>362.55</v>
      </c>
      <c r="H45" s="27">
        <v>358.88</v>
      </c>
      <c r="I45" s="27">
        <v>363.72</v>
      </c>
      <c r="J45" s="27">
        <v>364.75</v>
      </c>
      <c r="K45" s="27">
        <v>361.04</v>
      </c>
      <c r="L45">
        <v>361.7</v>
      </c>
      <c r="N45" s="5">
        <f t="shared" si="3"/>
        <v>361.57909090909089</v>
      </c>
      <c r="O45" s="5">
        <f t="shared" si="4"/>
        <v>1.701795842899231</v>
      </c>
      <c r="P45" s="1">
        <f t="shared" si="5"/>
        <v>0.47065659649194169</v>
      </c>
    </row>
    <row r="46" spans="1:16" ht="15.75" customHeight="1" x14ac:dyDescent="0.2">
      <c r="A46" s="3" t="s">
        <v>9</v>
      </c>
      <c r="B46" s="27">
        <v>701.06</v>
      </c>
      <c r="C46" s="27">
        <v>691.78</v>
      </c>
      <c r="D46" s="27">
        <v>687.58</v>
      </c>
      <c r="E46" s="27">
        <v>693.49</v>
      </c>
      <c r="F46" s="27">
        <v>696.7</v>
      </c>
      <c r="G46" s="27">
        <v>694.2</v>
      </c>
      <c r="H46" s="27">
        <v>691.44</v>
      </c>
      <c r="I46" s="27">
        <v>697.2</v>
      </c>
      <c r="J46" s="27">
        <v>698.69</v>
      </c>
      <c r="K46" s="27">
        <v>687.95</v>
      </c>
      <c r="L46">
        <v>695.39</v>
      </c>
      <c r="N46" s="5">
        <f t="shared" si="3"/>
        <v>694.13454545454545</v>
      </c>
      <c r="O46" s="5">
        <f t="shared" si="4"/>
        <v>4.2509254607352469</v>
      </c>
      <c r="P46" s="1">
        <f t="shared" si="5"/>
        <v>0.61240655555495804</v>
      </c>
    </row>
    <row r="47" spans="1:16" ht="15.75" customHeight="1" x14ac:dyDescent="0.2">
      <c r="A47" s="3" t="s">
        <v>10</v>
      </c>
      <c r="B47" s="27">
        <v>1037.6300000000001</v>
      </c>
      <c r="C47" s="27">
        <v>1037.96</v>
      </c>
      <c r="D47" s="27">
        <v>1037.3399999999999</v>
      </c>
      <c r="E47" s="27">
        <v>1038.47</v>
      </c>
      <c r="F47" s="27">
        <v>1037.82</v>
      </c>
      <c r="G47" s="27">
        <v>1041.03</v>
      </c>
      <c r="H47" s="27">
        <v>1048.6199999999999</v>
      </c>
      <c r="I47" s="27">
        <v>1042.58</v>
      </c>
      <c r="J47" s="27">
        <v>1040.8800000000001</v>
      </c>
      <c r="K47" s="27">
        <v>1034.24</v>
      </c>
      <c r="L47">
        <v>1041.69</v>
      </c>
      <c r="N47" s="5">
        <f t="shared" si="3"/>
        <v>1039.8418181818183</v>
      </c>
      <c r="O47" s="5">
        <f t="shared" si="4"/>
        <v>3.7749432265447589</v>
      </c>
      <c r="P47" s="1">
        <f t="shared" si="5"/>
        <v>0.36303052642615524</v>
      </c>
    </row>
    <row r="48" spans="1:16" ht="15.75" customHeight="1" x14ac:dyDescent="0.2">
      <c r="A48" s="3" t="s">
        <v>11</v>
      </c>
      <c r="B48" s="27">
        <v>2279.4899999999998</v>
      </c>
      <c r="C48" s="27">
        <v>2284.1999999999998</v>
      </c>
      <c r="D48" s="27">
        <v>2283.9899999999998</v>
      </c>
      <c r="E48" s="27">
        <v>2292.19</v>
      </c>
      <c r="F48" s="27">
        <v>2302.7800000000002</v>
      </c>
      <c r="G48" s="27">
        <v>2292.23</v>
      </c>
      <c r="H48" s="27">
        <v>2288.17</v>
      </c>
      <c r="I48" s="27">
        <v>2283.12</v>
      </c>
      <c r="J48" s="27">
        <v>2293.87</v>
      </c>
      <c r="K48" s="27">
        <v>2273.52</v>
      </c>
      <c r="L48">
        <v>2296.7399999999998</v>
      </c>
      <c r="N48" s="5">
        <f t="shared" si="3"/>
        <v>2288.2090909090907</v>
      </c>
      <c r="O48" s="5">
        <f t="shared" si="4"/>
        <v>8.3708714654395511</v>
      </c>
      <c r="P48" s="1">
        <f t="shared" si="5"/>
        <v>0.36582633548203664</v>
      </c>
    </row>
    <row r="49" spans="1:16" ht="15.75" customHeight="1" x14ac:dyDescent="0.2">
      <c r="A49" s="3" t="s">
        <v>12</v>
      </c>
      <c r="B49" s="27">
        <v>6286.51</v>
      </c>
      <c r="C49" s="27">
        <v>6276.55</v>
      </c>
      <c r="D49" s="27">
        <v>6470.91</v>
      </c>
      <c r="E49" s="27">
        <v>6163.16</v>
      </c>
      <c r="F49" s="27">
        <v>6614.77</v>
      </c>
      <c r="G49" s="27">
        <v>6750.82</v>
      </c>
      <c r="H49" s="27">
        <v>6343.13</v>
      </c>
      <c r="I49" s="27">
        <v>6396.23</v>
      </c>
      <c r="J49" s="27">
        <v>6307.51</v>
      </c>
      <c r="K49" s="27">
        <v>6221.98</v>
      </c>
      <c r="L49">
        <v>6498.43</v>
      </c>
      <c r="N49" s="5">
        <f t="shared" si="3"/>
        <v>6393.636363636364</v>
      </c>
      <c r="O49" s="5">
        <f t="shared" si="4"/>
        <v>176.40268202455019</v>
      </c>
      <c r="P49" s="1">
        <f t="shared" si="5"/>
        <v>2.7590352655624226</v>
      </c>
    </row>
    <row r="50" spans="1:16" ht="15.75" customHeight="1" x14ac:dyDescent="0.2">
      <c r="A50" s="3" t="s">
        <v>13</v>
      </c>
      <c r="B50" s="27">
        <v>12248.41</v>
      </c>
      <c r="C50" s="27">
        <v>12673.69</v>
      </c>
      <c r="D50" s="27">
        <v>12405.46</v>
      </c>
      <c r="E50" s="27">
        <v>12564.96</v>
      </c>
      <c r="F50" s="27">
        <v>12439.76</v>
      </c>
      <c r="G50" s="27">
        <v>12380.32</v>
      </c>
      <c r="H50" s="27">
        <v>12299.1</v>
      </c>
      <c r="I50" s="27">
        <v>12394.26</v>
      </c>
      <c r="J50" s="27">
        <v>12445.19</v>
      </c>
      <c r="K50" s="27">
        <v>12371.62</v>
      </c>
      <c r="L50">
        <v>12508.15</v>
      </c>
      <c r="N50" s="5">
        <f t="shared" si="3"/>
        <v>12430.083636363637</v>
      </c>
      <c r="O50" s="5">
        <f t="shared" si="4"/>
        <v>119.12093898830102</v>
      </c>
      <c r="P50" s="1">
        <f t="shared" si="5"/>
        <v>0.95832773513943381</v>
      </c>
    </row>
    <row r="51" spans="1:16" ht="15.75" customHeight="1" x14ac:dyDescent="0.2">
      <c r="A51" s="3" t="s">
        <v>14</v>
      </c>
      <c r="B51" s="27">
        <v>24073.09</v>
      </c>
      <c r="C51" s="27">
        <v>24480.79</v>
      </c>
      <c r="D51" s="27">
        <v>24232.880000000001</v>
      </c>
      <c r="E51" s="27">
        <v>24325.39</v>
      </c>
      <c r="F51" s="27">
        <v>24255.18</v>
      </c>
      <c r="G51" s="27">
        <v>24208.97</v>
      </c>
      <c r="H51" s="27">
        <v>24156.080000000002</v>
      </c>
      <c r="I51" s="27">
        <v>24244.51</v>
      </c>
      <c r="J51" s="27">
        <v>24250.18</v>
      </c>
      <c r="K51" s="27">
        <v>24185.9</v>
      </c>
      <c r="L51">
        <v>24307.03</v>
      </c>
      <c r="N51" s="5">
        <f t="shared" si="3"/>
        <v>24247.272727272728</v>
      </c>
      <c r="O51" s="5">
        <f t="shared" si="4"/>
        <v>104.10512168869566</v>
      </c>
      <c r="P51" s="1">
        <f t="shared" si="5"/>
        <v>0.42934775741438674</v>
      </c>
    </row>
    <row r="52" spans="1:16" ht="15.75" customHeight="1" x14ac:dyDescent="0.2">
      <c r="A52" s="3" t="s">
        <v>15</v>
      </c>
      <c r="B52" s="27">
        <v>49035.360000000001</v>
      </c>
      <c r="C52" s="27">
        <v>49082.48</v>
      </c>
      <c r="D52" s="27">
        <v>49260.28</v>
      </c>
      <c r="E52" s="27">
        <v>49082.02</v>
      </c>
      <c r="F52" s="27">
        <v>48969.04</v>
      </c>
      <c r="G52" s="27">
        <v>49014.34</v>
      </c>
      <c r="H52" s="27">
        <v>48850.83</v>
      </c>
      <c r="I52" s="27">
        <v>49047.19</v>
      </c>
      <c r="J52" s="27">
        <v>48860.79</v>
      </c>
      <c r="K52" s="27">
        <v>49199.79</v>
      </c>
      <c r="L52">
        <v>48968.12</v>
      </c>
      <c r="N52" s="5">
        <f t="shared" si="3"/>
        <v>49033.65818181818</v>
      </c>
      <c r="O52" s="5">
        <f t="shared" si="4"/>
        <v>124.90763722192288</v>
      </c>
      <c r="P52" s="1">
        <f t="shared" si="5"/>
        <v>0.25473856500520897</v>
      </c>
    </row>
    <row r="53" spans="1:16" ht="15.75" customHeight="1" x14ac:dyDescent="0.2">
      <c r="A53" s="3" t="s">
        <v>16</v>
      </c>
      <c r="B53" s="27">
        <v>99650.71</v>
      </c>
      <c r="C53" s="27">
        <v>98452.12</v>
      </c>
      <c r="D53" s="27">
        <v>99192.8</v>
      </c>
      <c r="E53" s="27">
        <v>99116.24</v>
      </c>
      <c r="F53" s="27">
        <v>99404.52</v>
      </c>
      <c r="G53" s="27">
        <v>99850.11</v>
      </c>
      <c r="H53" s="27">
        <v>99511.09</v>
      </c>
      <c r="I53" s="27">
        <v>98447.61</v>
      </c>
      <c r="J53" s="27">
        <v>99665.7</v>
      </c>
      <c r="K53" s="27">
        <v>99768.97</v>
      </c>
      <c r="L53">
        <v>99520.63</v>
      </c>
      <c r="N53" s="5">
        <f t="shared" si="3"/>
        <v>99325.5</v>
      </c>
      <c r="O53" s="5">
        <f t="shared" si="4"/>
        <v>486.52080290569376</v>
      </c>
      <c r="P53" s="1">
        <f t="shared" si="5"/>
        <v>0.48982467030691385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2" t="s">
        <v>19</v>
      </c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</row>
    <row r="59" spans="1:16" ht="15.75" customHeight="1" x14ac:dyDescent="0.15">
      <c r="A59" s="30" t="s">
        <v>1</v>
      </c>
      <c r="B59" s="28">
        <v>1</v>
      </c>
      <c r="C59" s="1">
        <v>2</v>
      </c>
      <c r="D59" s="1">
        <v>3</v>
      </c>
      <c r="E59" s="28">
        <v>4</v>
      </c>
      <c r="F59" s="28">
        <v>5</v>
      </c>
      <c r="G59" s="1">
        <v>6</v>
      </c>
      <c r="H59" s="1">
        <v>7</v>
      </c>
      <c r="I59" s="28">
        <v>8</v>
      </c>
      <c r="J59" s="28">
        <v>9</v>
      </c>
      <c r="K59" s="1">
        <v>10</v>
      </c>
      <c r="L59" s="1">
        <v>11</v>
      </c>
    </row>
    <row r="60" spans="1:16" ht="15.75" customHeight="1" x14ac:dyDescent="0.2">
      <c r="A60" s="31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27">
        <v>11.38</v>
      </c>
      <c r="C61" s="27">
        <v>12.35</v>
      </c>
      <c r="D61" s="27">
        <v>11.6</v>
      </c>
      <c r="E61" s="27">
        <v>11.55</v>
      </c>
      <c r="F61" s="27">
        <v>11.62</v>
      </c>
      <c r="G61" s="27">
        <v>12</v>
      </c>
      <c r="H61" s="27">
        <v>11.24</v>
      </c>
      <c r="I61" s="27">
        <v>11.64</v>
      </c>
      <c r="J61" s="27">
        <v>12.05</v>
      </c>
      <c r="K61" s="27">
        <v>12.05</v>
      </c>
      <c r="L61">
        <v>11.91</v>
      </c>
      <c r="N61" s="5">
        <f t="shared" ref="N61:N81" si="6">AVERAGE(B61:L61)</f>
        <v>11.762727272727272</v>
      </c>
      <c r="O61" s="5">
        <f t="shared" ref="O61:O81" si="7">STDEV(B61:L61)</f>
        <v>0.33388893090639904</v>
      </c>
      <c r="P61" s="1">
        <f t="shared" ref="P61:P81" si="8">O61/N61*100</f>
        <v>2.8385333023961588</v>
      </c>
    </row>
    <row r="62" spans="1:16" ht="15.75" customHeight="1" x14ac:dyDescent="0.2">
      <c r="A62" s="3">
        <v>2</v>
      </c>
      <c r="B62" s="27">
        <v>11.38</v>
      </c>
      <c r="C62" s="27">
        <v>12.1</v>
      </c>
      <c r="D62" s="27">
        <v>11.68</v>
      </c>
      <c r="E62" s="27">
        <v>11.46</v>
      </c>
      <c r="F62" s="27">
        <v>11.64</v>
      </c>
      <c r="G62" s="27">
        <v>11.96</v>
      </c>
      <c r="H62" s="27">
        <v>11.16</v>
      </c>
      <c r="I62" s="27">
        <v>11.73</v>
      </c>
      <c r="J62" s="27">
        <v>12.28</v>
      </c>
      <c r="K62" s="27">
        <v>12.03</v>
      </c>
      <c r="L62">
        <v>11.66</v>
      </c>
      <c r="N62" s="5">
        <f t="shared" si="6"/>
        <v>11.734545454545456</v>
      </c>
      <c r="O62" s="5">
        <f t="shared" si="7"/>
        <v>0.33434603740327545</v>
      </c>
      <c r="P62" s="1">
        <f t="shared" si="8"/>
        <v>2.8492457479361866</v>
      </c>
    </row>
    <row r="63" spans="1:16" ht="15.75" customHeight="1" x14ac:dyDescent="0.2">
      <c r="A63" s="3">
        <v>4</v>
      </c>
      <c r="B63" s="27">
        <v>11.66</v>
      </c>
      <c r="C63" s="27">
        <v>12.14</v>
      </c>
      <c r="D63" s="27">
        <v>11.74</v>
      </c>
      <c r="E63" s="27">
        <v>11.58</v>
      </c>
      <c r="F63" s="27">
        <v>11.72</v>
      </c>
      <c r="G63" s="27">
        <v>12.06</v>
      </c>
      <c r="H63" s="27">
        <v>11.43</v>
      </c>
      <c r="I63" s="27">
        <v>11.75</v>
      </c>
      <c r="J63" s="27">
        <v>12.11</v>
      </c>
      <c r="K63" s="27">
        <v>12.02</v>
      </c>
      <c r="L63">
        <v>11.62</v>
      </c>
      <c r="N63" s="5">
        <f t="shared" si="6"/>
        <v>11.802727272727271</v>
      </c>
      <c r="O63" s="5">
        <f t="shared" si="7"/>
        <v>0.240295272907767</v>
      </c>
      <c r="P63" s="1">
        <f t="shared" si="8"/>
        <v>2.0359300639185376</v>
      </c>
    </row>
    <row r="64" spans="1:16" ht="15.75" customHeight="1" x14ac:dyDescent="0.2">
      <c r="A64" s="3">
        <v>8</v>
      </c>
      <c r="B64" s="27">
        <v>12.65</v>
      </c>
      <c r="C64" s="27">
        <v>13.3</v>
      </c>
      <c r="D64" s="27">
        <v>12.9</v>
      </c>
      <c r="E64" s="27">
        <v>12.68</v>
      </c>
      <c r="F64" s="27">
        <v>12.77</v>
      </c>
      <c r="G64" s="27">
        <v>13.12</v>
      </c>
      <c r="H64" s="27">
        <v>12.31</v>
      </c>
      <c r="I64" s="27">
        <v>12.82</v>
      </c>
      <c r="J64" s="27">
        <v>13.14</v>
      </c>
      <c r="K64" s="27">
        <v>12.89</v>
      </c>
      <c r="L64">
        <v>12.73</v>
      </c>
      <c r="N64" s="5">
        <f t="shared" si="6"/>
        <v>12.846363636363636</v>
      </c>
      <c r="O64" s="5">
        <f t="shared" si="7"/>
        <v>0.27306675840434069</v>
      </c>
      <c r="P64" s="1">
        <f t="shared" si="8"/>
        <v>2.1256346631149583</v>
      </c>
    </row>
    <row r="65" spans="1:16" ht="15.75" customHeight="1" x14ac:dyDescent="0.2">
      <c r="A65" s="3">
        <v>16</v>
      </c>
      <c r="B65" s="27">
        <v>12.62</v>
      </c>
      <c r="C65" s="27">
        <v>13.2</v>
      </c>
      <c r="D65" s="27">
        <v>12.9</v>
      </c>
      <c r="E65" s="27">
        <v>12.54</v>
      </c>
      <c r="F65" s="27">
        <v>12.78</v>
      </c>
      <c r="G65" s="27">
        <v>13.18</v>
      </c>
      <c r="H65" s="27">
        <v>12.36</v>
      </c>
      <c r="I65" s="27">
        <v>12.84</v>
      </c>
      <c r="J65" s="27">
        <v>13.19</v>
      </c>
      <c r="K65" s="27">
        <v>12.81</v>
      </c>
      <c r="L65">
        <v>12.77</v>
      </c>
      <c r="N65" s="5">
        <f t="shared" si="6"/>
        <v>12.835454545454546</v>
      </c>
      <c r="O65" s="5">
        <f t="shared" si="7"/>
        <v>0.27372846532151668</v>
      </c>
      <c r="P65" s="1">
        <f t="shared" si="8"/>
        <v>2.1325965851240762</v>
      </c>
    </row>
    <row r="66" spans="1:16" ht="15.75" customHeight="1" x14ac:dyDescent="0.2">
      <c r="A66" s="3">
        <v>32</v>
      </c>
      <c r="B66" s="27">
        <v>13.9</v>
      </c>
      <c r="C66" s="27">
        <v>14.7</v>
      </c>
      <c r="D66" s="27">
        <v>14.34</v>
      </c>
      <c r="E66" s="27">
        <v>13.77</v>
      </c>
      <c r="F66" s="27">
        <v>14.24</v>
      </c>
      <c r="G66" s="27">
        <v>14.63</v>
      </c>
      <c r="H66" s="27">
        <v>13.85</v>
      </c>
      <c r="I66" s="27">
        <v>14.21</v>
      </c>
      <c r="J66" s="27">
        <v>14.58</v>
      </c>
      <c r="K66" s="27">
        <v>14.14</v>
      </c>
      <c r="L66">
        <v>14.15</v>
      </c>
      <c r="N66" s="5">
        <f t="shared" si="6"/>
        <v>14.22818181818182</v>
      </c>
      <c r="O66" s="5">
        <f t="shared" si="7"/>
        <v>0.31549384088499044</v>
      </c>
      <c r="P66" s="1">
        <f t="shared" si="8"/>
        <v>2.2173869080153947</v>
      </c>
    </row>
    <row r="67" spans="1:16" ht="15.75" customHeight="1" x14ac:dyDescent="0.2">
      <c r="A67" s="3">
        <v>64</v>
      </c>
      <c r="B67" s="27">
        <v>14.94</v>
      </c>
      <c r="C67" s="27">
        <v>15.66</v>
      </c>
      <c r="D67" s="27">
        <v>15.36</v>
      </c>
      <c r="E67" s="27">
        <v>14.82</v>
      </c>
      <c r="F67" s="27">
        <v>15.14</v>
      </c>
      <c r="G67" s="27">
        <v>15.65</v>
      </c>
      <c r="H67" s="27">
        <v>14.87</v>
      </c>
      <c r="I67" s="27">
        <v>15.19</v>
      </c>
      <c r="J67" s="27">
        <v>15.33</v>
      </c>
      <c r="K67" s="27">
        <v>15.17</v>
      </c>
      <c r="L67">
        <v>15.13</v>
      </c>
      <c r="N67" s="5">
        <f t="shared" si="6"/>
        <v>15.205454545454545</v>
      </c>
      <c r="O67" s="5">
        <f t="shared" si="7"/>
        <v>0.28047686665262217</v>
      </c>
      <c r="P67" s="1">
        <f t="shared" si="8"/>
        <v>1.8445806129252924</v>
      </c>
    </row>
    <row r="68" spans="1:16" ht="15.75" customHeight="1" x14ac:dyDescent="0.2">
      <c r="A68" s="3">
        <v>128</v>
      </c>
      <c r="B68" s="27">
        <v>17.13</v>
      </c>
      <c r="C68" s="27">
        <v>17.89</v>
      </c>
      <c r="D68" s="27">
        <v>17.420000000000002</v>
      </c>
      <c r="E68" s="27">
        <v>17.04</v>
      </c>
      <c r="F68" s="27">
        <v>16.87</v>
      </c>
      <c r="G68" s="27">
        <v>17.84</v>
      </c>
      <c r="H68" s="27">
        <v>16.920000000000002</v>
      </c>
      <c r="I68" s="27">
        <v>17.420000000000002</v>
      </c>
      <c r="J68" s="27">
        <v>17.36</v>
      </c>
      <c r="K68" s="27">
        <v>17.46</v>
      </c>
      <c r="L68">
        <v>17.3</v>
      </c>
      <c r="N68" s="5">
        <f t="shared" si="6"/>
        <v>17.331818181818182</v>
      </c>
      <c r="O68" s="5">
        <f t="shared" si="7"/>
        <v>0.33352115920337588</v>
      </c>
      <c r="P68" s="1">
        <f t="shared" si="8"/>
        <v>1.9243287444202124</v>
      </c>
    </row>
    <row r="69" spans="1:16" ht="15.75" customHeight="1" x14ac:dyDescent="0.2">
      <c r="A69" s="3">
        <v>256</v>
      </c>
      <c r="B69" s="27">
        <v>21.54</v>
      </c>
      <c r="C69" s="27">
        <v>22.26</v>
      </c>
      <c r="D69" s="27">
        <v>22.08</v>
      </c>
      <c r="E69" s="27">
        <v>21.5</v>
      </c>
      <c r="F69" s="27">
        <v>21.17</v>
      </c>
      <c r="G69" s="27">
        <v>22.38</v>
      </c>
      <c r="H69" s="27">
        <v>21.41</v>
      </c>
      <c r="I69" s="27">
        <v>21.58</v>
      </c>
      <c r="J69" s="27">
        <v>21.91</v>
      </c>
      <c r="K69" s="27">
        <v>21.94</v>
      </c>
      <c r="L69">
        <v>21.83</v>
      </c>
      <c r="N69" s="5">
        <f t="shared" si="6"/>
        <v>21.781818181818185</v>
      </c>
      <c r="O69" s="5">
        <f t="shared" si="7"/>
        <v>0.37554808431992226</v>
      </c>
      <c r="P69" s="1">
        <f t="shared" si="8"/>
        <v>1.7241356124871221</v>
      </c>
    </row>
    <row r="70" spans="1:16" ht="15.75" customHeight="1" x14ac:dyDescent="0.2">
      <c r="A70" s="3">
        <v>512</v>
      </c>
      <c r="B70" s="27">
        <v>29.9</v>
      </c>
      <c r="C70" s="27">
        <v>30.64</v>
      </c>
      <c r="D70" s="27">
        <v>30.79</v>
      </c>
      <c r="E70" s="27">
        <v>29.8</v>
      </c>
      <c r="F70" s="27">
        <v>29.66</v>
      </c>
      <c r="G70" s="27">
        <v>30.48</v>
      </c>
      <c r="H70" s="27">
        <v>30.02</v>
      </c>
      <c r="I70" s="27">
        <v>29.76</v>
      </c>
      <c r="J70" s="27">
        <v>30.61</v>
      </c>
      <c r="K70" s="27">
        <v>30.52</v>
      </c>
      <c r="L70">
        <v>30.44</v>
      </c>
      <c r="N70" s="5">
        <f t="shared" si="6"/>
        <v>30.238181818181815</v>
      </c>
      <c r="O70" s="5">
        <f t="shared" si="7"/>
        <v>0.41228189826423794</v>
      </c>
      <c r="P70" s="1">
        <f t="shared" si="8"/>
        <v>1.3634480430841855</v>
      </c>
    </row>
    <row r="71" spans="1:16" ht="15.75" customHeight="1" x14ac:dyDescent="0.2">
      <c r="A71" s="3" t="s">
        <v>6</v>
      </c>
      <c r="B71" s="27">
        <v>43.61</v>
      </c>
      <c r="C71" s="27">
        <v>45.7</v>
      </c>
      <c r="D71" s="27">
        <v>45.91</v>
      </c>
      <c r="E71" s="27">
        <v>44.83</v>
      </c>
      <c r="F71" s="27">
        <v>44.39</v>
      </c>
      <c r="G71" s="27">
        <v>45.52</v>
      </c>
      <c r="H71" s="27">
        <v>45.13</v>
      </c>
      <c r="I71" s="27">
        <v>44.32</v>
      </c>
      <c r="J71" s="27">
        <v>45.61</v>
      </c>
      <c r="K71" s="27">
        <v>45.67</v>
      </c>
      <c r="L71">
        <v>45.53</v>
      </c>
      <c r="N71" s="5">
        <f t="shared" si="6"/>
        <v>45.110909090909097</v>
      </c>
      <c r="O71" s="5">
        <f t="shared" si="7"/>
        <v>0.73263162019468642</v>
      </c>
      <c r="P71" s="1">
        <f t="shared" si="8"/>
        <v>1.6240675148405042</v>
      </c>
    </row>
    <row r="72" spans="1:16" ht="15.75" customHeight="1" x14ac:dyDescent="0.2">
      <c r="A72" s="3" t="s">
        <v>7</v>
      </c>
      <c r="B72" s="27">
        <v>70.63</v>
      </c>
      <c r="C72" s="27">
        <v>74.97</v>
      </c>
      <c r="D72" s="27">
        <v>73</v>
      </c>
      <c r="E72" s="27">
        <v>74.63</v>
      </c>
      <c r="F72" s="27">
        <v>73.13</v>
      </c>
      <c r="G72" s="27">
        <v>75.39</v>
      </c>
      <c r="H72" s="27">
        <v>71.97</v>
      </c>
      <c r="I72" s="27">
        <v>73.930000000000007</v>
      </c>
      <c r="J72" s="27">
        <v>75.66</v>
      </c>
      <c r="K72" s="27">
        <v>74.7</v>
      </c>
      <c r="L72">
        <v>75.17</v>
      </c>
      <c r="N72" s="5">
        <f t="shared" si="6"/>
        <v>73.925454545454556</v>
      </c>
      <c r="O72" s="5">
        <f t="shared" si="7"/>
        <v>1.5831257918204971</v>
      </c>
      <c r="P72" s="1">
        <f t="shared" si="8"/>
        <v>2.1415164797493129</v>
      </c>
    </row>
    <row r="73" spans="1:16" ht="15.75" customHeight="1" x14ac:dyDescent="0.2">
      <c r="A73" s="3" t="s">
        <v>8</v>
      </c>
      <c r="B73" s="27">
        <v>123.7</v>
      </c>
      <c r="C73" s="27">
        <v>127.31</v>
      </c>
      <c r="D73" s="27">
        <v>124.07</v>
      </c>
      <c r="E73" s="27">
        <v>125.54</v>
      </c>
      <c r="F73" s="27">
        <v>125.08</v>
      </c>
      <c r="G73" s="27">
        <v>124.02</v>
      </c>
      <c r="H73" s="27">
        <v>123.49</v>
      </c>
      <c r="I73" s="27">
        <v>124.46</v>
      </c>
      <c r="J73" s="27">
        <v>122.09</v>
      </c>
      <c r="K73" s="27">
        <v>123.57</v>
      </c>
      <c r="L73">
        <v>125.14</v>
      </c>
      <c r="N73" s="5">
        <f t="shared" si="6"/>
        <v>124.40636363636364</v>
      </c>
      <c r="O73" s="5">
        <f t="shared" si="7"/>
        <v>1.3556273287837841</v>
      </c>
      <c r="P73" s="1">
        <f t="shared" si="8"/>
        <v>1.08967683738932</v>
      </c>
    </row>
    <row r="74" spans="1:16" ht="15.75" customHeight="1" x14ac:dyDescent="0.2">
      <c r="A74" s="3" t="s">
        <v>9</v>
      </c>
      <c r="B74" s="27">
        <v>210.6</v>
      </c>
      <c r="C74" s="27">
        <v>208.61</v>
      </c>
      <c r="D74" s="27">
        <v>210.35</v>
      </c>
      <c r="E74" s="27">
        <v>209.38</v>
      </c>
      <c r="F74" s="27">
        <v>209.43</v>
      </c>
      <c r="G74" s="27">
        <v>209.99</v>
      </c>
      <c r="H74" s="27">
        <v>209.06</v>
      </c>
      <c r="I74" s="27">
        <v>207.95</v>
      </c>
      <c r="J74" s="27">
        <v>209.56</v>
      </c>
      <c r="K74" s="27">
        <v>209.47</v>
      </c>
      <c r="L74">
        <v>208.28</v>
      </c>
      <c r="N74" s="5">
        <f t="shared" si="6"/>
        <v>209.33454545454549</v>
      </c>
      <c r="O74" s="5">
        <f t="shared" si="7"/>
        <v>0.8229138914414269</v>
      </c>
      <c r="P74" s="1">
        <f t="shared" si="8"/>
        <v>0.3931094553240439</v>
      </c>
    </row>
    <row r="75" spans="1:16" ht="15.75" customHeight="1" x14ac:dyDescent="0.2">
      <c r="A75" s="3" t="s">
        <v>10</v>
      </c>
      <c r="B75" s="27">
        <v>389.34</v>
      </c>
      <c r="C75" s="27">
        <v>391.19</v>
      </c>
      <c r="D75" s="27">
        <v>391.63</v>
      </c>
      <c r="E75" s="27">
        <v>388.89</v>
      </c>
      <c r="F75" s="27">
        <v>389.8</v>
      </c>
      <c r="G75" s="27">
        <v>388.66</v>
      </c>
      <c r="H75" s="27">
        <v>388.95</v>
      </c>
      <c r="I75" s="27">
        <v>388.62</v>
      </c>
      <c r="J75" s="27">
        <v>389.02</v>
      </c>
      <c r="K75" s="27">
        <v>389.81</v>
      </c>
      <c r="L75">
        <v>387.85</v>
      </c>
      <c r="N75" s="5">
        <f t="shared" si="6"/>
        <v>389.43272727272722</v>
      </c>
      <c r="O75" s="5">
        <f t="shared" si="7"/>
        <v>1.1252741080207118</v>
      </c>
      <c r="P75" s="1">
        <f t="shared" si="8"/>
        <v>0.28895211655713277</v>
      </c>
    </row>
    <row r="76" spans="1:16" ht="15.75" customHeight="1" x14ac:dyDescent="0.2">
      <c r="A76" s="3" t="s">
        <v>11</v>
      </c>
      <c r="B76" s="27">
        <v>750.9</v>
      </c>
      <c r="C76" s="27">
        <v>756.43</v>
      </c>
      <c r="D76" s="27">
        <v>755.03</v>
      </c>
      <c r="E76" s="27">
        <v>756.6</v>
      </c>
      <c r="F76" s="27">
        <v>756.23</v>
      </c>
      <c r="G76" s="27">
        <v>756.71</v>
      </c>
      <c r="H76" s="27">
        <v>756.67</v>
      </c>
      <c r="I76" s="27">
        <v>761.98</v>
      </c>
      <c r="J76" s="27">
        <v>758.19</v>
      </c>
      <c r="K76" s="27">
        <v>758.35</v>
      </c>
      <c r="L76">
        <v>753.51</v>
      </c>
      <c r="N76" s="5">
        <f t="shared" si="6"/>
        <v>756.41818181818189</v>
      </c>
      <c r="O76" s="5">
        <f t="shared" si="7"/>
        <v>2.8081517700502676</v>
      </c>
      <c r="P76" s="1">
        <f t="shared" si="8"/>
        <v>0.3712432933989489</v>
      </c>
    </row>
    <row r="77" spans="1:16" ht="15.75" customHeight="1" x14ac:dyDescent="0.2">
      <c r="A77" s="3" t="s">
        <v>12</v>
      </c>
      <c r="B77" s="27">
        <v>1441.15</v>
      </c>
      <c r="C77" s="27">
        <v>1436.92</v>
      </c>
      <c r="D77" s="27">
        <v>1441.55</v>
      </c>
      <c r="E77" s="27">
        <v>1443.48</v>
      </c>
      <c r="F77" s="27">
        <v>1442.62</v>
      </c>
      <c r="G77" s="27">
        <v>1438.36</v>
      </c>
      <c r="H77" s="27">
        <v>1432.48</v>
      </c>
      <c r="I77" s="27">
        <v>1434.35</v>
      </c>
      <c r="J77" s="27">
        <v>1430.6</v>
      </c>
      <c r="K77" s="27">
        <v>1435.55</v>
      </c>
      <c r="L77">
        <v>1431.49</v>
      </c>
      <c r="N77" s="5">
        <f t="shared" si="6"/>
        <v>1437.140909090909</v>
      </c>
      <c r="O77" s="5">
        <f t="shared" si="7"/>
        <v>4.6261527310400332</v>
      </c>
      <c r="P77" s="1">
        <f t="shared" si="8"/>
        <v>0.32189973173656261</v>
      </c>
    </row>
    <row r="78" spans="1:16" ht="15.75" customHeight="1" x14ac:dyDescent="0.2">
      <c r="A78" s="3" t="s">
        <v>13</v>
      </c>
      <c r="B78" s="27">
        <v>4119.74</v>
      </c>
      <c r="C78" s="27">
        <v>3997.86</v>
      </c>
      <c r="D78" s="27">
        <v>4372.41</v>
      </c>
      <c r="E78" s="27">
        <v>4381.67</v>
      </c>
      <c r="F78" s="27">
        <v>4376.1899999999996</v>
      </c>
      <c r="G78" s="27">
        <v>4222.03</v>
      </c>
      <c r="H78" s="27">
        <v>4228.3599999999997</v>
      </c>
      <c r="I78" s="27">
        <v>4244.25</v>
      </c>
      <c r="J78" s="27">
        <v>3953.65</v>
      </c>
      <c r="K78" s="27">
        <v>3795.86</v>
      </c>
      <c r="L78">
        <v>4239.1499999999996</v>
      </c>
      <c r="N78" s="5">
        <f t="shared" si="6"/>
        <v>4175.5609090909093</v>
      </c>
      <c r="O78" s="5">
        <f t="shared" si="7"/>
        <v>190.60489424222786</v>
      </c>
      <c r="P78" s="1">
        <f t="shared" si="8"/>
        <v>4.5647734134891547</v>
      </c>
    </row>
    <row r="79" spans="1:16" ht="15.75" customHeight="1" x14ac:dyDescent="0.2">
      <c r="A79" s="3" t="s">
        <v>14</v>
      </c>
      <c r="B79" s="27">
        <v>9658.34</v>
      </c>
      <c r="C79" s="27">
        <v>9378.9500000000007</v>
      </c>
      <c r="D79" s="27">
        <v>9864.67</v>
      </c>
      <c r="E79" s="27">
        <v>9683.07</v>
      </c>
      <c r="F79" s="27">
        <v>10134.89</v>
      </c>
      <c r="G79" s="27">
        <v>9480.2000000000007</v>
      </c>
      <c r="H79" s="27">
        <v>9261.69</v>
      </c>
      <c r="I79" s="27">
        <v>9695.92</v>
      </c>
      <c r="J79" s="27">
        <v>9176.17</v>
      </c>
      <c r="K79" s="27">
        <v>9090.51</v>
      </c>
      <c r="L79">
        <v>9411.0300000000007</v>
      </c>
      <c r="N79" s="5">
        <f t="shared" si="6"/>
        <v>9530.494545454545</v>
      </c>
      <c r="O79" s="5">
        <f t="shared" si="7"/>
        <v>312.26777708766645</v>
      </c>
      <c r="P79" s="1">
        <f t="shared" si="8"/>
        <v>3.2765117864381845</v>
      </c>
    </row>
    <row r="80" spans="1:16" ht="15.75" customHeight="1" x14ac:dyDescent="0.2">
      <c r="A80" s="3" t="s">
        <v>15</v>
      </c>
      <c r="B80" s="27">
        <v>18959.87</v>
      </c>
      <c r="C80" s="27">
        <v>18902.75</v>
      </c>
      <c r="D80" s="27">
        <v>18870.689999999999</v>
      </c>
      <c r="E80" s="27">
        <v>18844.73</v>
      </c>
      <c r="F80" s="27">
        <v>19049.759999999998</v>
      </c>
      <c r="G80" s="27">
        <v>18804.93</v>
      </c>
      <c r="H80" s="27">
        <v>18924.04</v>
      </c>
      <c r="I80" s="27">
        <v>18862.21</v>
      </c>
      <c r="J80" s="27">
        <v>18850.62</v>
      </c>
      <c r="K80" s="27">
        <v>18865.96</v>
      </c>
      <c r="L80">
        <v>18969.45</v>
      </c>
      <c r="N80" s="5">
        <f t="shared" si="6"/>
        <v>18900.455454545452</v>
      </c>
      <c r="O80" s="5">
        <f t="shared" si="7"/>
        <v>70.282517934922566</v>
      </c>
      <c r="P80" s="1">
        <f t="shared" si="8"/>
        <v>0.37185621322167672</v>
      </c>
    </row>
    <row r="81" spans="1:16" ht="15.75" customHeight="1" x14ac:dyDescent="0.2">
      <c r="A81" s="3" t="s">
        <v>16</v>
      </c>
      <c r="B81" s="27">
        <v>36800.74</v>
      </c>
      <c r="C81" s="27">
        <v>36963.18</v>
      </c>
      <c r="D81" s="27">
        <v>36813.47</v>
      </c>
      <c r="E81" s="27">
        <v>36874.76</v>
      </c>
      <c r="F81" s="27">
        <v>37076.22</v>
      </c>
      <c r="G81" s="27">
        <v>36834.730000000003</v>
      </c>
      <c r="H81" s="27">
        <v>36970.79</v>
      </c>
      <c r="I81" s="27">
        <v>36848.46</v>
      </c>
      <c r="J81" s="27">
        <v>36879.1</v>
      </c>
      <c r="K81" s="27">
        <v>36820.43</v>
      </c>
      <c r="L81">
        <v>36827.71</v>
      </c>
      <c r="N81" s="5">
        <f t="shared" si="6"/>
        <v>36882.69</v>
      </c>
      <c r="O81" s="5">
        <f t="shared" si="7"/>
        <v>85.818446385378351</v>
      </c>
      <c r="P81" s="1">
        <f t="shared" si="8"/>
        <v>0.23267946666953618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2" t="s">
        <v>20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</row>
    <row r="87" spans="1:16" ht="15.75" customHeight="1" x14ac:dyDescent="0.15">
      <c r="A87" s="30" t="s">
        <v>1</v>
      </c>
      <c r="B87" s="28">
        <v>1</v>
      </c>
      <c r="C87" s="1">
        <v>2</v>
      </c>
      <c r="D87" s="1">
        <v>3</v>
      </c>
      <c r="E87" s="28">
        <v>4</v>
      </c>
      <c r="F87" s="28">
        <v>5</v>
      </c>
      <c r="G87" s="1">
        <v>6</v>
      </c>
      <c r="H87" s="1">
        <v>7</v>
      </c>
      <c r="I87" s="28">
        <v>8</v>
      </c>
      <c r="J87" s="28">
        <v>9</v>
      </c>
      <c r="K87" s="1">
        <v>10</v>
      </c>
      <c r="L87" s="1">
        <v>11</v>
      </c>
    </row>
    <row r="88" spans="1:16" ht="15.75" customHeight="1" x14ac:dyDescent="0.2">
      <c r="A88" s="31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27">
        <v>11.74</v>
      </c>
      <c r="C89" s="27">
        <v>11.7</v>
      </c>
      <c r="D89" s="27">
        <v>11.48</v>
      </c>
      <c r="E89" s="27">
        <v>12.23</v>
      </c>
      <c r="F89" s="27">
        <v>12.05</v>
      </c>
      <c r="G89" s="27">
        <v>11.54</v>
      </c>
      <c r="H89" s="27">
        <v>11.78</v>
      </c>
      <c r="I89" s="27">
        <v>11.89</v>
      </c>
      <c r="J89" s="27">
        <v>11.58</v>
      </c>
      <c r="K89" s="27">
        <v>11.27</v>
      </c>
      <c r="L89">
        <v>11.66</v>
      </c>
      <c r="N89" s="5">
        <f t="shared" ref="N89:N109" si="9">AVERAGE(B89:L89)</f>
        <v>11.72</v>
      </c>
      <c r="O89" s="5">
        <f t="shared" ref="O89:O109" si="10">STDEV(B89:L89)</f>
        <v>0.26795522013948553</v>
      </c>
      <c r="P89" s="1">
        <f t="shared" ref="P89:P109" si="11">O89/N89*100</f>
        <v>2.2863073390741087</v>
      </c>
    </row>
    <row r="90" spans="1:16" ht="15.75" customHeight="1" x14ac:dyDescent="0.2">
      <c r="A90" s="3">
        <v>2</v>
      </c>
      <c r="B90" s="27">
        <v>11.04</v>
      </c>
      <c r="C90" s="27">
        <v>10.87</v>
      </c>
      <c r="D90" s="27">
        <v>10.81</v>
      </c>
      <c r="E90" s="27">
        <v>11.02</v>
      </c>
      <c r="F90" s="27">
        <v>11.24</v>
      </c>
      <c r="G90" s="27">
        <v>10.84</v>
      </c>
      <c r="H90" s="27">
        <v>11.01</v>
      </c>
      <c r="I90" s="27">
        <v>11.19</v>
      </c>
      <c r="J90" s="27">
        <v>10.9</v>
      </c>
      <c r="K90" s="27">
        <v>10.68</v>
      </c>
      <c r="L90">
        <v>10.95</v>
      </c>
      <c r="N90" s="5">
        <f t="shared" si="9"/>
        <v>10.959090909090909</v>
      </c>
      <c r="O90" s="5">
        <f t="shared" si="10"/>
        <v>0.16458763899239487</v>
      </c>
      <c r="P90" s="1">
        <f t="shared" si="11"/>
        <v>1.5018366063179955</v>
      </c>
    </row>
    <row r="91" spans="1:16" ht="15.75" customHeight="1" x14ac:dyDescent="0.2">
      <c r="A91" s="3">
        <v>4</v>
      </c>
      <c r="B91" s="27">
        <v>12.27</v>
      </c>
      <c r="C91" s="27">
        <v>11.75</v>
      </c>
      <c r="D91" s="27">
        <v>11.67</v>
      </c>
      <c r="E91" s="27">
        <v>11.9</v>
      </c>
      <c r="F91" s="27">
        <v>12</v>
      </c>
      <c r="G91" s="27">
        <v>11.66</v>
      </c>
      <c r="H91" s="27">
        <v>11.85</v>
      </c>
      <c r="I91" s="27">
        <v>12.02</v>
      </c>
      <c r="J91" s="27">
        <v>11.7</v>
      </c>
      <c r="K91" s="27">
        <v>11.36</v>
      </c>
      <c r="L91">
        <v>11.79</v>
      </c>
      <c r="N91" s="5">
        <f t="shared" si="9"/>
        <v>11.815454545454545</v>
      </c>
      <c r="O91" s="5">
        <f t="shared" si="10"/>
        <v>0.2370385469228006</v>
      </c>
      <c r="P91" s="1">
        <f t="shared" si="11"/>
        <v>2.0061737448263499</v>
      </c>
    </row>
    <row r="92" spans="1:16" ht="15.75" customHeight="1" x14ac:dyDescent="0.2">
      <c r="A92" s="3">
        <v>8</v>
      </c>
      <c r="B92" s="27">
        <v>12.45</v>
      </c>
      <c r="C92" s="27">
        <v>12.22</v>
      </c>
      <c r="D92" s="27">
        <v>12.22</v>
      </c>
      <c r="E92" s="27">
        <v>12.45</v>
      </c>
      <c r="F92" s="27">
        <v>12.51</v>
      </c>
      <c r="G92" s="27">
        <v>12.16</v>
      </c>
      <c r="H92" s="27">
        <v>12.42</v>
      </c>
      <c r="I92" s="27">
        <v>12.47</v>
      </c>
      <c r="J92" s="27">
        <v>12.22</v>
      </c>
      <c r="K92" s="27">
        <v>11.91</v>
      </c>
      <c r="L92">
        <v>12.33</v>
      </c>
      <c r="N92" s="5">
        <f t="shared" si="9"/>
        <v>12.305454545454547</v>
      </c>
      <c r="O92" s="5">
        <f t="shared" si="10"/>
        <v>0.17996464299209622</v>
      </c>
      <c r="P92" s="1">
        <f t="shared" si="11"/>
        <v>1.4624786295161483</v>
      </c>
    </row>
    <row r="93" spans="1:16" ht="15.75" customHeight="1" x14ac:dyDescent="0.2">
      <c r="A93" s="3">
        <v>16</v>
      </c>
      <c r="B93" s="27">
        <v>13.62</v>
      </c>
      <c r="C93" s="27">
        <v>13.52</v>
      </c>
      <c r="D93" s="27">
        <v>13.47</v>
      </c>
      <c r="E93" s="27">
        <v>13.63</v>
      </c>
      <c r="F93" s="27">
        <v>13.74</v>
      </c>
      <c r="G93" s="27">
        <v>13.41</v>
      </c>
      <c r="H93" s="27">
        <v>13.66</v>
      </c>
      <c r="I93" s="27">
        <v>13.7</v>
      </c>
      <c r="J93" s="27">
        <v>13.46</v>
      </c>
      <c r="K93" s="27">
        <v>13.15</v>
      </c>
      <c r="L93">
        <v>13.56</v>
      </c>
      <c r="N93" s="5">
        <f t="shared" si="9"/>
        <v>13.538181818181819</v>
      </c>
      <c r="O93" s="5">
        <f t="shared" si="10"/>
        <v>0.16600109528663831</v>
      </c>
      <c r="P93" s="1">
        <f t="shared" si="11"/>
        <v>1.2261697879082873</v>
      </c>
    </row>
    <row r="94" spans="1:16" ht="15.75" customHeight="1" x14ac:dyDescent="0.2">
      <c r="A94" s="3">
        <v>32</v>
      </c>
      <c r="B94" s="27">
        <v>14.57</v>
      </c>
      <c r="C94" s="27">
        <v>14.44</v>
      </c>
      <c r="D94" s="27">
        <v>14.34</v>
      </c>
      <c r="E94" s="27">
        <v>14.6</v>
      </c>
      <c r="F94" s="27">
        <v>14.68</v>
      </c>
      <c r="G94" s="27">
        <v>14.44</v>
      </c>
      <c r="H94" s="27">
        <v>14.6</v>
      </c>
      <c r="I94" s="27">
        <v>14.66</v>
      </c>
      <c r="J94" s="27">
        <v>14.36</v>
      </c>
      <c r="K94" s="27">
        <v>14.02</v>
      </c>
      <c r="L94">
        <v>14.5</v>
      </c>
      <c r="N94" s="5">
        <f t="shared" si="9"/>
        <v>14.473636363636365</v>
      </c>
      <c r="O94" s="5">
        <f t="shared" si="10"/>
        <v>0.18922329281950093</v>
      </c>
      <c r="P94" s="1">
        <f t="shared" si="11"/>
        <v>1.3073652540760694</v>
      </c>
    </row>
    <row r="95" spans="1:16" ht="15.75" customHeight="1" x14ac:dyDescent="0.2">
      <c r="A95" s="3">
        <v>64</v>
      </c>
      <c r="B95" s="27">
        <v>16.309999999999999</v>
      </c>
      <c r="C95" s="27">
        <v>16.149999999999999</v>
      </c>
      <c r="D95" s="27">
        <v>16.29</v>
      </c>
      <c r="E95" s="27">
        <v>16.420000000000002</v>
      </c>
      <c r="F95" s="27">
        <v>16.489999999999998</v>
      </c>
      <c r="G95" s="27">
        <v>16.14</v>
      </c>
      <c r="H95" s="27">
        <v>16.45</v>
      </c>
      <c r="I95" s="27">
        <v>16.47</v>
      </c>
      <c r="J95" s="27">
        <v>16.22</v>
      </c>
      <c r="K95" s="27">
        <v>15.79</v>
      </c>
      <c r="L95">
        <v>16.27</v>
      </c>
      <c r="N95" s="5">
        <f t="shared" si="9"/>
        <v>16.27272727272727</v>
      </c>
      <c r="O95" s="5">
        <f t="shared" si="10"/>
        <v>0.20234084654814063</v>
      </c>
      <c r="P95" s="1">
        <f t="shared" si="11"/>
        <v>1.2434353698489091</v>
      </c>
    </row>
    <row r="96" spans="1:16" ht="15.75" customHeight="1" x14ac:dyDescent="0.2">
      <c r="A96" s="3">
        <v>128</v>
      </c>
      <c r="B96" s="27">
        <v>20.25</v>
      </c>
      <c r="C96" s="27">
        <v>20.03</v>
      </c>
      <c r="D96" s="27">
        <v>20</v>
      </c>
      <c r="E96" s="27">
        <v>20.38</v>
      </c>
      <c r="F96" s="27">
        <v>20.41</v>
      </c>
      <c r="G96" s="27">
        <v>19.98</v>
      </c>
      <c r="H96" s="27">
        <v>20.38</v>
      </c>
      <c r="I96" s="27">
        <v>20.420000000000002</v>
      </c>
      <c r="J96" s="27">
        <v>20.04</v>
      </c>
      <c r="K96" s="27">
        <v>19.559999999999999</v>
      </c>
      <c r="L96">
        <v>20.23</v>
      </c>
      <c r="N96" s="5">
        <f t="shared" si="9"/>
        <v>20.152727272727272</v>
      </c>
      <c r="O96" s="5">
        <f t="shared" si="10"/>
        <v>0.26241535431795587</v>
      </c>
      <c r="P96" s="1">
        <f t="shared" si="11"/>
        <v>1.3021332089036064</v>
      </c>
    </row>
    <row r="97" spans="1:16" ht="15.75" customHeight="1" x14ac:dyDescent="0.2">
      <c r="A97" s="3">
        <v>256</v>
      </c>
      <c r="B97" s="27">
        <v>27.99</v>
      </c>
      <c r="C97" s="27">
        <v>27.65</v>
      </c>
      <c r="D97" s="27">
        <v>27.56</v>
      </c>
      <c r="E97" s="27">
        <v>28.13</v>
      </c>
      <c r="F97" s="27">
        <v>28.06</v>
      </c>
      <c r="G97" s="27">
        <v>27.63</v>
      </c>
      <c r="H97" s="27">
        <v>28.06</v>
      </c>
      <c r="I97" s="27">
        <v>28.11</v>
      </c>
      <c r="J97" s="27">
        <v>27.64</v>
      </c>
      <c r="K97" s="27">
        <v>27.03</v>
      </c>
      <c r="L97">
        <v>27.92</v>
      </c>
      <c r="N97" s="5">
        <f t="shared" si="9"/>
        <v>27.798181818181821</v>
      </c>
      <c r="O97" s="5">
        <f t="shared" si="10"/>
        <v>0.33438953876633659</v>
      </c>
      <c r="P97" s="1">
        <f t="shared" si="11"/>
        <v>1.2029187410653746</v>
      </c>
    </row>
    <row r="98" spans="1:16" ht="15.75" customHeight="1" x14ac:dyDescent="0.2">
      <c r="A98" s="3">
        <v>512</v>
      </c>
      <c r="B98" s="27">
        <v>43.49</v>
      </c>
      <c r="C98" s="27">
        <v>42.94</v>
      </c>
      <c r="D98" s="27">
        <v>43</v>
      </c>
      <c r="E98" s="27">
        <v>43.61</v>
      </c>
      <c r="F98" s="27">
        <v>43.53</v>
      </c>
      <c r="G98" s="27">
        <v>42.97</v>
      </c>
      <c r="H98" s="27">
        <v>43.67</v>
      </c>
      <c r="I98" s="27">
        <v>43.63</v>
      </c>
      <c r="J98" s="27">
        <v>43.17</v>
      </c>
      <c r="K98" s="27">
        <v>42.29</v>
      </c>
      <c r="L98">
        <v>43.21</v>
      </c>
      <c r="N98" s="5">
        <f t="shared" si="9"/>
        <v>43.228181818181824</v>
      </c>
      <c r="O98" s="5">
        <f t="shared" si="10"/>
        <v>0.41806263123647447</v>
      </c>
      <c r="P98" s="1">
        <f t="shared" si="11"/>
        <v>0.9671066735928201</v>
      </c>
    </row>
    <row r="99" spans="1:16" ht="15.75" customHeight="1" x14ac:dyDescent="0.2">
      <c r="A99" s="3" t="s">
        <v>6</v>
      </c>
      <c r="B99" s="27">
        <v>72.23</v>
      </c>
      <c r="C99" s="27">
        <v>71.19</v>
      </c>
      <c r="D99" s="27">
        <v>71.77</v>
      </c>
      <c r="E99" s="27">
        <v>71.58</v>
      </c>
      <c r="F99" s="27">
        <v>71.87</v>
      </c>
      <c r="G99" s="27">
        <v>71.92</v>
      </c>
      <c r="H99" s="27">
        <v>72.11</v>
      </c>
      <c r="I99" s="27">
        <v>72.430000000000007</v>
      </c>
      <c r="J99" s="27">
        <v>72.28</v>
      </c>
      <c r="K99" s="27">
        <v>71.2</v>
      </c>
      <c r="L99">
        <v>72.489999999999995</v>
      </c>
      <c r="N99" s="5">
        <f t="shared" si="9"/>
        <v>71.915454545454551</v>
      </c>
      <c r="O99" s="5">
        <f t="shared" si="10"/>
        <v>0.45149448803642472</v>
      </c>
      <c r="P99" s="1">
        <f t="shared" si="11"/>
        <v>0.6278128823493081</v>
      </c>
    </row>
    <row r="100" spans="1:16" ht="15.75" customHeight="1" x14ac:dyDescent="0.2">
      <c r="A100" s="3" t="s">
        <v>7</v>
      </c>
      <c r="B100" s="27">
        <v>118.07</v>
      </c>
      <c r="C100" s="27">
        <v>116.91</v>
      </c>
      <c r="D100" s="27">
        <v>116.77</v>
      </c>
      <c r="E100" s="27">
        <v>118.23</v>
      </c>
      <c r="F100" s="27">
        <v>118.45</v>
      </c>
      <c r="G100" s="27">
        <v>118.36</v>
      </c>
      <c r="H100" s="27">
        <v>117.06</v>
      </c>
      <c r="I100" s="27">
        <v>116.75</v>
      </c>
      <c r="J100" s="27">
        <v>118.08</v>
      </c>
      <c r="K100" s="27">
        <v>117.08</v>
      </c>
      <c r="L100">
        <v>118.81</v>
      </c>
      <c r="N100" s="5">
        <f t="shared" si="9"/>
        <v>117.68818181818182</v>
      </c>
      <c r="O100" s="5">
        <f t="shared" si="10"/>
        <v>0.77306944295862934</v>
      </c>
      <c r="P100" s="1">
        <f t="shared" si="11"/>
        <v>0.65687941730033317</v>
      </c>
    </row>
    <row r="101" spans="1:16" ht="15.75" customHeight="1" x14ac:dyDescent="0.2">
      <c r="A101" s="3" t="s">
        <v>8</v>
      </c>
      <c r="B101" s="27">
        <v>195.27</v>
      </c>
      <c r="C101" s="27">
        <v>195.68</v>
      </c>
      <c r="D101" s="27">
        <v>194.02</v>
      </c>
      <c r="E101" s="27">
        <v>194.87</v>
      </c>
      <c r="F101" s="27">
        <v>195.69</v>
      </c>
      <c r="G101" s="27">
        <v>196.14</v>
      </c>
      <c r="H101" s="27">
        <v>196.08</v>
      </c>
      <c r="I101" s="27">
        <v>195</v>
      </c>
      <c r="J101" s="27">
        <v>195.29</v>
      </c>
      <c r="K101" s="27">
        <v>194.34</v>
      </c>
      <c r="L101">
        <v>195.21</v>
      </c>
      <c r="N101" s="5">
        <f t="shared" si="9"/>
        <v>195.23545454545453</v>
      </c>
      <c r="O101" s="5">
        <f t="shared" si="10"/>
        <v>0.66397836766514406</v>
      </c>
      <c r="P101" s="1">
        <f t="shared" si="11"/>
        <v>0.34009108090075785</v>
      </c>
    </row>
    <row r="102" spans="1:16" ht="15.75" customHeight="1" x14ac:dyDescent="0.2">
      <c r="A102" s="3" t="s">
        <v>9</v>
      </c>
      <c r="B102" s="27">
        <v>342.8</v>
      </c>
      <c r="C102" s="27">
        <v>340.77</v>
      </c>
      <c r="D102" s="27">
        <v>343.76</v>
      </c>
      <c r="E102" s="27">
        <v>340.99</v>
      </c>
      <c r="F102" s="27">
        <v>341.08</v>
      </c>
      <c r="G102" s="27">
        <v>342.96</v>
      </c>
      <c r="H102" s="27">
        <v>340.67</v>
      </c>
      <c r="I102" s="27">
        <v>343.71</v>
      </c>
      <c r="J102" s="27">
        <v>341.82</v>
      </c>
      <c r="K102" s="27">
        <v>343.46</v>
      </c>
      <c r="L102">
        <v>339.47</v>
      </c>
      <c r="N102" s="5">
        <f t="shared" si="9"/>
        <v>341.95363636363635</v>
      </c>
      <c r="O102" s="5">
        <f t="shared" si="10"/>
        <v>1.45852166749261</v>
      </c>
      <c r="P102" s="1">
        <f t="shared" si="11"/>
        <v>0.4265261463520762</v>
      </c>
    </row>
    <row r="103" spans="1:16" ht="15.75" customHeight="1" x14ac:dyDescent="0.2">
      <c r="A103" s="3" t="s">
        <v>10</v>
      </c>
      <c r="B103" s="27">
        <v>685.13</v>
      </c>
      <c r="C103" s="27">
        <v>681.61</v>
      </c>
      <c r="D103" s="27">
        <v>682.41</v>
      </c>
      <c r="E103" s="27">
        <v>686.96</v>
      </c>
      <c r="F103" s="27">
        <v>680.48</v>
      </c>
      <c r="G103" s="27">
        <v>688.16</v>
      </c>
      <c r="H103" s="27">
        <v>680.56</v>
      </c>
      <c r="I103" s="27">
        <v>688.29</v>
      </c>
      <c r="J103" s="27">
        <v>680.12</v>
      </c>
      <c r="K103" s="27">
        <v>684.29</v>
      </c>
      <c r="L103">
        <v>686.17</v>
      </c>
      <c r="N103" s="5">
        <f t="shared" si="9"/>
        <v>684.01636363636362</v>
      </c>
      <c r="O103" s="5">
        <f t="shared" si="10"/>
        <v>3.1314031127508035</v>
      </c>
      <c r="P103" s="1">
        <f t="shared" si="11"/>
        <v>0.45779652055451675</v>
      </c>
    </row>
    <row r="104" spans="1:16" ht="15.75" customHeight="1" x14ac:dyDescent="0.2">
      <c r="A104" s="3" t="s">
        <v>11</v>
      </c>
      <c r="B104" s="27">
        <v>1276.1300000000001</v>
      </c>
      <c r="C104" s="27">
        <v>1277.8</v>
      </c>
      <c r="D104" s="27">
        <v>1283.8699999999999</v>
      </c>
      <c r="E104" s="27">
        <v>1289</v>
      </c>
      <c r="F104" s="27">
        <v>1282.92</v>
      </c>
      <c r="G104" s="27">
        <v>1286.08</v>
      </c>
      <c r="H104" s="27">
        <v>1286.1099999999999</v>
      </c>
      <c r="I104" s="27">
        <v>1291.22</v>
      </c>
      <c r="J104" s="27">
        <v>1275.92</v>
      </c>
      <c r="K104" s="27">
        <v>1282.6500000000001</v>
      </c>
      <c r="L104">
        <v>1283.26</v>
      </c>
      <c r="N104" s="5">
        <f t="shared" si="9"/>
        <v>1283.1781818181817</v>
      </c>
      <c r="O104" s="5">
        <f t="shared" si="10"/>
        <v>4.9768902302176672</v>
      </c>
      <c r="P104" s="1">
        <f t="shared" si="11"/>
        <v>0.38785651912860075</v>
      </c>
    </row>
    <row r="105" spans="1:16" ht="15.75" customHeight="1" x14ac:dyDescent="0.2">
      <c r="A105" s="3" t="s">
        <v>12</v>
      </c>
      <c r="B105" s="27">
        <v>3955.74</v>
      </c>
      <c r="C105" s="27">
        <v>3972.4</v>
      </c>
      <c r="D105" s="27">
        <v>3977.4</v>
      </c>
      <c r="E105" s="27">
        <v>3984.81</v>
      </c>
      <c r="F105" s="27">
        <v>3988.77</v>
      </c>
      <c r="G105" s="27">
        <v>4013.16</v>
      </c>
      <c r="H105" s="27">
        <v>3962.6</v>
      </c>
      <c r="I105" s="27">
        <v>4034.37</v>
      </c>
      <c r="J105" s="27">
        <v>3983.55</v>
      </c>
      <c r="K105" s="27">
        <v>3978.86</v>
      </c>
      <c r="L105">
        <v>4001.42</v>
      </c>
      <c r="N105" s="5">
        <f t="shared" si="9"/>
        <v>3986.6436363636358</v>
      </c>
      <c r="O105" s="5">
        <f t="shared" si="10"/>
        <v>22.580435457593481</v>
      </c>
      <c r="P105" s="1">
        <f t="shared" si="11"/>
        <v>0.56640215472557076</v>
      </c>
    </row>
    <row r="106" spans="1:16" ht="15.75" customHeight="1" x14ac:dyDescent="0.2">
      <c r="A106" s="3" t="s">
        <v>13</v>
      </c>
      <c r="B106" s="27">
        <v>7889.12</v>
      </c>
      <c r="C106" s="27">
        <v>8017.81</v>
      </c>
      <c r="D106" s="27">
        <v>7964.21</v>
      </c>
      <c r="E106" s="27">
        <v>7947.54</v>
      </c>
      <c r="F106" s="27">
        <v>7894.85</v>
      </c>
      <c r="G106" s="27">
        <v>7956.65</v>
      </c>
      <c r="H106" s="27">
        <v>7995.24</v>
      </c>
      <c r="I106" s="27">
        <v>7899.29</v>
      </c>
      <c r="J106" s="27">
        <v>7918.66</v>
      </c>
      <c r="K106" s="27">
        <v>7996.09</v>
      </c>
      <c r="L106">
        <v>7922.12</v>
      </c>
      <c r="N106" s="5">
        <f t="shared" si="9"/>
        <v>7945.5981818181808</v>
      </c>
      <c r="O106" s="5">
        <f t="shared" si="10"/>
        <v>44.594949224812886</v>
      </c>
      <c r="P106" s="1">
        <f t="shared" si="11"/>
        <v>0.5612535167818955</v>
      </c>
    </row>
    <row r="107" spans="1:16" ht="15.75" customHeight="1" x14ac:dyDescent="0.2">
      <c r="A107" s="3" t="s">
        <v>14</v>
      </c>
      <c r="B107" s="27">
        <v>15608.97</v>
      </c>
      <c r="C107" s="27">
        <v>15447.37</v>
      </c>
      <c r="D107" s="27">
        <v>15300.17</v>
      </c>
      <c r="E107" s="27">
        <v>15355.43</v>
      </c>
      <c r="F107" s="27">
        <v>15370.58</v>
      </c>
      <c r="G107" s="27">
        <v>15373.92</v>
      </c>
      <c r="H107" s="27">
        <v>15253.43</v>
      </c>
      <c r="I107" s="27">
        <v>15220.9</v>
      </c>
      <c r="J107" s="27">
        <v>15038.22</v>
      </c>
      <c r="K107" s="27">
        <v>15381.13</v>
      </c>
      <c r="L107">
        <v>15366.48</v>
      </c>
      <c r="N107" s="5">
        <f t="shared" si="9"/>
        <v>15337.872727272728</v>
      </c>
      <c r="O107" s="5">
        <f t="shared" si="10"/>
        <v>142.43483661597045</v>
      </c>
      <c r="P107" s="1">
        <f t="shared" si="11"/>
        <v>0.92864792366351323</v>
      </c>
    </row>
    <row r="108" spans="1:16" ht="15.75" customHeight="1" x14ac:dyDescent="0.2">
      <c r="A108" s="3" t="s">
        <v>15</v>
      </c>
      <c r="B108" s="27">
        <v>30662.95</v>
      </c>
      <c r="C108" s="27">
        <v>30808.83</v>
      </c>
      <c r="D108" s="27">
        <v>30619.42</v>
      </c>
      <c r="E108" s="27">
        <v>30619.3</v>
      </c>
      <c r="F108" s="27">
        <v>30608.23</v>
      </c>
      <c r="G108" s="27">
        <v>30902.880000000001</v>
      </c>
      <c r="H108" s="27">
        <v>30559.46</v>
      </c>
      <c r="I108" s="27">
        <v>30435.03</v>
      </c>
      <c r="J108" s="27">
        <v>30456.3</v>
      </c>
      <c r="K108" s="27">
        <v>30361.95</v>
      </c>
      <c r="L108">
        <v>30831.98</v>
      </c>
      <c r="N108" s="5">
        <f t="shared" si="9"/>
        <v>30624.211818181819</v>
      </c>
      <c r="O108" s="5">
        <f t="shared" si="10"/>
        <v>171.36767401223545</v>
      </c>
      <c r="P108" s="1">
        <f t="shared" si="11"/>
        <v>0.55958231685980309</v>
      </c>
    </row>
    <row r="109" spans="1:16" ht="15.75" customHeight="1" x14ac:dyDescent="0.2">
      <c r="A109" s="3" t="s">
        <v>16</v>
      </c>
      <c r="B109" s="27">
        <v>61435.71</v>
      </c>
      <c r="C109" s="27">
        <v>61158.61</v>
      </c>
      <c r="D109" s="27">
        <v>60996.69</v>
      </c>
      <c r="E109" s="27">
        <v>61132.9</v>
      </c>
      <c r="F109" s="27">
        <v>61090.98</v>
      </c>
      <c r="G109" s="27">
        <v>61123.61</v>
      </c>
      <c r="H109" s="27">
        <v>60852.53</v>
      </c>
      <c r="I109" s="27">
        <v>61223.22</v>
      </c>
      <c r="J109" s="27">
        <v>60672.52</v>
      </c>
      <c r="K109" s="27">
        <v>60852.39</v>
      </c>
      <c r="L109">
        <v>60810.83</v>
      </c>
      <c r="N109" s="5">
        <f t="shared" si="9"/>
        <v>61031.817272727269</v>
      </c>
      <c r="O109" s="5">
        <f t="shared" si="10"/>
        <v>219.42800373201788</v>
      </c>
      <c r="P109" s="1">
        <f t="shared" si="11"/>
        <v>0.35953050972000417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2" t="s">
        <v>21</v>
      </c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</row>
    <row r="115" spans="1:16" ht="15.75" customHeight="1" x14ac:dyDescent="0.15">
      <c r="A115" s="30" t="s">
        <v>1</v>
      </c>
      <c r="B115" s="28">
        <v>1</v>
      </c>
      <c r="C115" s="1">
        <v>2</v>
      </c>
      <c r="D115" s="1">
        <v>3</v>
      </c>
      <c r="E115" s="28">
        <v>4</v>
      </c>
      <c r="F115" s="28">
        <v>5</v>
      </c>
      <c r="G115" s="1">
        <v>6</v>
      </c>
      <c r="H115" s="1">
        <v>7</v>
      </c>
      <c r="I115" s="28">
        <v>8</v>
      </c>
      <c r="J115" s="28">
        <v>9</v>
      </c>
      <c r="K115" s="1">
        <v>10</v>
      </c>
      <c r="L115" s="1">
        <v>11</v>
      </c>
    </row>
    <row r="116" spans="1:16" ht="15.75" customHeight="1" x14ac:dyDescent="0.2">
      <c r="A116" s="31"/>
      <c r="B116" s="1" t="s">
        <v>2</v>
      </c>
      <c r="C116" s="1" t="s">
        <v>2</v>
      </c>
      <c r="D116" s="1" t="s">
        <v>2</v>
      </c>
      <c r="E116" s="1" t="s">
        <v>2</v>
      </c>
      <c r="F116" s="1" t="s">
        <v>2</v>
      </c>
      <c r="G116" s="1" t="s">
        <v>2</v>
      </c>
      <c r="H116" s="1" t="s">
        <v>2</v>
      </c>
      <c r="I116" s="1" t="s">
        <v>2</v>
      </c>
      <c r="J116" s="1" t="s">
        <v>2</v>
      </c>
      <c r="K116" s="1" t="s">
        <v>2</v>
      </c>
      <c r="L116" s="1" t="s">
        <v>2</v>
      </c>
      <c r="N116" s="2" t="s">
        <v>3</v>
      </c>
      <c r="O116" s="2" t="s">
        <v>4</v>
      </c>
      <c r="P116" s="2" t="s">
        <v>5</v>
      </c>
    </row>
    <row r="117" spans="1:16" ht="15.75" customHeight="1" x14ac:dyDescent="0.2">
      <c r="A117" s="3">
        <v>1</v>
      </c>
      <c r="B117" s="27">
        <v>14.16</v>
      </c>
      <c r="C117" s="27">
        <v>14.18</v>
      </c>
      <c r="D117" s="27">
        <v>14.15</v>
      </c>
      <c r="E117" s="27">
        <v>14.11</v>
      </c>
      <c r="F117" s="27">
        <v>14.26</v>
      </c>
      <c r="G117" s="27">
        <v>14.13</v>
      </c>
      <c r="H117" s="27">
        <v>14.3</v>
      </c>
      <c r="I117" s="27">
        <v>14.18</v>
      </c>
      <c r="J117" s="27">
        <v>13.95</v>
      </c>
      <c r="K117" s="27">
        <v>14.31</v>
      </c>
      <c r="L117">
        <v>14.13</v>
      </c>
      <c r="N117" s="5">
        <f t="shared" ref="N117:N137" si="12">AVERAGE(B117:L117)</f>
        <v>14.169090909090908</v>
      </c>
      <c r="O117" s="5">
        <f t="shared" ref="O117:O137" si="13">STDEV(B117:L117)</f>
        <v>0.10024515404293098</v>
      </c>
      <c r="P117" s="1">
        <f t="shared" ref="P117:P137" si="14">O117/N117*100</f>
        <v>0.7074917839549858</v>
      </c>
    </row>
    <row r="118" spans="1:16" ht="15.75" customHeight="1" x14ac:dyDescent="0.2">
      <c r="A118" s="3">
        <v>2</v>
      </c>
      <c r="B118" s="27">
        <v>13.46</v>
      </c>
      <c r="C118" s="27">
        <v>13.53</v>
      </c>
      <c r="D118" s="27">
        <v>13.47</v>
      </c>
      <c r="E118" s="27">
        <v>13.38</v>
      </c>
      <c r="F118" s="27">
        <v>13.62</v>
      </c>
      <c r="G118" s="27">
        <v>13.5</v>
      </c>
      <c r="H118" s="27">
        <v>13.66</v>
      </c>
      <c r="I118" s="27">
        <v>13.58</v>
      </c>
      <c r="J118" s="27">
        <v>13.24</v>
      </c>
      <c r="K118" s="27">
        <v>14.04</v>
      </c>
      <c r="L118">
        <v>13.55</v>
      </c>
      <c r="N118" s="5">
        <f t="shared" si="12"/>
        <v>13.548181818181819</v>
      </c>
      <c r="O118" s="5">
        <f t="shared" si="13"/>
        <v>0.20009088843913778</v>
      </c>
      <c r="P118" s="1">
        <f t="shared" si="14"/>
        <v>1.476883696457435</v>
      </c>
    </row>
    <row r="119" spans="1:16" ht="15.75" customHeight="1" x14ac:dyDescent="0.2">
      <c r="A119" s="3">
        <v>4</v>
      </c>
      <c r="B119" s="27">
        <v>13.82</v>
      </c>
      <c r="C119" s="27">
        <v>13.81</v>
      </c>
      <c r="D119" s="27">
        <v>13.77</v>
      </c>
      <c r="E119" s="27">
        <v>13.63</v>
      </c>
      <c r="F119" s="27">
        <v>13.88</v>
      </c>
      <c r="G119" s="27">
        <v>13.71</v>
      </c>
      <c r="H119" s="27">
        <v>13.84</v>
      </c>
      <c r="I119" s="27">
        <v>13.83</v>
      </c>
      <c r="J119" s="27">
        <v>13.4</v>
      </c>
      <c r="K119" s="27">
        <v>13.85</v>
      </c>
      <c r="L119">
        <v>13.85</v>
      </c>
      <c r="N119" s="5">
        <f t="shared" si="12"/>
        <v>13.762727272727274</v>
      </c>
      <c r="O119" s="5">
        <f t="shared" si="13"/>
        <v>0.14036316533128673</v>
      </c>
      <c r="P119" s="1">
        <f t="shared" si="14"/>
        <v>1.0198790003594385</v>
      </c>
    </row>
    <row r="120" spans="1:16" ht="15.75" customHeight="1" x14ac:dyDescent="0.2">
      <c r="A120" s="3">
        <v>8</v>
      </c>
      <c r="B120" s="27">
        <v>14.66</v>
      </c>
      <c r="C120" s="27">
        <v>14.58</v>
      </c>
      <c r="D120" s="27">
        <v>14.57</v>
      </c>
      <c r="E120" s="27">
        <v>14.62</v>
      </c>
      <c r="F120" s="27">
        <v>14.77</v>
      </c>
      <c r="G120" s="27">
        <v>14.54</v>
      </c>
      <c r="H120" s="27">
        <v>14.68</v>
      </c>
      <c r="I120" s="27">
        <v>14.63</v>
      </c>
      <c r="J120" s="27">
        <v>14.52</v>
      </c>
      <c r="K120" s="27">
        <v>14.76</v>
      </c>
      <c r="L120">
        <v>14.66</v>
      </c>
      <c r="N120" s="5">
        <f t="shared" si="12"/>
        <v>14.635454545454547</v>
      </c>
      <c r="O120" s="5">
        <f t="shared" si="13"/>
        <v>8.1775746571173119E-2</v>
      </c>
      <c r="P120" s="1">
        <f t="shared" si="14"/>
        <v>0.55875098595124184</v>
      </c>
    </row>
    <row r="121" spans="1:16" ht="15.75" customHeight="1" x14ac:dyDescent="0.2">
      <c r="A121" s="3">
        <v>16</v>
      </c>
      <c r="B121" s="27">
        <v>15.5</v>
      </c>
      <c r="C121" s="27">
        <v>15.63</v>
      </c>
      <c r="D121" s="27">
        <v>15.51</v>
      </c>
      <c r="E121" s="27">
        <v>15.3</v>
      </c>
      <c r="F121" s="27">
        <v>15.57</v>
      </c>
      <c r="G121" s="27">
        <v>15.07</v>
      </c>
      <c r="H121" s="27">
        <v>15.54</v>
      </c>
      <c r="I121" s="27">
        <v>15.66</v>
      </c>
      <c r="J121" s="27">
        <v>15</v>
      </c>
      <c r="K121" s="27">
        <v>15.52</v>
      </c>
      <c r="L121">
        <v>15.45</v>
      </c>
      <c r="N121" s="5">
        <f t="shared" si="12"/>
        <v>15.43181818181818</v>
      </c>
      <c r="O121" s="5">
        <f t="shared" si="13"/>
        <v>0.21812006701897838</v>
      </c>
      <c r="P121" s="1">
        <f t="shared" si="14"/>
        <v>1.4134437332599483</v>
      </c>
    </row>
    <row r="122" spans="1:16" ht="15.75" customHeight="1" x14ac:dyDescent="0.2">
      <c r="A122" s="3">
        <v>32</v>
      </c>
      <c r="B122" s="27">
        <v>16.66</v>
      </c>
      <c r="C122" s="27">
        <v>16.72</v>
      </c>
      <c r="D122" s="27">
        <v>16.59</v>
      </c>
      <c r="E122" s="27">
        <v>16.489999999999998</v>
      </c>
      <c r="F122" s="27">
        <v>16.84</v>
      </c>
      <c r="G122" s="27">
        <v>16.329999999999998</v>
      </c>
      <c r="H122" s="27">
        <v>16.73</v>
      </c>
      <c r="I122" s="27">
        <v>16.77</v>
      </c>
      <c r="J122" s="27">
        <v>16.3</v>
      </c>
      <c r="K122" s="27">
        <v>16.68</v>
      </c>
      <c r="L122">
        <v>16.61</v>
      </c>
      <c r="N122" s="5">
        <f t="shared" si="12"/>
        <v>16.610909090909093</v>
      </c>
      <c r="O122" s="5">
        <f t="shared" si="13"/>
        <v>0.17369251828760779</v>
      </c>
      <c r="P122" s="1">
        <f t="shared" si="14"/>
        <v>1.0456532952953619</v>
      </c>
    </row>
    <row r="123" spans="1:16" ht="15.75" customHeight="1" x14ac:dyDescent="0.2">
      <c r="A123" s="3">
        <v>64</v>
      </c>
      <c r="B123" s="27">
        <v>22.66</v>
      </c>
      <c r="C123" s="27">
        <v>22.37</v>
      </c>
      <c r="D123" s="27">
        <v>22.56</v>
      </c>
      <c r="E123" s="27">
        <v>22.28</v>
      </c>
      <c r="F123" s="27">
        <v>22.67</v>
      </c>
      <c r="G123" s="27">
        <v>22.26</v>
      </c>
      <c r="H123" s="27">
        <v>22.76</v>
      </c>
      <c r="I123" s="27">
        <v>22.73</v>
      </c>
      <c r="J123" s="27">
        <v>22.24</v>
      </c>
      <c r="K123" s="27">
        <v>22.84</v>
      </c>
      <c r="L123">
        <v>22.62</v>
      </c>
      <c r="N123" s="5">
        <f t="shared" si="12"/>
        <v>22.544545454545457</v>
      </c>
      <c r="O123" s="5">
        <f t="shared" si="13"/>
        <v>0.21846572437632583</v>
      </c>
      <c r="P123" s="1">
        <f t="shared" si="14"/>
        <v>0.9690402710349546</v>
      </c>
    </row>
    <row r="124" spans="1:16" ht="15.75" customHeight="1" x14ac:dyDescent="0.2">
      <c r="A124" s="3">
        <v>128</v>
      </c>
      <c r="B124" s="27">
        <v>28.03</v>
      </c>
      <c r="C124" s="27">
        <v>27.45</v>
      </c>
      <c r="D124" s="27">
        <v>27.91</v>
      </c>
      <c r="E124" s="27">
        <v>27.79</v>
      </c>
      <c r="F124" s="27">
        <v>28.07</v>
      </c>
      <c r="G124" s="27">
        <v>27.59</v>
      </c>
      <c r="H124" s="27">
        <v>28.12</v>
      </c>
      <c r="I124" s="27">
        <v>27.89</v>
      </c>
      <c r="J124" s="27">
        <v>27.5</v>
      </c>
      <c r="K124" s="27">
        <v>28.03</v>
      </c>
      <c r="L124">
        <v>27.95</v>
      </c>
      <c r="N124" s="5">
        <f t="shared" si="12"/>
        <v>27.848181818181818</v>
      </c>
      <c r="O124" s="5">
        <f t="shared" si="13"/>
        <v>0.23557666190937473</v>
      </c>
      <c r="P124" s="1">
        <f t="shared" si="14"/>
        <v>0.84593192994584998</v>
      </c>
    </row>
    <row r="125" spans="1:16" ht="15.75" customHeight="1" x14ac:dyDescent="0.2">
      <c r="A125" s="3">
        <v>256</v>
      </c>
      <c r="B125" s="27">
        <v>37.86</v>
      </c>
      <c r="C125" s="27">
        <v>37.33</v>
      </c>
      <c r="D125" s="27">
        <v>37.729999999999997</v>
      </c>
      <c r="E125" s="27">
        <v>37.39</v>
      </c>
      <c r="F125" s="27">
        <v>37.85</v>
      </c>
      <c r="G125" s="27">
        <v>37.450000000000003</v>
      </c>
      <c r="H125" s="27">
        <v>38.03</v>
      </c>
      <c r="I125" s="27">
        <v>37.869999999999997</v>
      </c>
      <c r="J125" s="27">
        <v>37.799999999999997</v>
      </c>
      <c r="K125" s="27">
        <v>37.85</v>
      </c>
      <c r="L125">
        <v>37.94</v>
      </c>
      <c r="N125" s="5">
        <f t="shared" si="12"/>
        <v>37.736363636363642</v>
      </c>
      <c r="O125" s="5">
        <f t="shared" si="13"/>
        <v>0.23618944630413613</v>
      </c>
      <c r="P125" s="1">
        <f t="shared" si="14"/>
        <v>0.62589349779462711</v>
      </c>
    </row>
    <row r="126" spans="1:16" ht="15.75" customHeight="1" x14ac:dyDescent="0.2">
      <c r="A126" s="3">
        <v>512</v>
      </c>
      <c r="B126" s="27">
        <v>58.2</v>
      </c>
      <c r="C126" s="27">
        <v>57.2</v>
      </c>
      <c r="D126" s="27">
        <v>58.19</v>
      </c>
      <c r="E126" s="27">
        <v>57.97</v>
      </c>
      <c r="F126" s="27">
        <v>57.98</v>
      </c>
      <c r="G126" s="27">
        <v>57.68</v>
      </c>
      <c r="H126" s="27">
        <v>58.04</v>
      </c>
      <c r="I126" s="27">
        <v>57.94</v>
      </c>
      <c r="J126" s="27">
        <v>57.63</v>
      </c>
      <c r="K126" s="27">
        <v>57.95</v>
      </c>
      <c r="L126">
        <v>58.27</v>
      </c>
      <c r="N126" s="5">
        <f t="shared" si="12"/>
        <v>57.913636363636371</v>
      </c>
      <c r="O126" s="5">
        <f t="shared" si="13"/>
        <v>0.30907192455066868</v>
      </c>
      <c r="P126" s="1">
        <f t="shared" si="14"/>
        <v>0.53367728907579548</v>
      </c>
    </row>
    <row r="127" spans="1:16" ht="15.75" customHeight="1" x14ac:dyDescent="0.2">
      <c r="A127" s="3" t="s">
        <v>6</v>
      </c>
      <c r="B127" s="27">
        <v>97.32</v>
      </c>
      <c r="C127" s="27">
        <v>94.46</v>
      </c>
      <c r="D127" s="27">
        <v>98.53</v>
      </c>
      <c r="E127" s="27">
        <v>96.14</v>
      </c>
      <c r="F127" s="27">
        <v>97.87</v>
      </c>
      <c r="G127" s="27">
        <v>97.82</v>
      </c>
      <c r="H127" s="27">
        <v>97.83</v>
      </c>
      <c r="I127" s="27">
        <v>98.18</v>
      </c>
      <c r="J127" s="27">
        <v>98</v>
      </c>
      <c r="K127" s="27">
        <v>97.33</v>
      </c>
      <c r="L127">
        <v>98.61</v>
      </c>
      <c r="N127" s="5">
        <f t="shared" si="12"/>
        <v>97.462727272727264</v>
      </c>
      <c r="O127" s="5">
        <f t="shared" si="13"/>
        <v>1.2037781432563988</v>
      </c>
      <c r="P127" s="1">
        <f t="shared" si="14"/>
        <v>1.2351164152095802</v>
      </c>
    </row>
    <row r="128" spans="1:16" ht="15.75" customHeight="1" x14ac:dyDescent="0.2">
      <c r="A128" s="3" t="s">
        <v>7</v>
      </c>
      <c r="B128" s="27">
        <v>173.17</v>
      </c>
      <c r="C128" s="27">
        <v>172.38</v>
      </c>
      <c r="D128" s="27">
        <v>176.07</v>
      </c>
      <c r="E128" s="27">
        <v>173.11</v>
      </c>
      <c r="F128" s="27">
        <v>173.72</v>
      </c>
      <c r="G128" s="27">
        <v>174.69</v>
      </c>
      <c r="H128" s="27">
        <v>174.01</v>
      </c>
      <c r="I128" s="27">
        <v>173.55</v>
      </c>
      <c r="J128" s="27">
        <v>175.82</v>
      </c>
      <c r="K128" s="27">
        <v>173.26</v>
      </c>
      <c r="L128">
        <v>173.9</v>
      </c>
      <c r="N128" s="5">
        <f t="shared" si="12"/>
        <v>173.97090909090909</v>
      </c>
      <c r="O128" s="5">
        <f t="shared" si="13"/>
        <v>1.1405301797449667</v>
      </c>
      <c r="P128" s="1">
        <f t="shared" si="14"/>
        <v>0.65558672177138466</v>
      </c>
    </row>
    <row r="129" spans="1:16" ht="15.75" customHeight="1" x14ac:dyDescent="0.2">
      <c r="A129" s="3" t="s">
        <v>8</v>
      </c>
      <c r="B129" s="27">
        <v>307.44</v>
      </c>
      <c r="C129" s="27">
        <v>308.04000000000002</v>
      </c>
      <c r="D129" s="27">
        <v>307.93</v>
      </c>
      <c r="E129" s="27">
        <v>308.02</v>
      </c>
      <c r="F129" s="27">
        <v>306.19</v>
      </c>
      <c r="G129" s="27">
        <v>307.47000000000003</v>
      </c>
      <c r="H129" s="27">
        <v>307.88</v>
      </c>
      <c r="I129" s="27">
        <v>305.23</v>
      </c>
      <c r="J129" s="27">
        <v>308.41000000000003</v>
      </c>
      <c r="K129" s="27">
        <v>307.07</v>
      </c>
      <c r="L129">
        <v>306.58999999999997</v>
      </c>
      <c r="N129" s="5">
        <f t="shared" si="12"/>
        <v>307.29727272727274</v>
      </c>
      <c r="O129" s="5">
        <f t="shared" si="13"/>
        <v>0.95675588223006092</v>
      </c>
      <c r="P129" s="1">
        <f t="shared" si="14"/>
        <v>0.31134538674516149</v>
      </c>
    </row>
    <row r="130" spans="1:16" ht="15.75" customHeight="1" x14ac:dyDescent="0.2">
      <c r="A130" s="3" t="s">
        <v>9</v>
      </c>
      <c r="B130" s="27">
        <v>577.37</v>
      </c>
      <c r="C130" s="27">
        <v>571.04999999999995</v>
      </c>
      <c r="D130" s="27">
        <v>572.71</v>
      </c>
      <c r="E130" s="27">
        <v>570.5</v>
      </c>
      <c r="F130" s="27">
        <v>566.52</v>
      </c>
      <c r="G130" s="27">
        <v>571.89</v>
      </c>
      <c r="H130" s="27">
        <v>576.82000000000005</v>
      </c>
      <c r="I130" s="27">
        <v>569.16</v>
      </c>
      <c r="J130" s="27">
        <v>568.28</v>
      </c>
      <c r="K130" s="27">
        <v>568.04999999999995</v>
      </c>
      <c r="L130">
        <v>565.37</v>
      </c>
      <c r="N130" s="5">
        <f t="shared" si="12"/>
        <v>570.70181818181823</v>
      </c>
      <c r="O130" s="5">
        <f t="shared" si="13"/>
        <v>3.8560830338098917</v>
      </c>
      <c r="P130" s="1">
        <f t="shared" si="14"/>
        <v>0.67567386522350159</v>
      </c>
    </row>
    <row r="131" spans="1:16" ht="15.75" customHeight="1" x14ac:dyDescent="0.2">
      <c r="A131" s="3" t="s">
        <v>10</v>
      </c>
      <c r="B131" s="27">
        <v>970.85</v>
      </c>
      <c r="C131" s="27">
        <v>971.3</v>
      </c>
      <c r="D131" s="27">
        <v>968.54</v>
      </c>
      <c r="E131" s="27">
        <v>966.98</v>
      </c>
      <c r="F131" s="27">
        <v>964.96</v>
      </c>
      <c r="G131" s="27">
        <v>970.87</v>
      </c>
      <c r="H131" s="27">
        <v>965.43</v>
      </c>
      <c r="I131" s="27">
        <v>963.37</v>
      </c>
      <c r="J131" s="27">
        <v>961.64</v>
      </c>
      <c r="K131" s="27">
        <v>968.89</v>
      </c>
      <c r="L131">
        <v>966.88</v>
      </c>
      <c r="N131" s="5">
        <f t="shared" si="12"/>
        <v>967.24636363636353</v>
      </c>
      <c r="O131" s="5">
        <f t="shared" si="13"/>
        <v>3.1955164613166112</v>
      </c>
      <c r="P131" s="1">
        <f t="shared" si="14"/>
        <v>0.33037254844805664</v>
      </c>
    </row>
    <row r="132" spans="1:16" ht="15.75" customHeight="1" x14ac:dyDescent="0.2">
      <c r="A132" s="3" t="s">
        <v>11</v>
      </c>
      <c r="B132" s="27">
        <v>1845.59</v>
      </c>
      <c r="C132" s="27">
        <v>1845.06</v>
      </c>
      <c r="D132" s="27">
        <v>1842.05</v>
      </c>
      <c r="E132" s="27">
        <v>1844.37</v>
      </c>
      <c r="F132" s="27">
        <v>1843.78</v>
      </c>
      <c r="G132" s="27">
        <v>1849.99</v>
      </c>
      <c r="H132" s="27">
        <v>1864.31</v>
      </c>
      <c r="I132" s="27">
        <v>1840.47</v>
      </c>
      <c r="J132" s="27">
        <v>1845.51</v>
      </c>
      <c r="K132" s="27">
        <v>1846.01</v>
      </c>
      <c r="L132">
        <v>1853.86</v>
      </c>
      <c r="N132" s="5">
        <f t="shared" si="12"/>
        <v>1847.363636363636</v>
      </c>
      <c r="O132" s="5">
        <f t="shared" si="13"/>
        <v>6.690006386734269</v>
      </c>
      <c r="P132" s="1">
        <f t="shared" si="14"/>
        <v>0.36213803579586129</v>
      </c>
    </row>
    <row r="133" spans="1:16" ht="15.75" customHeight="1" x14ac:dyDescent="0.2">
      <c r="A133" s="3" t="s">
        <v>12</v>
      </c>
      <c r="B133" s="27">
        <v>5059.17</v>
      </c>
      <c r="C133" s="27">
        <v>5022.26</v>
      </c>
      <c r="D133" s="27">
        <v>5045.59</v>
      </c>
      <c r="E133" s="27">
        <v>5040.74</v>
      </c>
      <c r="F133" s="27">
        <v>4544.97</v>
      </c>
      <c r="G133" s="27">
        <v>5010.3500000000004</v>
      </c>
      <c r="H133" s="27">
        <v>4783.3999999999996</v>
      </c>
      <c r="I133" s="27">
        <v>5015.8</v>
      </c>
      <c r="J133" s="27">
        <v>5024.43</v>
      </c>
      <c r="K133" s="27">
        <v>5063.17</v>
      </c>
      <c r="L133">
        <v>5005.5200000000004</v>
      </c>
      <c r="N133" s="5">
        <f t="shared" si="12"/>
        <v>4965.0363636363645</v>
      </c>
      <c r="O133" s="5">
        <f t="shared" si="13"/>
        <v>159.13206630171857</v>
      </c>
      <c r="P133" s="1">
        <f t="shared" si="14"/>
        <v>3.2050533902871789</v>
      </c>
    </row>
    <row r="134" spans="1:16" ht="15.75" customHeight="1" x14ac:dyDescent="0.2">
      <c r="A134" s="3" t="s">
        <v>13</v>
      </c>
      <c r="B134" s="27">
        <v>9536.43</v>
      </c>
      <c r="C134" s="27">
        <v>9523.6299999999992</v>
      </c>
      <c r="D134" s="27">
        <v>9281.25</v>
      </c>
      <c r="E134" s="27">
        <v>9739.33</v>
      </c>
      <c r="F134" s="27">
        <v>9299.24</v>
      </c>
      <c r="G134" s="27">
        <v>9631.7900000000009</v>
      </c>
      <c r="H134" s="27">
        <v>9255.17</v>
      </c>
      <c r="I134" s="27">
        <v>9374.64</v>
      </c>
      <c r="J134" s="27">
        <v>9745.7800000000007</v>
      </c>
      <c r="K134" s="27">
        <v>9619.49</v>
      </c>
      <c r="L134">
        <v>9451.69</v>
      </c>
      <c r="N134" s="5">
        <f t="shared" si="12"/>
        <v>9496.2218181818189</v>
      </c>
      <c r="O134" s="5">
        <f t="shared" si="13"/>
        <v>178.10347463304498</v>
      </c>
      <c r="P134" s="1">
        <f t="shared" si="14"/>
        <v>1.875519317504162</v>
      </c>
    </row>
    <row r="135" spans="1:16" ht="15.75" customHeight="1" x14ac:dyDescent="0.2">
      <c r="A135" s="3" t="s">
        <v>14</v>
      </c>
      <c r="B135" s="27">
        <v>18617.57</v>
      </c>
      <c r="C135" s="27">
        <v>18708.13</v>
      </c>
      <c r="D135" s="27">
        <v>18653.98</v>
      </c>
      <c r="E135" s="27">
        <v>18697.16</v>
      </c>
      <c r="F135" s="27">
        <v>18780.37</v>
      </c>
      <c r="G135" s="27">
        <v>18719.759999999998</v>
      </c>
      <c r="H135" s="27">
        <v>18720.55</v>
      </c>
      <c r="I135" s="27">
        <v>18794.79</v>
      </c>
      <c r="J135" s="27">
        <v>18630.509999999998</v>
      </c>
      <c r="K135" s="27">
        <v>18633.89</v>
      </c>
      <c r="L135">
        <v>18698.36</v>
      </c>
      <c r="N135" s="5">
        <f t="shared" si="12"/>
        <v>18695.915454545455</v>
      </c>
      <c r="O135" s="5">
        <f t="shared" si="13"/>
        <v>58.534188362637742</v>
      </c>
      <c r="P135" s="1">
        <f t="shared" si="14"/>
        <v>0.31308543571963249</v>
      </c>
    </row>
    <row r="136" spans="1:16" ht="15.75" customHeight="1" x14ac:dyDescent="0.2">
      <c r="A136" s="3" t="s">
        <v>15</v>
      </c>
      <c r="B136" s="27">
        <v>37632.400000000001</v>
      </c>
      <c r="C136" s="27">
        <v>37712.35</v>
      </c>
      <c r="D136" s="27">
        <v>37453.85</v>
      </c>
      <c r="E136" s="27">
        <v>37667.32</v>
      </c>
      <c r="F136" s="27">
        <v>37942.65</v>
      </c>
      <c r="G136" s="27">
        <v>37890.01</v>
      </c>
      <c r="H136" s="27">
        <v>37826.410000000003</v>
      </c>
      <c r="I136" s="27">
        <v>37870.03</v>
      </c>
      <c r="J136" s="27">
        <v>37973.57</v>
      </c>
      <c r="K136" s="27">
        <v>37572.03</v>
      </c>
      <c r="L136">
        <v>37620.69</v>
      </c>
      <c r="N136" s="5">
        <f t="shared" si="12"/>
        <v>37741.937272727271</v>
      </c>
      <c r="O136" s="5">
        <f t="shared" si="13"/>
        <v>168.64562182819438</v>
      </c>
      <c r="P136" s="1">
        <f t="shared" si="14"/>
        <v>0.446838805887316</v>
      </c>
    </row>
    <row r="137" spans="1:16" ht="15.75" customHeight="1" x14ac:dyDescent="0.2">
      <c r="A137" s="3" t="s">
        <v>16</v>
      </c>
      <c r="B137" s="27">
        <v>74699.28</v>
      </c>
      <c r="C137" s="27">
        <v>75285.22</v>
      </c>
      <c r="D137" s="27">
        <v>75391.679999999993</v>
      </c>
      <c r="E137" s="27">
        <v>75148.820000000007</v>
      </c>
      <c r="F137" s="27">
        <v>75974.02</v>
      </c>
      <c r="G137" s="27">
        <v>74889.69</v>
      </c>
      <c r="H137" s="27">
        <v>75429.3</v>
      </c>
      <c r="I137" s="27">
        <v>75180.84</v>
      </c>
      <c r="J137" s="27">
        <v>75102.77</v>
      </c>
      <c r="K137" s="27">
        <v>74745.34</v>
      </c>
      <c r="L137">
        <v>75306.009999999995</v>
      </c>
      <c r="N137" s="5">
        <f t="shared" si="12"/>
        <v>75195.724545454548</v>
      </c>
      <c r="O137" s="5">
        <f t="shared" si="13"/>
        <v>356.77652216376748</v>
      </c>
      <c r="P137" s="1">
        <f t="shared" si="14"/>
        <v>0.47446383995954727</v>
      </c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2" t="s">
        <v>22</v>
      </c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</row>
    <row r="143" spans="1:16" ht="15.75" customHeight="1" x14ac:dyDescent="0.15">
      <c r="A143" s="30" t="s">
        <v>1</v>
      </c>
      <c r="B143" s="28">
        <v>1</v>
      </c>
      <c r="C143" s="1">
        <v>2</v>
      </c>
      <c r="D143" s="1">
        <v>3</v>
      </c>
      <c r="E143" s="28">
        <v>4</v>
      </c>
      <c r="F143" s="28">
        <v>5</v>
      </c>
      <c r="G143" s="1">
        <v>6</v>
      </c>
      <c r="H143" s="1">
        <v>7</v>
      </c>
      <c r="I143" s="28">
        <v>8</v>
      </c>
      <c r="J143" s="28">
        <v>9</v>
      </c>
      <c r="K143" s="1">
        <v>10</v>
      </c>
      <c r="L143" s="1">
        <v>11</v>
      </c>
    </row>
    <row r="144" spans="1:16" ht="15.75" customHeight="1" x14ac:dyDescent="0.2">
      <c r="A144" s="31"/>
      <c r="B144" s="1" t="s">
        <v>2</v>
      </c>
      <c r="C144" s="1" t="s">
        <v>2</v>
      </c>
      <c r="D144" s="1" t="s">
        <v>2</v>
      </c>
      <c r="E144" s="1" t="s">
        <v>2</v>
      </c>
      <c r="F144" s="1" t="s">
        <v>2</v>
      </c>
      <c r="G144" s="1" t="s">
        <v>2</v>
      </c>
      <c r="H144" s="1" t="s">
        <v>2</v>
      </c>
      <c r="I144" s="1" t="s">
        <v>2</v>
      </c>
      <c r="J144" s="1" t="s">
        <v>2</v>
      </c>
      <c r="K144" s="1" t="s">
        <v>2</v>
      </c>
      <c r="L144" s="1" t="s">
        <v>2</v>
      </c>
      <c r="N144" s="2" t="s">
        <v>3</v>
      </c>
      <c r="O144" s="2" t="s">
        <v>4</v>
      </c>
      <c r="P144" s="2" t="s">
        <v>5</v>
      </c>
    </row>
    <row r="145" spans="1:16" ht="15.75" customHeight="1" x14ac:dyDescent="0.2">
      <c r="A145" s="3">
        <v>1</v>
      </c>
      <c r="B145" s="27">
        <v>14.51</v>
      </c>
      <c r="C145" s="27">
        <v>14.46</v>
      </c>
      <c r="D145" s="27">
        <v>14.42</v>
      </c>
      <c r="E145" s="27">
        <v>14.52</v>
      </c>
      <c r="F145" s="27">
        <v>14.52</v>
      </c>
      <c r="G145" s="27">
        <v>14.59</v>
      </c>
      <c r="H145" s="27">
        <v>14.55</v>
      </c>
      <c r="I145" s="27">
        <v>14.46</v>
      </c>
      <c r="J145" s="27">
        <v>14.43</v>
      </c>
      <c r="K145" s="27">
        <v>14.48</v>
      </c>
      <c r="L145">
        <v>14.25</v>
      </c>
      <c r="N145" s="5">
        <f t="shared" ref="N145:N165" si="15">AVERAGE(B145:L145)</f>
        <v>14.471818181818181</v>
      </c>
      <c r="O145" s="5">
        <f t="shared" ref="O145:O165" si="16">STDEV(B145:L145)</f>
        <v>8.9534147878692821E-2</v>
      </c>
      <c r="P145" s="1">
        <f t="shared" ref="P145:P165" si="17">O145/N145*100</f>
        <v>0.61867933077807713</v>
      </c>
    </row>
    <row r="146" spans="1:16" ht="15.75" customHeight="1" x14ac:dyDescent="0.2">
      <c r="A146" s="3">
        <v>2</v>
      </c>
      <c r="B146" s="27">
        <v>14.5</v>
      </c>
      <c r="C146" s="27">
        <v>14.56</v>
      </c>
      <c r="D146" s="27">
        <v>14.39</v>
      </c>
      <c r="E146" s="27">
        <v>14.64</v>
      </c>
      <c r="F146" s="27">
        <v>14.81</v>
      </c>
      <c r="G146" s="27">
        <v>14.63</v>
      </c>
      <c r="H146" s="27">
        <v>14.53</v>
      </c>
      <c r="I146" s="27">
        <v>14.43</v>
      </c>
      <c r="J146" s="27">
        <v>14.47</v>
      </c>
      <c r="K146" s="27">
        <v>14.51</v>
      </c>
      <c r="L146">
        <v>14.41</v>
      </c>
      <c r="N146" s="5">
        <f t="shared" si="15"/>
        <v>14.534545454545453</v>
      </c>
      <c r="O146" s="5">
        <f t="shared" si="16"/>
        <v>0.12250417432590925</v>
      </c>
      <c r="P146" s="1">
        <f t="shared" si="17"/>
        <v>0.84284833474168253</v>
      </c>
    </row>
    <row r="147" spans="1:16" ht="15.75" customHeight="1" x14ac:dyDescent="0.2">
      <c r="A147" s="3">
        <v>4</v>
      </c>
      <c r="B147" s="27">
        <v>14.9</v>
      </c>
      <c r="C147" s="27">
        <v>14.89</v>
      </c>
      <c r="D147" s="27">
        <v>14.83</v>
      </c>
      <c r="E147" s="27">
        <v>14.95</v>
      </c>
      <c r="F147" s="27">
        <v>14.96</v>
      </c>
      <c r="G147" s="27">
        <v>15.45</v>
      </c>
      <c r="H147" s="27">
        <v>15.2</v>
      </c>
      <c r="I147" s="27">
        <v>14.81</v>
      </c>
      <c r="J147" s="27">
        <v>14.94</v>
      </c>
      <c r="K147" s="27">
        <v>14.91</v>
      </c>
      <c r="L147">
        <v>14.86</v>
      </c>
      <c r="N147" s="5">
        <f t="shared" si="15"/>
        <v>14.972727272727271</v>
      </c>
      <c r="O147" s="5">
        <f t="shared" si="16"/>
        <v>0.18889631595618286</v>
      </c>
      <c r="P147" s="1">
        <f t="shared" si="17"/>
        <v>1.2616025959429338</v>
      </c>
    </row>
    <row r="148" spans="1:16" ht="15.75" customHeight="1" x14ac:dyDescent="0.2">
      <c r="A148" s="3">
        <v>8</v>
      </c>
      <c r="B148" s="27">
        <v>16.29</v>
      </c>
      <c r="C148" s="27">
        <v>16.3</v>
      </c>
      <c r="D148" s="27">
        <v>16.22</v>
      </c>
      <c r="E148" s="27">
        <v>16.399999999999999</v>
      </c>
      <c r="F148" s="27">
        <v>16.29</v>
      </c>
      <c r="G148" s="27">
        <v>16.39</v>
      </c>
      <c r="H148" s="27">
        <v>16.32</v>
      </c>
      <c r="I148" s="27">
        <v>16.170000000000002</v>
      </c>
      <c r="J148" s="27">
        <v>16.34</v>
      </c>
      <c r="K148" s="27">
        <v>16.41</v>
      </c>
      <c r="L148">
        <v>16.14</v>
      </c>
      <c r="N148" s="5">
        <f t="shared" si="15"/>
        <v>16.297272727272727</v>
      </c>
      <c r="O148" s="5">
        <f t="shared" si="16"/>
        <v>9.0121130606634792E-2</v>
      </c>
      <c r="P148" s="1">
        <f t="shared" si="17"/>
        <v>0.55298289544987045</v>
      </c>
    </row>
    <row r="149" spans="1:16" ht="15.75" customHeight="1" x14ac:dyDescent="0.2">
      <c r="A149" s="3">
        <v>16</v>
      </c>
      <c r="B149" s="27">
        <v>17.489999999999998</v>
      </c>
      <c r="C149" s="27">
        <v>17.510000000000002</v>
      </c>
      <c r="D149" s="27">
        <v>17.39</v>
      </c>
      <c r="E149" s="27">
        <v>17.559999999999999</v>
      </c>
      <c r="F149" s="27">
        <v>17.55</v>
      </c>
      <c r="G149" s="27">
        <v>17.64</v>
      </c>
      <c r="H149" s="27">
        <v>17.52</v>
      </c>
      <c r="I149" s="27">
        <v>17.420000000000002</v>
      </c>
      <c r="J149" s="27">
        <v>17.63</v>
      </c>
      <c r="K149" s="27">
        <v>17.510000000000002</v>
      </c>
      <c r="L149">
        <v>17.32</v>
      </c>
      <c r="N149" s="5">
        <f t="shared" si="15"/>
        <v>17.50363636363636</v>
      </c>
      <c r="O149" s="5">
        <f t="shared" si="16"/>
        <v>9.6981722739155771E-2</v>
      </c>
      <c r="P149" s="1">
        <f t="shared" si="17"/>
        <v>0.55406614216823191</v>
      </c>
    </row>
    <row r="150" spans="1:16" ht="15.75" customHeight="1" x14ac:dyDescent="0.2">
      <c r="A150" s="3">
        <v>32</v>
      </c>
      <c r="B150" s="27">
        <v>19.8</v>
      </c>
      <c r="C150" s="27">
        <v>19.79</v>
      </c>
      <c r="D150" s="27">
        <v>19.649999999999999</v>
      </c>
      <c r="E150" s="27">
        <v>20.440000000000001</v>
      </c>
      <c r="F150" s="27">
        <v>19.72</v>
      </c>
      <c r="G150" s="27">
        <v>20.28</v>
      </c>
      <c r="H150" s="27">
        <v>19.84</v>
      </c>
      <c r="I150" s="27">
        <v>19.649999999999999</v>
      </c>
      <c r="J150" s="27">
        <v>19.84</v>
      </c>
      <c r="K150" s="27">
        <v>19.73</v>
      </c>
      <c r="L150">
        <v>19.559999999999999</v>
      </c>
      <c r="N150" s="5">
        <f t="shared" si="15"/>
        <v>19.845454545454547</v>
      </c>
      <c r="O150" s="5">
        <f t="shared" si="16"/>
        <v>0.27101157305043855</v>
      </c>
      <c r="P150" s="1">
        <f t="shared" si="17"/>
        <v>1.3656103085454987</v>
      </c>
    </row>
    <row r="151" spans="1:16" ht="15.75" customHeight="1" x14ac:dyDescent="0.2">
      <c r="A151" s="3">
        <v>64</v>
      </c>
      <c r="B151" s="27">
        <v>24.53</v>
      </c>
      <c r="C151" s="27">
        <v>24.54</v>
      </c>
      <c r="D151" s="27">
        <v>24.43</v>
      </c>
      <c r="E151" s="27">
        <v>24.71</v>
      </c>
      <c r="F151" s="27">
        <v>24.54</v>
      </c>
      <c r="G151" s="27">
        <v>25.14</v>
      </c>
      <c r="H151" s="27">
        <v>24.61</v>
      </c>
      <c r="I151" s="27">
        <v>24.41</v>
      </c>
      <c r="J151" s="27">
        <v>28.07</v>
      </c>
      <c r="K151" s="27">
        <v>24.58</v>
      </c>
      <c r="L151">
        <v>24.44</v>
      </c>
      <c r="N151" s="5">
        <f t="shared" si="15"/>
        <v>24.90909090909091</v>
      </c>
      <c r="O151" s="5">
        <f t="shared" si="16"/>
        <v>1.0675622187531231</v>
      </c>
      <c r="P151" s="1">
        <f t="shared" si="17"/>
        <v>4.2858337249212966</v>
      </c>
    </row>
    <row r="152" spans="1:16" ht="15.75" customHeight="1" x14ac:dyDescent="0.2">
      <c r="A152" s="3">
        <v>128</v>
      </c>
      <c r="B152" s="27">
        <v>33.770000000000003</v>
      </c>
      <c r="C152" s="27">
        <v>33.71</v>
      </c>
      <c r="D152" s="27">
        <v>33.69</v>
      </c>
      <c r="E152" s="27">
        <v>33.96</v>
      </c>
      <c r="F152" s="27">
        <v>33.72</v>
      </c>
      <c r="G152" s="27">
        <v>33.729999999999997</v>
      </c>
      <c r="H152" s="27">
        <v>33.82</v>
      </c>
      <c r="I152" s="27">
        <v>33.51</v>
      </c>
      <c r="J152" s="27">
        <v>33.71</v>
      </c>
      <c r="K152" s="27">
        <v>33.770000000000003</v>
      </c>
      <c r="L152">
        <v>33.450000000000003</v>
      </c>
      <c r="N152" s="5">
        <f t="shared" si="15"/>
        <v>33.712727272727264</v>
      </c>
      <c r="O152" s="5">
        <f t="shared" si="16"/>
        <v>0.13791960767714731</v>
      </c>
      <c r="P152" s="1">
        <f t="shared" si="17"/>
        <v>0.40910249284020622</v>
      </c>
    </row>
    <row r="153" spans="1:16" ht="15.75" customHeight="1" x14ac:dyDescent="0.2">
      <c r="A153" s="3">
        <v>256</v>
      </c>
      <c r="B153" s="27">
        <v>53.05</v>
      </c>
      <c r="C153" s="27">
        <v>53.15</v>
      </c>
      <c r="D153" s="27">
        <v>53.63</v>
      </c>
      <c r="E153" s="27">
        <v>53.24</v>
      </c>
      <c r="F153" s="27">
        <v>53.15</v>
      </c>
      <c r="G153" s="27">
        <v>53.73</v>
      </c>
      <c r="H153" s="27">
        <v>53.62</v>
      </c>
      <c r="I153" s="27">
        <v>53.34</v>
      </c>
      <c r="J153" s="27">
        <v>53.08</v>
      </c>
      <c r="K153" s="27">
        <v>53.27</v>
      </c>
      <c r="L153">
        <v>52.8</v>
      </c>
      <c r="N153" s="5">
        <f t="shared" si="15"/>
        <v>53.278181818181814</v>
      </c>
      <c r="O153" s="5">
        <f t="shared" si="16"/>
        <v>0.28336613000915251</v>
      </c>
      <c r="P153" s="1">
        <f t="shared" si="17"/>
        <v>0.53186148689565538</v>
      </c>
    </row>
    <row r="154" spans="1:16" ht="15.75" customHeight="1" x14ac:dyDescent="0.2">
      <c r="A154" s="3">
        <v>512</v>
      </c>
      <c r="B154" s="27">
        <v>86.97</v>
      </c>
      <c r="C154" s="27">
        <v>86.12</v>
      </c>
      <c r="D154" s="27">
        <v>86.67</v>
      </c>
      <c r="E154" s="27">
        <v>86.9</v>
      </c>
      <c r="F154" s="27">
        <v>86.86</v>
      </c>
      <c r="G154" s="27">
        <v>86.49</v>
      </c>
      <c r="H154" s="27">
        <v>86.88</v>
      </c>
      <c r="I154" s="27">
        <v>86.25</v>
      </c>
      <c r="J154" s="27">
        <v>86.45</v>
      </c>
      <c r="K154" s="27">
        <v>86.8</v>
      </c>
      <c r="L154">
        <v>85.77</v>
      </c>
      <c r="N154" s="5">
        <f t="shared" si="15"/>
        <v>86.56</v>
      </c>
      <c r="O154" s="5">
        <f t="shared" si="16"/>
        <v>0.38426553319286927</v>
      </c>
      <c r="P154" s="1">
        <f t="shared" si="17"/>
        <v>0.44392968252410958</v>
      </c>
    </row>
    <row r="155" spans="1:16" ht="15.75" customHeight="1" x14ac:dyDescent="0.2">
      <c r="A155" s="3" t="s">
        <v>6</v>
      </c>
      <c r="B155" s="27">
        <v>149.56</v>
      </c>
      <c r="C155" s="27">
        <v>149</v>
      </c>
      <c r="D155" s="27">
        <v>149.66</v>
      </c>
      <c r="E155" s="27">
        <v>149.41999999999999</v>
      </c>
      <c r="F155" s="27">
        <v>150.56</v>
      </c>
      <c r="G155" s="27">
        <v>150.59</v>
      </c>
      <c r="H155" s="27">
        <v>149.88999999999999</v>
      </c>
      <c r="I155" s="27">
        <v>150.31</v>
      </c>
      <c r="J155" s="27">
        <v>148.9</v>
      </c>
      <c r="K155" s="27">
        <v>149.96</v>
      </c>
      <c r="L155">
        <v>150.22999999999999</v>
      </c>
      <c r="N155" s="5">
        <f t="shared" si="15"/>
        <v>149.82545454545456</v>
      </c>
      <c r="O155" s="5">
        <f t="shared" si="16"/>
        <v>0.57834874662894609</v>
      </c>
      <c r="P155" s="1">
        <f t="shared" si="17"/>
        <v>0.38601501219105905</v>
      </c>
    </row>
    <row r="156" spans="1:16" ht="15.75" customHeight="1" x14ac:dyDescent="0.2">
      <c r="A156" s="3" t="s">
        <v>7</v>
      </c>
      <c r="B156" s="27">
        <v>258.66000000000003</v>
      </c>
      <c r="C156" s="27">
        <v>257.45</v>
      </c>
      <c r="D156" s="27">
        <v>258.19</v>
      </c>
      <c r="E156" s="27">
        <v>257.49</v>
      </c>
      <c r="F156" s="27">
        <v>257.29000000000002</v>
      </c>
      <c r="G156" s="27">
        <v>257.20999999999998</v>
      </c>
      <c r="H156" s="27">
        <v>257.35000000000002</v>
      </c>
      <c r="I156" s="27">
        <v>258.33999999999997</v>
      </c>
      <c r="J156" s="27">
        <v>256.60000000000002</v>
      </c>
      <c r="K156" s="27">
        <v>257.14999999999998</v>
      </c>
      <c r="L156">
        <v>258.14</v>
      </c>
      <c r="N156" s="5">
        <f t="shared" si="15"/>
        <v>257.62454545454545</v>
      </c>
      <c r="O156" s="5">
        <f t="shared" si="16"/>
        <v>0.62065068494868303</v>
      </c>
      <c r="P156" s="1">
        <f t="shared" si="17"/>
        <v>0.24091286948362181</v>
      </c>
    </row>
    <row r="157" spans="1:16" ht="15.75" customHeight="1" x14ac:dyDescent="0.2">
      <c r="A157" s="3" t="s">
        <v>8</v>
      </c>
      <c r="B157" s="27">
        <v>483.94</v>
      </c>
      <c r="C157" s="27">
        <v>481.64</v>
      </c>
      <c r="D157" s="27">
        <v>482.35</v>
      </c>
      <c r="E157" s="27">
        <v>484.3</v>
      </c>
      <c r="F157" s="27">
        <v>477.55</v>
      </c>
      <c r="G157" s="27">
        <v>479.08</v>
      </c>
      <c r="H157" s="27">
        <v>480.22</v>
      </c>
      <c r="I157" s="27">
        <v>480.89</v>
      </c>
      <c r="J157" s="27">
        <v>478.65</v>
      </c>
      <c r="K157" s="27">
        <v>480.04</v>
      </c>
      <c r="L157">
        <v>478.02</v>
      </c>
      <c r="N157" s="5">
        <f t="shared" si="15"/>
        <v>480.60727272727274</v>
      </c>
      <c r="O157" s="5">
        <f t="shared" si="16"/>
        <v>2.2716297713716118</v>
      </c>
      <c r="P157" s="1">
        <f t="shared" si="17"/>
        <v>0.47265821810829722</v>
      </c>
    </row>
    <row r="158" spans="1:16" ht="15.75" customHeight="1" x14ac:dyDescent="0.2">
      <c r="A158" s="3" t="s">
        <v>9</v>
      </c>
      <c r="B158" s="27">
        <v>735.23</v>
      </c>
      <c r="C158" s="27">
        <v>735.96</v>
      </c>
      <c r="D158" s="27">
        <v>737.32</v>
      </c>
      <c r="E158" s="27">
        <v>742.6</v>
      </c>
      <c r="F158" s="27">
        <v>734.58</v>
      </c>
      <c r="G158" s="27">
        <v>736.06</v>
      </c>
      <c r="H158" s="27">
        <v>736.17</v>
      </c>
      <c r="I158" s="27">
        <v>737.96</v>
      </c>
      <c r="J158" s="27">
        <v>734.81</v>
      </c>
      <c r="K158" s="27">
        <v>738.31</v>
      </c>
      <c r="L158">
        <v>748.53</v>
      </c>
      <c r="N158" s="5">
        <f t="shared" si="15"/>
        <v>737.95727272727265</v>
      </c>
      <c r="O158" s="5">
        <f t="shared" si="16"/>
        <v>4.1641375839640302</v>
      </c>
      <c r="P158" s="1">
        <f t="shared" si="17"/>
        <v>0.56427895460323929</v>
      </c>
    </row>
    <row r="159" spans="1:16" ht="15.75" customHeight="1" x14ac:dyDescent="0.2">
      <c r="A159" s="3" t="s">
        <v>10</v>
      </c>
      <c r="B159" s="27">
        <v>1562.52</v>
      </c>
      <c r="C159" s="27">
        <v>1560.16</v>
      </c>
      <c r="D159" s="27">
        <v>1558.01</v>
      </c>
      <c r="E159" s="27">
        <v>1561.84</v>
      </c>
      <c r="F159" s="27">
        <v>1560.32</v>
      </c>
      <c r="G159" s="27">
        <v>1556.35</v>
      </c>
      <c r="H159" s="27">
        <v>1556.25</v>
      </c>
      <c r="I159" s="27">
        <v>1555.68</v>
      </c>
      <c r="J159" s="27">
        <v>1550.44</v>
      </c>
      <c r="K159" s="27">
        <v>1561.15</v>
      </c>
      <c r="L159">
        <v>1554.84</v>
      </c>
      <c r="N159" s="5">
        <f t="shared" si="15"/>
        <v>1557.96</v>
      </c>
      <c r="O159" s="5">
        <f t="shared" si="16"/>
        <v>3.6528837922934194</v>
      </c>
      <c r="P159" s="1">
        <f t="shared" si="17"/>
        <v>0.23446582661258436</v>
      </c>
    </row>
    <row r="160" spans="1:16" ht="15.75" customHeight="1" x14ac:dyDescent="0.2">
      <c r="A160" s="3" t="s">
        <v>11</v>
      </c>
      <c r="B160" s="27">
        <v>4208.47</v>
      </c>
      <c r="C160" s="27">
        <v>4222.03</v>
      </c>
      <c r="D160" s="27">
        <v>4213.4399999999996</v>
      </c>
      <c r="E160" s="27">
        <v>4233.91</v>
      </c>
      <c r="F160" s="27">
        <v>4190.87</v>
      </c>
      <c r="G160" s="27">
        <v>4184.82</v>
      </c>
      <c r="H160" s="27">
        <v>4194.04</v>
      </c>
      <c r="I160" s="27">
        <v>4229.53</v>
      </c>
      <c r="J160" s="27">
        <v>4198.5</v>
      </c>
      <c r="K160" s="27">
        <v>4208.59</v>
      </c>
      <c r="L160">
        <v>4189.49</v>
      </c>
      <c r="N160" s="5">
        <f t="shared" si="15"/>
        <v>4206.69909090909</v>
      </c>
      <c r="O160" s="5">
        <f t="shared" si="16"/>
        <v>16.738451215417406</v>
      </c>
      <c r="P160" s="1">
        <f t="shared" si="17"/>
        <v>0.39789989380486301</v>
      </c>
    </row>
    <row r="161" spans="1:16" ht="15.75" customHeight="1" x14ac:dyDescent="0.2">
      <c r="A161" s="3" t="s">
        <v>12</v>
      </c>
      <c r="B161" s="27">
        <v>8616</v>
      </c>
      <c r="C161" s="27">
        <v>8624.99</v>
      </c>
      <c r="D161" s="27">
        <v>8807.49</v>
      </c>
      <c r="E161" s="27">
        <v>8789.73</v>
      </c>
      <c r="F161" s="27">
        <v>8742.56</v>
      </c>
      <c r="G161" s="27">
        <v>8654.8799999999992</v>
      </c>
      <c r="H161" s="27">
        <v>8597.2900000000009</v>
      </c>
      <c r="I161" s="27">
        <v>8799.32</v>
      </c>
      <c r="J161" s="27">
        <v>8702.77</v>
      </c>
      <c r="K161" s="27">
        <v>8680.11</v>
      </c>
      <c r="L161">
        <v>8605.9699999999993</v>
      </c>
      <c r="N161" s="5">
        <f t="shared" si="15"/>
        <v>8692.8281818181804</v>
      </c>
      <c r="O161" s="5">
        <f t="shared" si="16"/>
        <v>80.763970162217845</v>
      </c>
      <c r="P161" s="1">
        <f t="shared" si="17"/>
        <v>0.92908738644050093</v>
      </c>
    </row>
    <row r="162" spans="1:16" ht="15.75" customHeight="1" x14ac:dyDescent="0.2">
      <c r="A162" s="3" t="s">
        <v>13</v>
      </c>
      <c r="B162" s="27">
        <v>16887.61</v>
      </c>
      <c r="C162" s="27">
        <v>17058.36</v>
      </c>
      <c r="D162" s="27">
        <v>16967.849999999999</v>
      </c>
      <c r="E162" s="27">
        <v>16894.900000000001</v>
      </c>
      <c r="F162" s="27">
        <v>16858.990000000002</v>
      </c>
      <c r="G162" s="27">
        <v>16964</v>
      </c>
      <c r="H162" s="27">
        <v>16860.759999999998</v>
      </c>
      <c r="I162" s="27">
        <v>16822.28</v>
      </c>
      <c r="J162" s="27">
        <v>16810.53</v>
      </c>
      <c r="K162" s="27">
        <v>16962.89</v>
      </c>
      <c r="L162">
        <v>17157.5</v>
      </c>
      <c r="N162" s="5">
        <f t="shared" si="15"/>
        <v>16931.424545454545</v>
      </c>
      <c r="O162" s="5">
        <f t="shared" si="16"/>
        <v>105.17736955863064</v>
      </c>
      <c r="P162" s="1">
        <f t="shared" si="17"/>
        <v>0.62119622171346967</v>
      </c>
    </row>
    <row r="163" spans="1:16" ht="15.75" customHeight="1" x14ac:dyDescent="0.2">
      <c r="A163" s="3" t="s">
        <v>14</v>
      </c>
      <c r="B163" s="27">
        <v>34626.32</v>
      </c>
      <c r="C163" s="27">
        <v>34433.35</v>
      </c>
      <c r="D163" s="27">
        <v>34852.129999999997</v>
      </c>
      <c r="E163" s="27">
        <v>34410.86</v>
      </c>
      <c r="F163" s="27">
        <v>34605.71</v>
      </c>
      <c r="G163" s="27">
        <v>34592.199999999997</v>
      </c>
      <c r="H163" s="27">
        <v>34380.089999999997</v>
      </c>
      <c r="I163" s="27">
        <v>34533.620000000003</v>
      </c>
      <c r="J163" s="27">
        <v>34562.870000000003</v>
      </c>
      <c r="K163" s="27">
        <v>34746.480000000003</v>
      </c>
      <c r="L163">
        <v>34527.01</v>
      </c>
      <c r="N163" s="5">
        <f t="shared" si="15"/>
        <v>34570.058181818174</v>
      </c>
      <c r="O163" s="5">
        <f t="shared" si="16"/>
        <v>141.05655892713281</v>
      </c>
      <c r="P163" s="1">
        <f t="shared" si="17"/>
        <v>0.40803101396375518</v>
      </c>
    </row>
    <row r="164" spans="1:16" ht="15.75" customHeight="1" x14ac:dyDescent="0.2">
      <c r="A164" s="3" t="s">
        <v>15</v>
      </c>
      <c r="B164" s="27">
        <v>70769.7</v>
      </c>
      <c r="C164" s="27">
        <v>70196.98</v>
      </c>
      <c r="D164" s="27">
        <v>70645.88</v>
      </c>
      <c r="E164" s="27">
        <v>69846.100000000006</v>
      </c>
      <c r="F164" s="27">
        <v>70070.41</v>
      </c>
      <c r="G164" s="27">
        <v>70248.73</v>
      </c>
      <c r="H164" s="27">
        <v>69962.179999999993</v>
      </c>
      <c r="I164" s="27">
        <v>70199.839999999997</v>
      </c>
      <c r="J164" s="27">
        <v>69963.7</v>
      </c>
      <c r="K164" s="27">
        <v>70375.83</v>
      </c>
      <c r="L164">
        <v>70023.75</v>
      </c>
      <c r="N164" s="5">
        <f t="shared" si="15"/>
        <v>70209.372727272726</v>
      </c>
      <c r="O164" s="5">
        <f t="shared" si="16"/>
        <v>290.0344060655878</v>
      </c>
      <c r="P164" s="1">
        <f t="shared" si="17"/>
        <v>0.41309926979724232</v>
      </c>
    </row>
    <row r="165" spans="1:16" ht="15.75" customHeight="1" x14ac:dyDescent="0.2">
      <c r="A165" s="3" t="s">
        <v>16</v>
      </c>
      <c r="B165" s="27">
        <v>140612.18</v>
      </c>
      <c r="C165" s="27">
        <v>140316.07999999999</v>
      </c>
      <c r="D165" s="27">
        <v>140622.03</v>
      </c>
      <c r="E165" s="27">
        <v>140148.47</v>
      </c>
      <c r="F165" s="27">
        <v>139975.28</v>
      </c>
      <c r="G165" s="27">
        <v>140249.71</v>
      </c>
      <c r="H165" s="27">
        <v>140074.15</v>
      </c>
      <c r="I165" s="27">
        <v>140130.82</v>
      </c>
      <c r="J165" s="27">
        <v>139663.76</v>
      </c>
      <c r="K165" s="27">
        <v>140504.37</v>
      </c>
      <c r="L165">
        <v>140145.79</v>
      </c>
      <c r="N165" s="5">
        <f t="shared" si="15"/>
        <v>140222.0581818182</v>
      </c>
      <c r="O165" s="5">
        <f t="shared" si="16"/>
        <v>285.57079671486258</v>
      </c>
      <c r="P165" s="1">
        <f t="shared" si="17"/>
        <v>0.2036561154626462</v>
      </c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2" t="s">
        <v>23</v>
      </c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</row>
    <row r="171" spans="1:16" ht="15.75" customHeight="1" x14ac:dyDescent="0.15">
      <c r="A171" s="30" t="s">
        <v>1</v>
      </c>
      <c r="B171" s="28">
        <v>1</v>
      </c>
      <c r="C171" s="1">
        <v>2</v>
      </c>
      <c r="D171" s="1">
        <v>3</v>
      </c>
      <c r="E171" s="28">
        <v>4</v>
      </c>
      <c r="F171" s="28">
        <v>5</v>
      </c>
      <c r="G171" s="1">
        <v>6</v>
      </c>
      <c r="H171" s="1">
        <v>7</v>
      </c>
      <c r="I171" s="28">
        <v>8</v>
      </c>
      <c r="J171" s="28">
        <v>9</v>
      </c>
      <c r="K171" s="1">
        <v>10</v>
      </c>
      <c r="L171" s="1">
        <v>11</v>
      </c>
    </row>
    <row r="172" spans="1:16" ht="15.75" customHeight="1" x14ac:dyDescent="0.2">
      <c r="A172" s="31"/>
      <c r="B172" s="1" t="s">
        <v>2</v>
      </c>
      <c r="C172" s="1" t="s">
        <v>2</v>
      </c>
      <c r="D172" s="1" t="s">
        <v>2</v>
      </c>
      <c r="E172" s="1" t="s">
        <v>2</v>
      </c>
      <c r="F172" s="1" t="s">
        <v>2</v>
      </c>
      <c r="G172" s="1" t="s">
        <v>2</v>
      </c>
      <c r="H172" s="1" t="s">
        <v>2</v>
      </c>
      <c r="I172" s="1" t="s">
        <v>2</v>
      </c>
      <c r="J172" s="1" t="s">
        <v>2</v>
      </c>
      <c r="K172" s="1" t="s">
        <v>2</v>
      </c>
      <c r="L172" s="1" t="s">
        <v>2</v>
      </c>
      <c r="N172" s="2" t="s">
        <v>3</v>
      </c>
      <c r="O172" s="2" t="s">
        <v>4</v>
      </c>
      <c r="P172" s="2" t="s">
        <v>5</v>
      </c>
    </row>
    <row r="173" spans="1:16" ht="15.75" customHeight="1" x14ac:dyDescent="0.2">
      <c r="A173" s="3">
        <v>1</v>
      </c>
      <c r="B173">
        <v>14.4</v>
      </c>
      <c r="C173">
        <v>14.04</v>
      </c>
      <c r="D173">
        <v>14.5</v>
      </c>
      <c r="E173">
        <v>14.3</v>
      </c>
      <c r="F173">
        <v>14.31</v>
      </c>
      <c r="G173">
        <v>14.27</v>
      </c>
      <c r="H173">
        <v>14.48</v>
      </c>
      <c r="I173">
        <v>14.45</v>
      </c>
      <c r="J173">
        <v>14.34</v>
      </c>
      <c r="K173">
        <v>14.23</v>
      </c>
      <c r="L173">
        <v>14.42</v>
      </c>
      <c r="N173" s="5">
        <f t="shared" ref="N173:N193" si="18">AVERAGE(B173:L173)</f>
        <v>14.339999999999998</v>
      </c>
      <c r="O173" s="5">
        <f t="shared" ref="O173:O193" si="19">STDEV(B173:L173)</f>
        <v>0.13296616110875742</v>
      </c>
      <c r="P173" s="1">
        <f t="shared" ref="P173:P193" si="20">O173/N173*100</f>
        <v>0.92723961721588166</v>
      </c>
    </row>
    <row r="174" spans="1:16" ht="15.75" customHeight="1" x14ac:dyDescent="0.2">
      <c r="A174" s="3">
        <v>2</v>
      </c>
      <c r="B174">
        <v>14.65</v>
      </c>
      <c r="C174">
        <v>14.44</v>
      </c>
      <c r="D174">
        <v>14.68</v>
      </c>
      <c r="E174">
        <v>14.55</v>
      </c>
      <c r="F174">
        <v>14.55</v>
      </c>
      <c r="G174">
        <v>14.48</v>
      </c>
      <c r="H174">
        <v>14.8</v>
      </c>
      <c r="I174">
        <v>15.04</v>
      </c>
      <c r="J174">
        <v>14.41</v>
      </c>
      <c r="K174">
        <v>14.61</v>
      </c>
      <c r="L174">
        <v>14.61</v>
      </c>
      <c r="N174" s="5">
        <f t="shared" si="18"/>
        <v>14.62</v>
      </c>
      <c r="O174" s="5">
        <f t="shared" si="19"/>
        <v>0.17871765441612067</v>
      </c>
      <c r="P174" s="1">
        <f t="shared" si="20"/>
        <v>1.2224189768544507</v>
      </c>
    </row>
    <row r="175" spans="1:16" ht="15.75" customHeight="1" x14ac:dyDescent="0.2">
      <c r="A175" s="3">
        <v>4</v>
      </c>
      <c r="B175">
        <v>15.19</v>
      </c>
      <c r="C175">
        <v>14.82</v>
      </c>
      <c r="D175">
        <v>15.06</v>
      </c>
      <c r="E175">
        <v>15.39</v>
      </c>
      <c r="F175">
        <v>15.01</v>
      </c>
      <c r="G175">
        <v>15.14</v>
      </c>
      <c r="H175">
        <v>15.15</v>
      </c>
      <c r="I175">
        <v>15.02</v>
      </c>
      <c r="J175">
        <v>14.9</v>
      </c>
      <c r="K175">
        <v>15.12</v>
      </c>
      <c r="L175">
        <v>15.08</v>
      </c>
      <c r="N175" s="5">
        <f t="shared" si="18"/>
        <v>15.080000000000002</v>
      </c>
      <c r="O175" s="5">
        <f t="shared" si="19"/>
        <v>0.15073154945133421</v>
      </c>
      <c r="P175" s="1">
        <f t="shared" si="20"/>
        <v>0.99954608389478916</v>
      </c>
    </row>
    <row r="176" spans="1:16" ht="15.75" customHeight="1" x14ac:dyDescent="0.2">
      <c r="A176" s="3">
        <v>8</v>
      </c>
      <c r="B176">
        <v>16.41</v>
      </c>
      <c r="C176">
        <v>16.3</v>
      </c>
      <c r="D176">
        <v>16.440000000000001</v>
      </c>
      <c r="E176">
        <v>16.39</v>
      </c>
      <c r="F176">
        <v>16.420000000000002</v>
      </c>
      <c r="G176">
        <v>16.29</v>
      </c>
      <c r="H176">
        <v>16.66</v>
      </c>
      <c r="I176">
        <v>16.47</v>
      </c>
      <c r="J176">
        <v>16.21</v>
      </c>
      <c r="K176">
        <v>16.46</v>
      </c>
      <c r="L176">
        <v>16.34</v>
      </c>
      <c r="N176" s="5">
        <f t="shared" si="18"/>
        <v>16.399090909090912</v>
      </c>
      <c r="O176" s="5">
        <f t="shared" si="19"/>
        <v>0.11836000553012366</v>
      </c>
      <c r="P176" s="1">
        <f t="shared" si="20"/>
        <v>0.72174735896189368</v>
      </c>
    </row>
    <row r="177" spans="1:16" ht="15.75" customHeight="1" x14ac:dyDescent="0.2">
      <c r="A177" s="3">
        <v>16</v>
      </c>
      <c r="B177">
        <v>17.59</v>
      </c>
      <c r="C177">
        <v>17.440000000000001</v>
      </c>
      <c r="D177">
        <v>17.559999999999999</v>
      </c>
      <c r="E177">
        <v>17.47</v>
      </c>
      <c r="F177">
        <v>17.52</v>
      </c>
      <c r="G177">
        <v>17.34</v>
      </c>
      <c r="H177">
        <v>17.62</v>
      </c>
      <c r="I177">
        <v>17.489999999999998</v>
      </c>
      <c r="J177">
        <v>17.309999999999999</v>
      </c>
      <c r="K177">
        <v>17.57</v>
      </c>
      <c r="L177">
        <v>17.489999999999998</v>
      </c>
      <c r="N177" s="5">
        <f t="shared" si="18"/>
        <v>17.490909090909092</v>
      </c>
      <c r="O177" s="5">
        <f t="shared" si="19"/>
        <v>9.8433179919633587E-2</v>
      </c>
      <c r="P177" s="1">
        <f t="shared" si="20"/>
        <v>0.56276766066318573</v>
      </c>
    </row>
    <row r="178" spans="1:16" ht="15.75" customHeight="1" x14ac:dyDescent="0.2">
      <c r="A178" s="3">
        <v>32</v>
      </c>
      <c r="B178">
        <v>19.97</v>
      </c>
      <c r="C178">
        <v>19.7</v>
      </c>
      <c r="D178">
        <v>19.91</v>
      </c>
      <c r="E178">
        <v>19.88</v>
      </c>
      <c r="F178">
        <v>19.920000000000002</v>
      </c>
      <c r="G178">
        <v>19.72</v>
      </c>
      <c r="H178">
        <v>20</v>
      </c>
      <c r="I178">
        <v>19.73</v>
      </c>
      <c r="J178">
        <v>19.79</v>
      </c>
      <c r="K178">
        <v>19.93</v>
      </c>
      <c r="L178">
        <v>19.88</v>
      </c>
      <c r="N178" s="5">
        <f t="shared" si="18"/>
        <v>19.857272727272726</v>
      </c>
      <c r="O178" s="5">
        <f t="shared" si="19"/>
        <v>0.10508005606116805</v>
      </c>
      <c r="P178" s="1">
        <f t="shared" si="20"/>
        <v>0.52917667750439434</v>
      </c>
    </row>
    <row r="179" spans="1:16" ht="15.75" customHeight="1" x14ac:dyDescent="0.2">
      <c r="A179" s="3">
        <v>64</v>
      </c>
      <c r="B179">
        <v>24.7</v>
      </c>
      <c r="C179">
        <v>24.41</v>
      </c>
      <c r="D179">
        <v>24.77</v>
      </c>
      <c r="E179">
        <v>24.66</v>
      </c>
      <c r="F179">
        <v>24.72</v>
      </c>
      <c r="G179">
        <v>24.63</v>
      </c>
      <c r="H179">
        <v>24.85</v>
      </c>
      <c r="I179">
        <v>24.42</v>
      </c>
      <c r="J179">
        <v>24.51</v>
      </c>
      <c r="K179">
        <v>24.71</v>
      </c>
      <c r="L179">
        <v>24.61</v>
      </c>
      <c r="N179" s="5">
        <f t="shared" si="18"/>
        <v>24.635454545454539</v>
      </c>
      <c r="O179" s="5">
        <f t="shared" si="19"/>
        <v>0.1397400183457575</v>
      </c>
      <c r="P179" s="1">
        <f t="shared" si="20"/>
        <v>0.56723133761516398</v>
      </c>
    </row>
    <row r="180" spans="1:16" ht="15.75" customHeight="1" x14ac:dyDescent="0.2">
      <c r="A180" s="3">
        <v>128</v>
      </c>
      <c r="B180">
        <v>33.58</v>
      </c>
      <c r="C180">
        <v>33.35</v>
      </c>
      <c r="D180">
        <v>34.18</v>
      </c>
      <c r="E180">
        <v>33.4</v>
      </c>
      <c r="F180">
        <v>33.69</v>
      </c>
      <c r="G180">
        <v>33.42</v>
      </c>
      <c r="H180">
        <v>33.979999999999997</v>
      </c>
      <c r="I180">
        <v>33.46</v>
      </c>
      <c r="J180">
        <v>33.46</v>
      </c>
      <c r="K180">
        <v>33.83</v>
      </c>
      <c r="L180">
        <v>33.49</v>
      </c>
      <c r="N180" s="5">
        <f t="shared" si="18"/>
        <v>33.621818181818178</v>
      </c>
      <c r="O180" s="5">
        <f t="shared" si="19"/>
        <v>0.26891701998267625</v>
      </c>
      <c r="P180" s="1">
        <f t="shared" si="20"/>
        <v>0.79982890433956277</v>
      </c>
    </row>
    <row r="181" spans="1:16" ht="15.75" customHeight="1" x14ac:dyDescent="0.2">
      <c r="A181" s="3">
        <v>256</v>
      </c>
      <c r="B181">
        <v>52.99</v>
      </c>
      <c r="C181">
        <v>52.82</v>
      </c>
      <c r="D181">
        <v>53.54</v>
      </c>
      <c r="E181">
        <v>53.01</v>
      </c>
      <c r="F181">
        <v>53.22</v>
      </c>
      <c r="G181">
        <v>53.68</v>
      </c>
      <c r="H181">
        <v>53.51</v>
      </c>
      <c r="I181">
        <v>53.08</v>
      </c>
      <c r="J181">
        <v>53.03</v>
      </c>
      <c r="K181">
        <v>52.97</v>
      </c>
      <c r="L181">
        <v>53.12</v>
      </c>
      <c r="N181" s="5">
        <f t="shared" si="18"/>
        <v>53.17909090909091</v>
      </c>
      <c r="O181" s="5">
        <f t="shared" si="19"/>
        <v>0.27656661206496114</v>
      </c>
      <c r="P181" s="1">
        <f t="shared" si="20"/>
        <v>0.52006645344454794</v>
      </c>
    </row>
    <row r="182" spans="1:16" ht="15.75" customHeight="1" x14ac:dyDescent="0.2">
      <c r="A182" s="3">
        <v>512</v>
      </c>
      <c r="B182">
        <v>86.59</v>
      </c>
      <c r="C182">
        <v>86.41</v>
      </c>
      <c r="D182">
        <v>87.67</v>
      </c>
      <c r="E182">
        <v>87.05</v>
      </c>
      <c r="F182">
        <v>86.81</v>
      </c>
      <c r="G182">
        <v>86.88</v>
      </c>
      <c r="H182">
        <v>86.37</v>
      </c>
      <c r="I182">
        <v>86.11</v>
      </c>
      <c r="J182">
        <v>87.12</v>
      </c>
      <c r="K182">
        <v>86.49</v>
      </c>
      <c r="L182">
        <v>86.72</v>
      </c>
      <c r="N182" s="5">
        <f t="shared" si="18"/>
        <v>86.747272727272744</v>
      </c>
      <c r="O182" s="5">
        <f t="shared" si="19"/>
        <v>0.43097774673620765</v>
      </c>
      <c r="P182" s="1">
        <f t="shared" si="20"/>
        <v>0.49681993817969478</v>
      </c>
    </row>
    <row r="183" spans="1:16" ht="15.75" customHeight="1" x14ac:dyDescent="0.2">
      <c r="A183" s="3" t="s">
        <v>6</v>
      </c>
      <c r="B183">
        <v>150.05000000000001</v>
      </c>
      <c r="C183">
        <v>149.91999999999999</v>
      </c>
      <c r="D183">
        <v>150.69999999999999</v>
      </c>
      <c r="E183">
        <v>150.66</v>
      </c>
      <c r="F183">
        <v>148.77000000000001</v>
      </c>
      <c r="G183">
        <v>150.47</v>
      </c>
      <c r="H183">
        <v>150.63</v>
      </c>
      <c r="I183">
        <v>149.09</v>
      </c>
      <c r="J183">
        <v>150.1</v>
      </c>
      <c r="K183">
        <v>149.91999999999999</v>
      </c>
      <c r="L183">
        <v>149.65</v>
      </c>
      <c r="N183" s="5">
        <f t="shared" si="18"/>
        <v>149.99636363636364</v>
      </c>
      <c r="O183" s="5">
        <f t="shared" si="19"/>
        <v>0.63498460969180082</v>
      </c>
      <c r="P183" s="1">
        <f t="shared" si="20"/>
        <v>0.42333333575418858</v>
      </c>
    </row>
    <row r="184" spans="1:16" ht="15.75" customHeight="1" x14ac:dyDescent="0.2">
      <c r="A184" s="3" t="s">
        <v>7</v>
      </c>
      <c r="B184">
        <v>256.07</v>
      </c>
      <c r="C184">
        <v>256.36</v>
      </c>
      <c r="D184">
        <v>257.11</v>
      </c>
      <c r="E184">
        <v>256.7</v>
      </c>
      <c r="F184">
        <v>255.02</v>
      </c>
      <c r="G184">
        <v>254.31</v>
      </c>
      <c r="H184">
        <v>255.71</v>
      </c>
      <c r="I184">
        <v>257.83999999999997</v>
      </c>
      <c r="J184">
        <v>256.87</v>
      </c>
      <c r="K184">
        <v>256.81</v>
      </c>
      <c r="L184">
        <v>257.27999999999997</v>
      </c>
      <c r="N184" s="5">
        <f t="shared" si="18"/>
        <v>256.37090909090909</v>
      </c>
      <c r="O184" s="5">
        <f t="shared" si="19"/>
        <v>1.03348395774152</v>
      </c>
      <c r="P184" s="1">
        <f t="shared" si="20"/>
        <v>0.40312060420827495</v>
      </c>
    </row>
    <row r="185" spans="1:16" ht="15.75" customHeight="1" x14ac:dyDescent="0.2">
      <c r="A185" s="3" t="s">
        <v>8</v>
      </c>
      <c r="B185">
        <v>477.18</v>
      </c>
      <c r="C185">
        <v>478.04</v>
      </c>
      <c r="D185">
        <v>478.46</v>
      </c>
      <c r="E185">
        <v>478.81</v>
      </c>
      <c r="F185">
        <v>478.43</v>
      </c>
      <c r="G185">
        <v>476.27</v>
      </c>
      <c r="H185">
        <v>478.77</v>
      </c>
      <c r="I185">
        <v>477.93</v>
      </c>
      <c r="J185">
        <v>475.9</v>
      </c>
      <c r="K185">
        <v>482.11</v>
      </c>
      <c r="L185">
        <v>475.3</v>
      </c>
      <c r="N185" s="5">
        <f t="shared" si="18"/>
        <v>477.92727272727274</v>
      </c>
      <c r="O185" s="5">
        <f t="shared" si="19"/>
        <v>1.8398700547000144</v>
      </c>
      <c r="P185" s="1">
        <f t="shared" si="20"/>
        <v>0.38496862591684089</v>
      </c>
    </row>
    <row r="186" spans="1:16" ht="15.75" customHeight="1" x14ac:dyDescent="0.2">
      <c r="A186" s="3" t="s">
        <v>9</v>
      </c>
      <c r="B186">
        <v>738.1</v>
      </c>
      <c r="C186">
        <v>738.44</v>
      </c>
      <c r="D186">
        <v>740.48</v>
      </c>
      <c r="E186">
        <v>734.08</v>
      </c>
      <c r="F186">
        <v>738.77</v>
      </c>
      <c r="G186">
        <v>737.56</v>
      </c>
      <c r="H186">
        <v>739.79</v>
      </c>
      <c r="I186">
        <v>735.38</v>
      </c>
      <c r="J186">
        <v>732.82</v>
      </c>
      <c r="K186">
        <v>737.95</v>
      </c>
      <c r="L186">
        <v>735.2</v>
      </c>
      <c r="N186" s="5">
        <f t="shared" si="18"/>
        <v>737.14272727272726</v>
      </c>
      <c r="O186" s="5">
        <f t="shared" si="19"/>
        <v>2.4324107009676101</v>
      </c>
      <c r="P186" s="1">
        <f t="shared" si="20"/>
        <v>0.32997825400340275</v>
      </c>
    </row>
    <row r="187" spans="1:16" ht="15.75" customHeight="1" x14ac:dyDescent="0.2">
      <c r="A187" s="3" t="s">
        <v>10</v>
      </c>
      <c r="B187">
        <v>1559.82</v>
      </c>
      <c r="C187">
        <v>1562.87</v>
      </c>
      <c r="D187">
        <v>1558.74</v>
      </c>
      <c r="E187">
        <v>1559.87</v>
      </c>
      <c r="F187">
        <v>1555.24</v>
      </c>
      <c r="G187">
        <v>1559.37</v>
      </c>
      <c r="H187">
        <v>1566.16</v>
      </c>
      <c r="I187">
        <v>1562.07</v>
      </c>
      <c r="J187">
        <v>1559.91</v>
      </c>
      <c r="K187">
        <v>1559.79</v>
      </c>
      <c r="L187">
        <v>1556.34</v>
      </c>
      <c r="N187" s="5">
        <f t="shared" si="18"/>
        <v>1560.0163636363636</v>
      </c>
      <c r="O187" s="5">
        <f t="shared" si="19"/>
        <v>2.9766366010222907</v>
      </c>
      <c r="P187" s="1">
        <f t="shared" si="20"/>
        <v>0.19080803704416388</v>
      </c>
    </row>
    <row r="188" spans="1:16" ht="15.75" customHeight="1" x14ac:dyDescent="0.2">
      <c r="A188" s="3" t="s">
        <v>11</v>
      </c>
      <c r="B188">
        <v>4198.53</v>
      </c>
      <c r="C188">
        <v>4228.3100000000004</v>
      </c>
      <c r="D188">
        <v>4194.8500000000004</v>
      </c>
      <c r="E188">
        <v>4198.26</v>
      </c>
      <c r="F188">
        <v>4176.13</v>
      </c>
      <c r="G188">
        <v>4189.58</v>
      </c>
      <c r="H188">
        <v>4243.6899999999996</v>
      </c>
      <c r="I188">
        <v>4190.6499999999996</v>
      </c>
      <c r="J188">
        <v>4196.1400000000003</v>
      </c>
      <c r="K188">
        <v>4193.62</v>
      </c>
      <c r="L188">
        <v>4195.1899999999996</v>
      </c>
      <c r="N188" s="5">
        <f t="shared" si="18"/>
        <v>4200.4500000000007</v>
      </c>
      <c r="O188" s="5">
        <f t="shared" si="19"/>
        <v>18.932172617003019</v>
      </c>
      <c r="P188" s="1">
        <f t="shared" si="20"/>
        <v>0.45071772350588668</v>
      </c>
    </row>
    <row r="189" spans="1:16" ht="15.75" customHeight="1" x14ac:dyDescent="0.2">
      <c r="A189" s="3" t="s">
        <v>12</v>
      </c>
      <c r="B189">
        <v>8730.7099999999991</v>
      </c>
      <c r="C189">
        <v>8658.0400000000009</v>
      </c>
      <c r="D189">
        <v>8592.42</v>
      </c>
      <c r="E189">
        <v>8645.7800000000007</v>
      </c>
      <c r="F189">
        <v>8586.7000000000007</v>
      </c>
      <c r="G189">
        <v>8757.18</v>
      </c>
      <c r="H189">
        <v>8800.68</v>
      </c>
      <c r="I189">
        <v>8608.5400000000009</v>
      </c>
      <c r="J189">
        <v>8850.84</v>
      </c>
      <c r="K189">
        <v>8719.4599999999991</v>
      </c>
      <c r="L189">
        <v>8767.86</v>
      </c>
      <c r="N189" s="5">
        <f t="shared" si="18"/>
        <v>8701.6554545454528</v>
      </c>
      <c r="O189" s="5">
        <f t="shared" si="19"/>
        <v>89.18019840341627</v>
      </c>
      <c r="P189" s="1">
        <f t="shared" si="20"/>
        <v>1.0248647383163341</v>
      </c>
    </row>
    <row r="190" spans="1:16" ht="15.75" customHeight="1" x14ac:dyDescent="0.2">
      <c r="A190" s="3" t="s">
        <v>13</v>
      </c>
      <c r="B190">
        <v>16870.07</v>
      </c>
      <c r="C190">
        <v>17143.62</v>
      </c>
      <c r="D190">
        <v>16853.72</v>
      </c>
      <c r="E190">
        <v>16929.060000000001</v>
      </c>
      <c r="F190">
        <v>16909.97</v>
      </c>
      <c r="G190">
        <v>16868.849999999999</v>
      </c>
      <c r="H190">
        <v>16906.34</v>
      </c>
      <c r="I190">
        <v>16859.09</v>
      </c>
      <c r="J190">
        <v>16846.91</v>
      </c>
      <c r="K190">
        <v>16842.04</v>
      </c>
      <c r="L190">
        <v>16825.36</v>
      </c>
      <c r="N190" s="5">
        <f t="shared" si="18"/>
        <v>16895.911818181819</v>
      </c>
      <c r="O190" s="5">
        <f t="shared" si="19"/>
        <v>88.080401999330022</v>
      </c>
      <c r="P190" s="1">
        <f t="shared" si="20"/>
        <v>0.52131191821530476</v>
      </c>
    </row>
    <row r="191" spans="1:16" ht="15.75" customHeight="1" x14ac:dyDescent="0.2">
      <c r="A191" s="3" t="s">
        <v>14</v>
      </c>
      <c r="B191">
        <v>34473.54</v>
      </c>
      <c r="C191">
        <v>34696.870000000003</v>
      </c>
      <c r="D191">
        <v>34409.1</v>
      </c>
      <c r="E191">
        <v>34315.86</v>
      </c>
      <c r="F191">
        <v>34459.71</v>
      </c>
      <c r="G191">
        <v>34692.43</v>
      </c>
      <c r="H191">
        <v>34564.69</v>
      </c>
      <c r="I191">
        <v>34526.93</v>
      </c>
      <c r="J191">
        <v>34726.379999999997</v>
      </c>
      <c r="K191">
        <v>34654.339999999997</v>
      </c>
      <c r="L191">
        <v>34484.400000000001</v>
      </c>
      <c r="N191" s="5">
        <f t="shared" si="18"/>
        <v>34545.840909090912</v>
      </c>
      <c r="O191" s="5">
        <f t="shared" si="19"/>
        <v>133.18697747561819</v>
      </c>
      <c r="P191" s="1">
        <f t="shared" si="20"/>
        <v>0.38553693866102817</v>
      </c>
    </row>
    <row r="192" spans="1:16" ht="15.75" customHeight="1" x14ac:dyDescent="0.2">
      <c r="A192" s="3" t="s">
        <v>15</v>
      </c>
      <c r="B192">
        <v>70188</v>
      </c>
      <c r="C192">
        <v>70426.080000000002</v>
      </c>
      <c r="D192">
        <v>70099.199999999997</v>
      </c>
      <c r="E192">
        <v>70080.88</v>
      </c>
      <c r="F192">
        <v>70009.61</v>
      </c>
      <c r="G192">
        <v>70182.539999999994</v>
      </c>
      <c r="H192">
        <v>70168.649999999994</v>
      </c>
      <c r="I192">
        <v>70285.23</v>
      </c>
      <c r="J192">
        <v>70395.37</v>
      </c>
      <c r="K192">
        <v>70383.039999999994</v>
      </c>
      <c r="L192">
        <v>70141.77</v>
      </c>
      <c r="N192" s="5">
        <f t="shared" si="18"/>
        <v>70214.579090909087</v>
      </c>
      <c r="O192" s="5">
        <f t="shared" si="19"/>
        <v>138.97205564101904</v>
      </c>
      <c r="P192" s="1">
        <f t="shared" si="20"/>
        <v>0.19792478633402821</v>
      </c>
    </row>
    <row r="193" spans="1:16" ht="15.75" customHeight="1" x14ac:dyDescent="0.2">
      <c r="A193" s="3" t="s">
        <v>16</v>
      </c>
      <c r="B193">
        <v>140436.21</v>
      </c>
      <c r="C193">
        <v>139934.59</v>
      </c>
      <c r="D193">
        <v>139829.88</v>
      </c>
      <c r="E193">
        <v>139992.24</v>
      </c>
      <c r="F193">
        <v>140242.35999999999</v>
      </c>
      <c r="G193">
        <v>140243.09</v>
      </c>
      <c r="H193">
        <v>140292.23000000001</v>
      </c>
      <c r="I193">
        <v>140523.67000000001</v>
      </c>
      <c r="J193">
        <v>140313.76</v>
      </c>
      <c r="K193">
        <v>140143.03</v>
      </c>
      <c r="L193">
        <v>139825.16</v>
      </c>
      <c r="N193" s="5">
        <f t="shared" si="18"/>
        <v>140161.47454545452</v>
      </c>
      <c r="O193" s="5">
        <f t="shared" si="19"/>
        <v>237.41862830720217</v>
      </c>
      <c r="P193" s="1">
        <f t="shared" si="20"/>
        <v>0.16938936257424078</v>
      </c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A59:A60"/>
    <mergeCell ref="B2:O2"/>
    <mergeCell ref="A3:A4"/>
    <mergeCell ref="B30:O30"/>
    <mergeCell ref="A31:A32"/>
    <mergeCell ref="B58:O5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V997"/>
  <sheetViews>
    <sheetView tabSelected="1" workbookViewId="0">
      <selection activeCell="R172" sqref="R172"/>
    </sheetView>
  </sheetViews>
  <sheetFormatPr baseColWidth="10" defaultColWidth="14.5" defaultRowHeight="15" customHeight="1" x14ac:dyDescent="0.15"/>
  <cols>
    <col min="1" max="4" width="14.5" style="29" customWidth="1"/>
    <col min="5" max="5" width="18.1640625" style="29" customWidth="1"/>
    <col min="6" max="6" width="14.5" style="29" customWidth="1"/>
  </cols>
  <sheetData>
    <row r="1" spans="1:22" ht="15.75" customHeight="1" x14ac:dyDescent="0.15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</row>
    <row r="2" spans="1:22" ht="15.75" customHeight="1" x14ac:dyDescent="0.2">
      <c r="A2" s="36" t="s">
        <v>24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</row>
    <row r="3" spans="1:22" ht="15.75" customHeight="1" x14ac:dyDescent="0.2">
      <c r="A3" s="6"/>
      <c r="B3" s="37"/>
      <c r="C3" s="37"/>
      <c r="D3" s="31"/>
      <c r="E3" s="31"/>
      <c r="F3" s="31"/>
      <c r="G3" s="31"/>
      <c r="H3" s="31"/>
      <c r="I3" s="31"/>
      <c r="J3" s="31"/>
      <c r="K3" s="31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</row>
    <row r="4" spans="1:22" ht="15.75" customHeight="1" x14ac:dyDescent="0.2">
      <c r="A4" s="6"/>
      <c r="B4" s="38"/>
      <c r="C4" s="38"/>
      <c r="D4" s="31"/>
      <c r="E4" s="31"/>
      <c r="F4" s="34" t="s">
        <v>25</v>
      </c>
      <c r="G4" s="31"/>
      <c r="H4" s="31"/>
      <c r="I4" s="35" t="s">
        <v>26</v>
      </c>
      <c r="J4" s="31"/>
      <c r="K4" s="31"/>
      <c r="L4" s="28"/>
      <c r="M4" s="7"/>
      <c r="N4" s="33" t="s">
        <v>27</v>
      </c>
      <c r="O4" s="31"/>
      <c r="P4" s="31"/>
      <c r="Q4" s="28"/>
      <c r="R4" s="28"/>
      <c r="S4" s="28"/>
      <c r="T4" s="28"/>
      <c r="U4" s="28"/>
      <c r="V4" s="28"/>
    </row>
    <row r="5" spans="1:22" ht="15.75" customHeight="1" x14ac:dyDescent="0.15">
      <c r="A5" s="8" t="s">
        <v>1</v>
      </c>
      <c r="B5" s="9" t="s">
        <v>28</v>
      </c>
      <c r="C5" s="9" t="s">
        <v>36</v>
      </c>
      <c r="D5" s="9" t="s">
        <v>29</v>
      </c>
      <c r="E5" s="9" t="s">
        <v>30</v>
      </c>
      <c r="F5" s="10" t="s">
        <v>28</v>
      </c>
      <c r="G5" s="11" t="s">
        <v>29</v>
      </c>
      <c r="H5" s="11" t="s">
        <v>30</v>
      </c>
      <c r="I5" s="12" t="s">
        <v>28</v>
      </c>
      <c r="J5" s="13" t="s">
        <v>29</v>
      </c>
      <c r="K5" s="13" t="s">
        <v>30</v>
      </c>
      <c r="L5" s="28"/>
      <c r="M5" s="28"/>
      <c r="N5" s="14" t="s">
        <v>28</v>
      </c>
      <c r="O5" s="15" t="s">
        <v>29</v>
      </c>
      <c r="P5" s="15" t="s">
        <v>30</v>
      </c>
      <c r="Q5" s="28"/>
      <c r="R5" s="28"/>
      <c r="S5" s="28"/>
      <c r="T5" s="28"/>
      <c r="U5" s="28"/>
      <c r="V5" s="28"/>
    </row>
    <row r="6" spans="1:22" ht="15.75" customHeight="1" x14ac:dyDescent="0.2">
      <c r="A6" s="16">
        <v>1</v>
      </c>
      <c r="B6" s="17"/>
      <c r="C6" s="17"/>
      <c r="D6" s="17"/>
      <c r="E6" s="17"/>
      <c r="F6" s="18"/>
      <c r="G6" s="18"/>
      <c r="H6" s="18"/>
      <c r="I6" s="19"/>
      <c r="J6" s="19"/>
      <c r="K6" s="19"/>
      <c r="L6" s="28"/>
      <c r="M6" s="21"/>
      <c r="N6" s="20" t="e">
        <f>100*(I6-B6)/B6</f>
        <v>#DIV/0!</v>
      </c>
      <c r="O6" s="20" t="e">
        <f>100*(J6-D6)/D6</f>
        <v>#DIV/0!</v>
      </c>
      <c r="P6" s="20" t="e">
        <f>100*(K6-E6)/E6</f>
        <v>#DIV/0!</v>
      </c>
      <c r="Q6" s="28"/>
      <c r="R6" s="28"/>
      <c r="S6" s="28"/>
      <c r="T6" s="28"/>
      <c r="U6" s="28"/>
      <c r="V6" s="28"/>
    </row>
    <row r="7" spans="1:22" ht="15.75" customHeight="1" x14ac:dyDescent="0.2">
      <c r="A7" s="16">
        <v>2</v>
      </c>
      <c r="B7" s="17"/>
      <c r="C7" s="17"/>
      <c r="D7" s="17"/>
      <c r="E7" s="17"/>
      <c r="F7" s="18"/>
      <c r="G7" s="18"/>
      <c r="H7" s="18"/>
      <c r="I7" s="19"/>
      <c r="J7" s="19"/>
      <c r="K7" s="19"/>
      <c r="L7" s="28"/>
      <c r="M7" s="21"/>
      <c r="N7" s="20" t="e">
        <f>100*(I7-B7)/B7</f>
        <v>#DIV/0!</v>
      </c>
      <c r="O7" s="20" t="e">
        <f>100*(J7-D7)/D7</f>
        <v>#DIV/0!</v>
      </c>
      <c r="P7" s="20" t="e">
        <f>100*(K7-E7)/E7</f>
        <v>#DIV/0!</v>
      </c>
      <c r="Q7" s="28"/>
      <c r="R7" s="28"/>
      <c r="S7" s="28"/>
      <c r="T7" s="28"/>
      <c r="U7" s="28"/>
      <c r="V7" s="28"/>
    </row>
    <row r="8" spans="1:22" ht="15.75" customHeight="1" x14ac:dyDescent="0.2">
      <c r="A8" s="16">
        <v>4</v>
      </c>
      <c r="B8" s="17"/>
      <c r="C8" s="17"/>
      <c r="D8" s="17"/>
      <c r="E8" s="17"/>
      <c r="F8" s="18"/>
      <c r="G8" s="18"/>
      <c r="H8" s="18"/>
      <c r="I8" s="19"/>
      <c r="J8" s="19"/>
      <c r="K8" s="19"/>
      <c r="L8" s="28"/>
      <c r="M8" s="21"/>
      <c r="N8" s="20" t="e">
        <f>100*(I8-B8)/B8</f>
        <v>#DIV/0!</v>
      </c>
      <c r="O8" s="20" t="e">
        <f>100*(J8-D8)/D8</f>
        <v>#DIV/0!</v>
      </c>
      <c r="P8" s="20" t="e">
        <f>100*(K8-E8)/E8</f>
        <v>#DIV/0!</v>
      </c>
      <c r="Q8" s="28"/>
      <c r="R8" s="28"/>
      <c r="S8" s="28"/>
      <c r="T8" s="28"/>
      <c r="U8" s="28"/>
      <c r="V8" s="28"/>
    </row>
    <row r="9" spans="1:22" ht="15.75" customHeight="1" x14ac:dyDescent="0.2">
      <c r="A9" s="16">
        <v>16</v>
      </c>
      <c r="B9" s="17"/>
      <c r="C9" s="17"/>
      <c r="D9" s="17"/>
      <c r="E9" s="17"/>
      <c r="F9" s="18"/>
      <c r="G9" s="18"/>
      <c r="H9" s="18"/>
      <c r="I9" s="19"/>
      <c r="J9" s="19"/>
      <c r="K9" s="19"/>
      <c r="L9" s="28"/>
      <c r="M9" s="21"/>
      <c r="N9" s="20" t="e">
        <f>100*(I9-B9)/B9</f>
        <v>#DIV/0!</v>
      </c>
      <c r="O9" s="20" t="e">
        <f>100*(J9-D9)/D9</f>
        <v>#DIV/0!</v>
      </c>
      <c r="P9" s="20" t="e">
        <f>100*(K9-E9)/E9</f>
        <v>#DIV/0!</v>
      </c>
      <c r="Q9" s="28"/>
      <c r="R9" s="28"/>
      <c r="S9" s="28"/>
      <c r="T9" s="28"/>
      <c r="U9" s="28"/>
      <c r="V9" s="28"/>
    </row>
    <row r="10" spans="1:22" ht="15.75" customHeight="1" x14ac:dyDescent="0.2">
      <c r="A10" s="16">
        <v>32</v>
      </c>
      <c r="B10" s="17"/>
      <c r="C10" s="17"/>
      <c r="D10" s="17"/>
      <c r="E10" s="17"/>
      <c r="F10" s="18"/>
      <c r="G10" s="18"/>
      <c r="H10" s="18"/>
      <c r="I10" s="19"/>
      <c r="J10" s="19"/>
      <c r="K10" s="19"/>
      <c r="L10" s="28"/>
      <c r="M10" s="21"/>
      <c r="N10" s="20" t="e">
        <f>100*(I10-B10)/B10</f>
        <v>#DIV/0!</v>
      </c>
      <c r="O10" s="20" t="e">
        <f>100*(J10-D10)/D10</f>
        <v>#DIV/0!</v>
      </c>
      <c r="P10" s="20" t="e">
        <f>100*(K10-E10)/E10</f>
        <v>#DIV/0!</v>
      </c>
      <c r="Q10" s="28"/>
      <c r="R10" s="28"/>
      <c r="S10" s="28"/>
      <c r="T10" s="28"/>
      <c r="U10" s="28"/>
      <c r="V10" s="28"/>
    </row>
    <row r="11" spans="1:22" ht="15.75" customHeight="1" x14ac:dyDescent="0.2">
      <c r="A11" s="16">
        <v>64</v>
      </c>
      <c r="B11" s="17"/>
      <c r="C11" s="17"/>
      <c r="D11" s="17"/>
      <c r="E11" s="17"/>
      <c r="F11" s="18"/>
      <c r="G11" s="18"/>
      <c r="H11" s="18"/>
      <c r="I11" s="19"/>
      <c r="J11" s="19"/>
      <c r="K11" s="19"/>
      <c r="L11" s="28"/>
      <c r="M11" s="21"/>
      <c r="N11" s="20" t="e">
        <f>100*(I11-B11)/B11</f>
        <v>#DIV/0!</v>
      </c>
      <c r="O11" s="20" t="e">
        <f>100*(J11-D11)/D11</f>
        <v>#DIV/0!</v>
      </c>
      <c r="P11" s="20" t="e">
        <f>100*(K11-E11)/E11</f>
        <v>#DIV/0!</v>
      </c>
      <c r="Q11" s="28"/>
      <c r="R11" s="28"/>
      <c r="S11" s="28"/>
      <c r="T11" s="28"/>
      <c r="U11" s="28"/>
      <c r="V11" s="28"/>
    </row>
    <row r="12" spans="1:22" ht="15.75" customHeight="1" x14ac:dyDescent="0.2">
      <c r="A12" s="16">
        <v>128</v>
      </c>
      <c r="B12" s="17"/>
      <c r="C12" s="17"/>
      <c r="D12" s="17"/>
      <c r="E12" s="17"/>
      <c r="F12" s="18"/>
      <c r="G12" s="18"/>
      <c r="H12" s="18"/>
      <c r="I12" s="19"/>
      <c r="J12" s="19"/>
      <c r="K12" s="19"/>
      <c r="L12" s="28"/>
      <c r="M12" s="21"/>
      <c r="N12" s="20" t="e">
        <f>100*(I12-B12)/B12</f>
        <v>#DIV/0!</v>
      </c>
      <c r="O12" s="20" t="e">
        <f>100*(J12-D12)/D12</f>
        <v>#DIV/0!</v>
      </c>
      <c r="P12" s="20" t="e">
        <f>100*(K12-E12)/E12</f>
        <v>#DIV/0!</v>
      </c>
      <c r="Q12" s="28"/>
      <c r="R12" s="28"/>
      <c r="S12" s="28"/>
      <c r="T12" s="28"/>
      <c r="U12" s="28"/>
      <c r="V12" s="28"/>
    </row>
    <row r="13" spans="1:22" ht="15.75" customHeight="1" x14ac:dyDescent="0.2">
      <c r="A13" s="16">
        <v>256</v>
      </c>
      <c r="B13" s="17"/>
      <c r="C13" s="17"/>
      <c r="D13" s="17"/>
      <c r="E13" s="17"/>
      <c r="F13" s="18"/>
      <c r="G13" s="18"/>
      <c r="H13" s="18"/>
      <c r="I13" s="19"/>
      <c r="J13" s="19"/>
      <c r="K13" s="19"/>
      <c r="L13" s="28"/>
      <c r="M13" s="21"/>
      <c r="N13" s="20" t="e">
        <f>100*(I13-B13)/B13</f>
        <v>#DIV/0!</v>
      </c>
      <c r="O13" s="20" t="e">
        <f>100*(J13-D13)/D13</f>
        <v>#DIV/0!</v>
      </c>
      <c r="P13" s="20" t="e">
        <f>100*(K13-E13)/E13</f>
        <v>#DIV/0!</v>
      </c>
      <c r="Q13" s="28"/>
      <c r="R13" s="28"/>
      <c r="S13" s="28"/>
      <c r="T13" s="28"/>
      <c r="U13" s="28"/>
      <c r="V13" s="28"/>
    </row>
    <row r="14" spans="1:22" ht="15.75" customHeight="1" x14ac:dyDescent="0.2">
      <c r="A14" s="16">
        <v>512</v>
      </c>
      <c r="B14" s="17"/>
      <c r="C14" s="17"/>
      <c r="D14" s="17"/>
      <c r="E14" s="17"/>
      <c r="F14" s="18"/>
      <c r="G14" s="18"/>
      <c r="H14" s="18"/>
      <c r="I14" s="19"/>
      <c r="J14" s="19"/>
      <c r="K14" s="19"/>
      <c r="L14" s="28"/>
      <c r="M14" s="21"/>
      <c r="N14" s="20" t="e">
        <f>100*(I14-B14)/B14</f>
        <v>#DIV/0!</v>
      </c>
      <c r="O14" s="20" t="e">
        <f>100*(J14-D14)/D14</f>
        <v>#DIV/0!</v>
      </c>
      <c r="P14" s="20" t="e">
        <f>100*(K14-E14)/E14</f>
        <v>#DIV/0!</v>
      </c>
      <c r="Q14" s="28"/>
      <c r="R14" s="28"/>
      <c r="S14" s="28"/>
      <c r="T14" s="28"/>
      <c r="U14" s="28"/>
      <c r="V14" s="28"/>
    </row>
    <row r="15" spans="1:22" ht="15.75" customHeight="1" x14ac:dyDescent="0.2">
      <c r="A15" s="16">
        <v>1024</v>
      </c>
      <c r="B15" s="17"/>
      <c r="C15" s="17"/>
      <c r="D15" s="17"/>
      <c r="E15" s="17"/>
      <c r="F15" s="18"/>
      <c r="G15" s="18"/>
      <c r="H15" s="18"/>
      <c r="I15" s="19"/>
      <c r="J15" s="19"/>
      <c r="K15" s="19"/>
      <c r="L15" s="28"/>
      <c r="M15" s="21"/>
      <c r="N15" s="20" t="e">
        <f>100*(I15-B15)/B15</f>
        <v>#DIV/0!</v>
      </c>
      <c r="O15" s="20" t="e">
        <f>100*(J15-D15)/D15</f>
        <v>#DIV/0!</v>
      </c>
      <c r="P15" s="20" t="e">
        <f>100*(K15-E15)/E15</f>
        <v>#DIV/0!</v>
      </c>
      <c r="Q15" s="28"/>
      <c r="R15" s="28"/>
      <c r="S15" s="28"/>
      <c r="T15" s="28"/>
      <c r="U15" s="28"/>
      <c r="V15" s="28"/>
    </row>
    <row r="16" spans="1:22" ht="15.75" customHeight="1" x14ac:dyDescent="0.2">
      <c r="A16" s="16">
        <v>2048</v>
      </c>
      <c r="B16" s="17"/>
      <c r="C16" s="17"/>
      <c r="D16" s="17"/>
      <c r="E16" s="17"/>
      <c r="F16" s="18"/>
      <c r="G16" s="18"/>
      <c r="H16" s="18"/>
      <c r="I16" s="19"/>
      <c r="J16" s="19"/>
      <c r="K16" s="19"/>
      <c r="L16" s="28"/>
      <c r="M16" s="21"/>
      <c r="N16" s="20" t="e">
        <f>100*(I16-B16)/B16</f>
        <v>#DIV/0!</v>
      </c>
      <c r="O16" s="20" t="e">
        <f>100*(J16-D16)/D16</f>
        <v>#DIV/0!</v>
      </c>
      <c r="P16" s="20" t="e">
        <f>100*(K16-E16)/E16</f>
        <v>#DIV/0!</v>
      </c>
      <c r="Q16" s="28"/>
      <c r="R16" s="28"/>
      <c r="S16" s="28"/>
      <c r="T16" s="28"/>
      <c r="U16" s="28"/>
      <c r="V16" s="28"/>
    </row>
    <row r="17" spans="1:22" ht="15.75" customHeight="1" x14ac:dyDescent="0.2">
      <c r="A17" s="16">
        <v>4096</v>
      </c>
      <c r="B17" s="17"/>
      <c r="C17" s="17"/>
      <c r="D17" s="17"/>
      <c r="E17" s="17"/>
      <c r="F17" s="18"/>
      <c r="G17" s="18"/>
      <c r="H17" s="18"/>
      <c r="I17" s="19"/>
      <c r="J17" s="19"/>
      <c r="K17" s="19"/>
      <c r="L17" s="28"/>
      <c r="M17" s="21"/>
      <c r="N17" s="20" t="e">
        <f>100*(I17-B17)/B17</f>
        <v>#DIV/0!</v>
      </c>
      <c r="O17" s="20" t="e">
        <f>100*(J17-D17)/D17</f>
        <v>#DIV/0!</v>
      </c>
      <c r="P17" s="20" t="e">
        <f>100*(K17-E17)/E17</f>
        <v>#DIV/0!</v>
      </c>
      <c r="Q17" s="28"/>
      <c r="R17" s="28"/>
      <c r="S17" s="28"/>
      <c r="T17" s="28"/>
      <c r="U17" s="28"/>
      <c r="V17" s="28"/>
    </row>
    <row r="18" spans="1:22" ht="15.75" customHeight="1" x14ac:dyDescent="0.2">
      <c r="A18" s="16">
        <f>8*1024</f>
        <v>8192</v>
      </c>
      <c r="B18" s="17"/>
      <c r="C18" s="17"/>
      <c r="D18" s="17"/>
      <c r="E18" s="17"/>
      <c r="F18" s="18"/>
      <c r="G18" s="18"/>
      <c r="H18" s="18"/>
      <c r="I18" s="19"/>
      <c r="J18" s="19"/>
      <c r="K18" s="19"/>
      <c r="L18" s="28"/>
      <c r="M18" s="21"/>
      <c r="N18" s="20" t="e">
        <f>100*(I18-B18)/B18</f>
        <v>#DIV/0!</v>
      </c>
      <c r="O18" s="20" t="e">
        <f>100*(J18-D18)/D18</f>
        <v>#DIV/0!</v>
      </c>
      <c r="P18" s="20" t="e">
        <f>100*(K18-E18)/E18</f>
        <v>#DIV/0!</v>
      </c>
      <c r="Q18" s="28"/>
      <c r="R18" s="28"/>
      <c r="S18" s="28"/>
      <c r="T18" s="28"/>
      <c r="U18" s="28"/>
      <c r="V18" s="28"/>
    </row>
    <row r="19" spans="1:22" ht="15.75" customHeight="1" x14ac:dyDescent="0.2">
      <c r="A19" s="16">
        <f>16*1024</f>
        <v>16384</v>
      </c>
      <c r="B19" s="17"/>
      <c r="C19" s="17"/>
      <c r="D19" s="17"/>
      <c r="E19" s="17"/>
      <c r="F19" s="18"/>
      <c r="G19" s="18"/>
      <c r="H19" s="18"/>
      <c r="I19" s="19"/>
      <c r="J19" s="19"/>
      <c r="K19" s="19"/>
      <c r="L19" s="28"/>
      <c r="M19" s="21"/>
      <c r="N19" s="20" t="e">
        <f>100*(I19-B19)/B19</f>
        <v>#DIV/0!</v>
      </c>
      <c r="O19" s="20" t="e">
        <f>100*(J19-D19)/D19</f>
        <v>#DIV/0!</v>
      </c>
      <c r="P19" s="20" t="e">
        <f>100*(K19-E19)/E19</f>
        <v>#DIV/0!</v>
      </c>
      <c r="Q19" s="28"/>
      <c r="R19" s="28"/>
      <c r="S19" s="28"/>
      <c r="T19" s="28"/>
      <c r="U19" s="28"/>
      <c r="V19" s="28"/>
    </row>
    <row r="20" spans="1:22" ht="15.75" customHeight="1" x14ac:dyDescent="0.2">
      <c r="A20" s="16">
        <f>32*1024</f>
        <v>32768</v>
      </c>
      <c r="B20" s="17"/>
      <c r="C20" s="17"/>
      <c r="D20" s="17"/>
      <c r="E20" s="17"/>
      <c r="F20" s="18"/>
      <c r="G20" s="18"/>
      <c r="H20" s="18"/>
      <c r="I20" s="19"/>
      <c r="J20" s="19"/>
      <c r="K20" s="19"/>
      <c r="L20" s="28"/>
      <c r="M20" s="21"/>
      <c r="N20" s="20" t="e">
        <f>100*(I20-B20)/B20</f>
        <v>#DIV/0!</v>
      </c>
      <c r="O20" s="20" t="e">
        <f>100*(J20-D20)/D20</f>
        <v>#DIV/0!</v>
      </c>
      <c r="P20" s="20" t="e">
        <f>100*(K20-E20)/E20</f>
        <v>#DIV/0!</v>
      </c>
      <c r="Q20" s="28"/>
      <c r="R20" s="28"/>
      <c r="S20" s="28"/>
      <c r="T20" s="28"/>
      <c r="U20" s="28"/>
      <c r="V20" s="28"/>
    </row>
    <row r="21" spans="1:22" ht="15.75" customHeight="1" x14ac:dyDescent="0.2">
      <c r="A21" s="16">
        <f>64*1024</f>
        <v>65536</v>
      </c>
      <c r="B21" s="17"/>
      <c r="C21" s="17"/>
      <c r="D21" s="17"/>
      <c r="E21" s="17"/>
      <c r="F21" s="18"/>
      <c r="G21" s="18"/>
      <c r="H21" s="18"/>
      <c r="I21" s="19"/>
      <c r="J21" s="19"/>
      <c r="K21" s="19"/>
      <c r="L21" s="28"/>
      <c r="M21" s="21"/>
      <c r="N21" s="20" t="e">
        <f>100*(I21-B21)/B21</f>
        <v>#DIV/0!</v>
      </c>
      <c r="O21" s="20" t="e">
        <f>100*(J21-D21)/D21</f>
        <v>#DIV/0!</v>
      </c>
      <c r="P21" s="20" t="e">
        <f>100*(K21-E21)/E21</f>
        <v>#DIV/0!</v>
      </c>
      <c r="Q21" s="28"/>
      <c r="R21" s="28"/>
      <c r="S21" s="28"/>
      <c r="T21" s="28"/>
      <c r="U21" s="28"/>
      <c r="V21" s="28"/>
    </row>
    <row r="22" spans="1:22" ht="15.75" customHeight="1" x14ac:dyDescent="0.2">
      <c r="A22" s="16">
        <f>128*1024</f>
        <v>131072</v>
      </c>
      <c r="B22" s="17"/>
      <c r="C22" s="17"/>
      <c r="D22" s="17"/>
      <c r="E22" s="17"/>
      <c r="F22" s="18"/>
      <c r="G22" s="18"/>
      <c r="H22" s="18"/>
      <c r="I22" s="19"/>
      <c r="J22" s="19"/>
      <c r="K22" s="19"/>
      <c r="L22" s="28"/>
      <c r="M22" s="21"/>
      <c r="N22" s="20" t="e">
        <f>100*(I22-B22)/B22</f>
        <v>#DIV/0!</v>
      </c>
      <c r="O22" s="20" t="e">
        <f>100*(J22-D22)/D22</f>
        <v>#DIV/0!</v>
      </c>
      <c r="P22" s="20" t="e">
        <f>100*(K22-E22)/E22</f>
        <v>#DIV/0!</v>
      </c>
      <c r="Q22" s="28"/>
      <c r="R22" s="28"/>
      <c r="S22" s="28"/>
      <c r="T22" s="28"/>
      <c r="U22" s="28"/>
      <c r="V22" s="28"/>
    </row>
    <row r="23" spans="1:22" ht="15.75" customHeight="1" x14ac:dyDescent="0.2">
      <c r="A23" s="16">
        <f>256*1024</f>
        <v>262144</v>
      </c>
      <c r="B23" s="17"/>
      <c r="C23" s="17"/>
      <c r="D23" s="17"/>
      <c r="E23" s="17"/>
      <c r="F23" s="18"/>
      <c r="G23" s="18"/>
      <c r="H23" s="18"/>
      <c r="I23" s="19"/>
      <c r="J23" s="19"/>
      <c r="K23" s="19"/>
      <c r="L23" s="28"/>
      <c r="M23" s="21"/>
      <c r="N23" s="20" t="e">
        <f>100*(I23-B23)/B23</f>
        <v>#DIV/0!</v>
      </c>
      <c r="O23" s="20" t="e">
        <f>100*(J23-D23)/D23</f>
        <v>#DIV/0!</v>
      </c>
      <c r="P23" s="20" t="e">
        <f>100*(K23-E23)/E23</f>
        <v>#DIV/0!</v>
      </c>
      <c r="Q23" s="28"/>
      <c r="R23" s="28"/>
      <c r="S23" s="28"/>
      <c r="T23" s="28"/>
      <c r="U23" s="28"/>
      <c r="V23" s="28"/>
    </row>
    <row r="24" spans="1:22" ht="15.75" customHeight="1" x14ac:dyDescent="0.2">
      <c r="A24" s="16">
        <f>512*1024</f>
        <v>524288</v>
      </c>
      <c r="B24" s="17"/>
      <c r="C24" s="17"/>
      <c r="D24" s="17"/>
      <c r="E24" s="17"/>
      <c r="F24" s="18"/>
      <c r="G24" s="18"/>
      <c r="H24" s="18"/>
      <c r="I24" s="19"/>
      <c r="J24" s="19"/>
      <c r="K24" s="19"/>
      <c r="L24" s="28"/>
      <c r="M24" s="21"/>
      <c r="N24" s="20" t="e">
        <f>100*(I24-B24)/B24</f>
        <v>#DIV/0!</v>
      </c>
      <c r="O24" s="20" t="e">
        <f>100*(J24-D24)/D24</f>
        <v>#DIV/0!</v>
      </c>
      <c r="P24" s="20" t="e">
        <f>100*(K24-E24)/E24</f>
        <v>#DIV/0!</v>
      </c>
      <c r="Q24" s="28"/>
      <c r="R24" s="28"/>
      <c r="S24" s="28"/>
      <c r="T24" s="28"/>
      <c r="U24" s="28"/>
      <c r="V24" s="28"/>
    </row>
    <row r="25" spans="1:22" ht="15.75" customHeight="1" x14ac:dyDescent="0.2">
      <c r="A25" s="16">
        <f>1024*1024</f>
        <v>1048576</v>
      </c>
      <c r="B25" s="17"/>
      <c r="C25" s="17"/>
      <c r="D25" s="17"/>
      <c r="E25" s="17"/>
      <c r="F25" s="18"/>
      <c r="G25" s="18"/>
      <c r="H25" s="18"/>
      <c r="I25" s="19"/>
      <c r="J25" s="19"/>
      <c r="K25" s="19"/>
      <c r="L25" s="28"/>
      <c r="M25" s="21"/>
      <c r="N25" s="20" t="e">
        <f>100*(I25-B25)/B25</f>
        <v>#DIV/0!</v>
      </c>
      <c r="O25" s="20" t="e">
        <f>100*(J25-D25)/D25</f>
        <v>#DIV/0!</v>
      </c>
      <c r="P25" s="20" t="e">
        <f>100*(K25-E25)/E25</f>
        <v>#DIV/0!</v>
      </c>
      <c r="Q25" s="28"/>
      <c r="R25" s="28"/>
      <c r="S25" s="28"/>
      <c r="T25" s="28"/>
      <c r="U25" s="28"/>
      <c r="V25" s="28"/>
    </row>
    <row r="26" spans="1:22" ht="15.75" customHeight="1" x14ac:dyDescent="0.15">
      <c r="A26" s="28"/>
      <c r="B26" s="21"/>
      <c r="C26" s="21"/>
      <c r="D26" s="21"/>
      <c r="E26" s="21"/>
      <c r="F26" s="21"/>
      <c r="G26" s="22"/>
      <c r="H26" s="22"/>
      <c r="I26" s="22"/>
      <c r="J26" s="21"/>
      <c r="K26" s="21"/>
      <c r="L26" s="21"/>
      <c r="M26" s="21"/>
      <c r="N26" s="28"/>
      <c r="O26" s="28"/>
      <c r="P26" s="28"/>
      <c r="Q26" s="28"/>
      <c r="R26" s="28"/>
      <c r="S26" s="28"/>
      <c r="T26" s="28"/>
      <c r="U26" s="28"/>
      <c r="V26" s="28"/>
    </row>
    <row r="27" spans="1:22" ht="15.75" customHeight="1" x14ac:dyDescent="0.15">
      <c r="A27" s="28"/>
      <c r="B27" s="21"/>
      <c r="C27" s="21"/>
      <c r="D27" s="21"/>
      <c r="E27" s="21"/>
      <c r="F27" s="28"/>
      <c r="G27" s="28"/>
      <c r="H27" s="28"/>
      <c r="I27" s="28"/>
      <c r="J27" s="28"/>
      <c r="K27" s="28"/>
      <c r="L27" s="21"/>
      <c r="M27" s="21"/>
      <c r="N27" s="28"/>
      <c r="O27" s="28"/>
      <c r="P27" s="28"/>
      <c r="Q27" s="28"/>
      <c r="R27" s="28"/>
      <c r="S27" s="28"/>
      <c r="T27" s="28"/>
      <c r="U27" s="28"/>
      <c r="V27" s="28"/>
    </row>
    <row r="28" spans="1:22" ht="15.75" customHeight="1" x14ac:dyDescent="0.15">
      <c r="A28" s="28"/>
      <c r="B28" s="21"/>
      <c r="C28" s="21"/>
      <c r="D28" s="21"/>
      <c r="E28" s="21"/>
      <c r="F28" s="21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</row>
    <row r="29" spans="1:22" ht="15.75" customHeight="1" x14ac:dyDescent="0.15">
      <c r="A29" s="28"/>
      <c r="B29" s="21"/>
      <c r="C29" s="21"/>
      <c r="D29" s="21"/>
      <c r="E29" s="21"/>
      <c r="F29" s="21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</row>
    <row r="30" spans="1:22" ht="15.75" customHeight="1" x14ac:dyDescent="0.15">
      <c r="A30" s="28"/>
      <c r="B30" s="21"/>
      <c r="C30" s="21"/>
      <c r="D30" s="21"/>
      <c r="E30" s="21"/>
      <c r="F30" s="21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</row>
    <row r="31" spans="1:22" ht="15.75" customHeight="1" x14ac:dyDescent="0.2">
      <c r="A31" s="36" t="s">
        <v>31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</row>
    <row r="32" spans="1:22" ht="15.75" customHeight="1" x14ac:dyDescent="0.2">
      <c r="A32" s="6"/>
      <c r="B32" s="37"/>
      <c r="C32" s="37"/>
      <c r="D32" s="31"/>
      <c r="E32" s="31"/>
      <c r="F32" s="31"/>
      <c r="G32" s="31"/>
      <c r="H32" s="31"/>
      <c r="I32" s="31"/>
      <c r="J32" s="31"/>
      <c r="K32" s="31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</row>
    <row r="33" spans="1:22" ht="15.75" customHeight="1" x14ac:dyDescent="0.2">
      <c r="A33" s="6"/>
      <c r="B33" s="38"/>
      <c r="C33" s="38"/>
      <c r="D33" s="31"/>
      <c r="E33" s="31"/>
      <c r="F33" s="34" t="s">
        <v>25</v>
      </c>
      <c r="G33" s="31"/>
      <c r="H33" s="31"/>
      <c r="I33" s="35" t="s">
        <v>26</v>
      </c>
      <c r="J33" s="31"/>
      <c r="K33" s="31"/>
      <c r="L33" s="28"/>
      <c r="M33" s="28"/>
      <c r="N33" s="33" t="s">
        <v>27</v>
      </c>
      <c r="O33" s="31"/>
      <c r="P33" s="31"/>
      <c r="Q33" s="28"/>
      <c r="R33" s="28"/>
      <c r="S33" s="28"/>
      <c r="T33" s="28"/>
      <c r="U33" s="28"/>
      <c r="V33" s="28"/>
    </row>
    <row r="34" spans="1:22" ht="15.75" customHeight="1" x14ac:dyDescent="0.15">
      <c r="A34" s="8" t="s">
        <v>1</v>
      </c>
      <c r="B34" s="9" t="s">
        <v>28</v>
      </c>
      <c r="C34" s="9" t="s">
        <v>36</v>
      </c>
      <c r="D34" s="9" t="s">
        <v>29</v>
      </c>
      <c r="E34" s="9" t="s">
        <v>30</v>
      </c>
      <c r="F34" s="10" t="s">
        <v>28</v>
      </c>
      <c r="G34" s="11" t="s">
        <v>29</v>
      </c>
      <c r="H34" s="11" t="s">
        <v>30</v>
      </c>
      <c r="I34" s="12" t="s">
        <v>28</v>
      </c>
      <c r="J34" s="13" t="s">
        <v>29</v>
      </c>
      <c r="K34" s="13" t="s">
        <v>30</v>
      </c>
      <c r="L34" s="28"/>
      <c r="M34" s="28"/>
      <c r="N34" s="14" t="s">
        <v>28</v>
      </c>
      <c r="O34" s="15" t="s">
        <v>29</v>
      </c>
      <c r="P34" s="15" t="s">
        <v>30</v>
      </c>
      <c r="Q34" s="28"/>
      <c r="R34" s="28"/>
      <c r="S34" s="28"/>
      <c r="T34" s="28"/>
      <c r="U34" s="28"/>
      <c r="V34" s="28"/>
    </row>
    <row r="35" spans="1:22" ht="15.75" customHeight="1" x14ac:dyDescent="0.2">
      <c r="A35" s="16">
        <v>1</v>
      </c>
      <c r="B35" s="23"/>
      <c r="C35" s="23"/>
      <c r="D35" s="23"/>
      <c r="E35" s="23"/>
      <c r="F35" s="18"/>
      <c r="G35" s="24"/>
      <c r="H35" s="24"/>
      <c r="I35" s="25"/>
      <c r="J35" s="25"/>
      <c r="K35" s="25"/>
      <c r="L35" s="28"/>
      <c r="M35" s="28"/>
      <c r="N35" s="20" t="e">
        <f>100*(I35-B35)/B35</f>
        <v>#DIV/0!</v>
      </c>
      <c r="O35" s="20" t="e">
        <f>100*(J35-D35)/D35</f>
        <v>#DIV/0!</v>
      </c>
      <c r="P35" s="20" t="e">
        <f>100*(K35-E35)/E35</f>
        <v>#DIV/0!</v>
      </c>
      <c r="Q35" s="28"/>
      <c r="R35" s="28"/>
      <c r="S35" s="28"/>
      <c r="T35" s="28"/>
      <c r="U35" s="28"/>
      <c r="V35" s="28"/>
    </row>
    <row r="36" spans="1:22" ht="15.75" customHeight="1" x14ac:dyDescent="0.2">
      <c r="A36" s="16">
        <v>2</v>
      </c>
      <c r="B36" s="23"/>
      <c r="C36" s="23"/>
      <c r="D36" s="23"/>
      <c r="E36" s="23"/>
      <c r="F36" s="18"/>
      <c r="G36" s="24"/>
      <c r="H36" s="24"/>
      <c r="I36" s="25"/>
      <c r="J36" s="25"/>
      <c r="K36" s="25"/>
      <c r="L36" s="28"/>
      <c r="M36" s="28"/>
      <c r="N36" s="20" t="e">
        <f>100*(I36-B36)/B36</f>
        <v>#DIV/0!</v>
      </c>
      <c r="O36" s="20" t="e">
        <f>100*(J36-D36)/D36</f>
        <v>#DIV/0!</v>
      </c>
      <c r="P36" s="20" t="e">
        <f>100*(K36-E36)/E36</f>
        <v>#DIV/0!</v>
      </c>
      <c r="Q36" s="28"/>
      <c r="R36" s="28"/>
      <c r="S36" s="28"/>
      <c r="T36" s="28"/>
      <c r="U36" s="28"/>
      <c r="V36" s="28"/>
    </row>
    <row r="37" spans="1:22" ht="15.75" customHeight="1" x14ac:dyDescent="0.2">
      <c r="A37" s="16">
        <v>4</v>
      </c>
      <c r="B37" s="23"/>
      <c r="C37" s="23"/>
      <c r="D37" s="23"/>
      <c r="E37" s="23"/>
      <c r="F37" s="18"/>
      <c r="G37" s="24"/>
      <c r="H37" s="24"/>
      <c r="I37" s="25"/>
      <c r="J37" s="25"/>
      <c r="K37" s="25"/>
      <c r="L37" s="28"/>
      <c r="M37" s="28"/>
      <c r="N37" s="20" t="e">
        <f>100*(I37-B37)/B37</f>
        <v>#DIV/0!</v>
      </c>
      <c r="O37" s="20" t="e">
        <f>100*(J37-D37)/D37</f>
        <v>#DIV/0!</v>
      </c>
      <c r="P37" s="20" t="e">
        <f>100*(K37-E37)/E37</f>
        <v>#DIV/0!</v>
      </c>
      <c r="Q37" s="28"/>
      <c r="R37" s="28"/>
      <c r="S37" s="28"/>
      <c r="T37" s="28"/>
      <c r="U37" s="28"/>
      <c r="V37" s="28"/>
    </row>
    <row r="38" spans="1:22" ht="15.75" customHeight="1" x14ac:dyDescent="0.2">
      <c r="A38" s="16">
        <v>16</v>
      </c>
      <c r="B38" s="23"/>
      <c r="C38" s="23"/>
      <c r="D38" s="23"/>
      <c r="E38" s="23"/>
      <c r="F38" s="18"/>
      <c r="G38" s="24"/>
      <c r="H38" s="24"/>
      <c r="I38" s="25"/>
      <c r="J38" s="25"/>
      <c r="K38" s="25"/>
      <c r="L38" s="28"/>
      <c r="M38" s="28"/>
      <c r="N38" s="20" t="e">
        <f>100*(I38-B38)/B38</f>
        <v>#DIV/0!</v>
      </c>
      <c r="O38" s="20" t="e">
        <f>100*(J38-D38)/D38</f>
        <v>#DIV/0!</v>
      </c>
      <c r="P38" s="20" t="e">
        <f>100*(K38-E38)/E38</f>
        <v>#DIV/0!</v>
      </c>
      <c r="Q38" s="28"/>
      <c r="R38" s="28"/>
      <c r="S38" s="28"/>
      <c r="T38" s="28"/>
      <c r="U38" s="28"/>
      <c r="V38" s="28"/>
    </row>
    <row r="39" spans="1:22" ht="15.75" customHeight="1" x14ac:dyDescent="0.2">
      <c r="A39" s="16">
        <v>32</v>
      </c>
      <c r="B39" s="23"/>
      <c r="C39" s="23"/>
      <c r="D39" s="23"/>
      <c r="E39" s="23"/>
      <c r="F39" s="18"/>
      <c r="G39" s="24"/>
      <c r="H39" s="24"/>
      <c r="I39" s="25"/>
      <c r="J39" s="25"/>
      <c r="K39" s="25"/>
      <c r="L39" s="28"/>
      <c r="M39" s="28"/>
      <c r="N39" s="20" t="e">
        <f>100*(I39-B39)/B39</f>
        <v>#DIV/0!</v>
      </c>
      <c r="O39" s="20" t="e">
        <f>100*(J39-D39)/D39</f>
        <v>#DIV/0!</v>
      </c>
      <c r="P39" s="20" t="e">
        <f>100*(K39-E39)/E39</f>
        <v>#DIV/0!</v>
      </c>
      <c r="Q39" s="28"/>
      <c r="R39" s="28"/>
      <c r="S39" s="28"/>
      <c r="T39" s="28"/>
      <c r="U39" s="28"/>
      <c r="V39" s="28"/>
    </row>
    <row r="40" spans="1:22" ht="15.75" customHeight="1" x14ac:dyDescent="0.2">
      <c r="A40" s="16">
        <v>64</v>
      </c>
      <c r="B40" s="23"/>
      <c r="C40" s="23"/>
      <c r="D40" s="23"/>
      <c r="E40" s="23"/>
      <c r="F40" s="18"/>
      <c r="G40" s="24"/>
      <c r="H40" s="24"/>
      <c r="I40" s="25"/>
      <c r="J40" s="25"/>
      <c r="K40" s="25"/>
      <c r="L40" s="28"/>
      <c r="M40" s="28"/>
      <c r="N40" s="20" t="e">
        <f>100*(I40-B40)/B40</f>
        <v>#DIV/0!</v>
      </c>
      <c r="O40" s="20" t="e">
        <f>100*(J40-D40)/D40</f>
        <v>#DIV/0!</v>
      </c>
      <c r="P40" s="20" t="e">
        <f>100*(K40-E40)/E40</f>
        <v>#DIV/0!</v>
      </c>
      <c r="Q40" s="28"/>
      <c r="R40" s="28"/>
      <c r="S40" s="28"/>
      <c r="T40" s="28"/>
      <c r="U40" s="28"/>
      <c r="V40" s="28"/>
    </row>
    <row r="41" spans="1:22" ht="15.75" customHeight="1" x14ac:dyDescent="0.2">
      <c r="A41" s="16">
        <v>128</v>
      </c>
      <c r="B41" s="23"/>
      <c r="C41" s="23"/>
      <c r="D41" s="23"/>
      <c r="E41" s="23"/>
      <c r="F41" s="18"/>
      <c r="G41" s="24"/>
      <c r="H41" s="24"/>
      <c r="I41" s="25"/>
      <c r="J41" s="25"/>
      <c r="K41" s="25"/>
      <c r="L41" s="28"/>
      <c r="M41" s="28"/>
      <c r="N41" s="20" t="e">
        <f>100*(I41-B41)/B41</f>
        <v>#DIV/0!</v>
      </c>
      <c r="O41" s="20" t="e">
        <f>100*(J41-D41)/D41</f>
        <v>#DIV/0!</v>
      </c>
      <c r="P41" s="20" t="e">
        <f>100*(K41-E41)/E41</f>
        <v>#DIV/0!</v>
      </c>
      <c r="Q41" s="28"/>
      <c r="R41" s="28"/>
      <c r="S41" s="28"/>
      <c r="T41" s="28"/>
      <c r="U41" s="28"/>
      <c r="V41" s="28"/>
    </row>
    <row r="42" spans="1:22" ht="15.75" customHeight="1" x14ac:dyDescent="0.2">
      <c r="A42" s="16">
        <v>256</v>
      </c>
      <c r="B42" s="23"/>
      <c r="C42" s="23"/>
      <c r="D42" s="23"/>
      <c r="E42" s="23"/>
      <c r="F42" s="18"/>
      <c r="G42" s="24"/>
      <c r="H42" s="24"/>
      <c r="I42" s="25"/>
      <c r="J42" s="25"/>
      <c r="K42" s="25"/>
      <c r="L42" s="28"/>
      <c r="M42" s="28"/>
      <c r="N42" s="20" t="e">
        <f>100*(I42-B42)/B42</f>
        <v>#DIV/0!</v>
      </c>
      <c r="O42" s="20" t="e">
        <f>100*(J42-D42)/D42</f>
        <v>#DIV/0!</v>
      </c>
      <c r="P42" s="20" t="e">
        <f>100*(K42-E42)/E42</f>
        <v>#DIV/0!</v>
      </c>
      <c r="Q42" s="28"/>
      <c r="R42" s="28"/>
      <c r="S42" s="28"/>
      <c r="T42" s="28"/>
      <c r="U42" s="28"/>
      <c r="V42" s="28"/>
    </row>
    <row r="43" spans="1:22" ht="15.75" customHeight="1" x14ac:dyDescent="0.2">
      <c r="A43" s="16">
        <v>512</v>
      </c>
      <c r="B43" s="23"/>
      <c r="C43" s="23"/>
      <c r="D43" s="23"/>
      <c r="E43" s="23"/>
      <c r="F43" s="18"/>
      <c r="G43" s="24"/>
      <c r="H43" s="24"/>
      <c r="I43" s="25"/>
      <c r="J43" s="25"/>
      <c r="K43" s="25"/>
      <c r="L43" s="28"/>
      <c r="M43" s="28"/>
      <c r="N43" s="20" t="e">
        <f>100*(I43-B43)/B43</f>
        <v>#DIV/0!</v>
      </c>
      <c r="O43" s="20" t="e">
        <f>100*(J43-D43)/D43</f>
        <v>#DIV/0!</v>
      </c>
      <c r="P43" s="20" t="e">
        <f>100*(K43-E43)/E43</f>
        <v>#DIV/0!</v>
      </c>
      <c r="Q43" s="28"/>
      <c r="R43" s="28"/>
      <c r="S43" s="28"/>
      <c r="T43" s="28"/>
      <c r="U43" s="28"/>
      <c r="V43" s="28"/>
    </row>
    <row r="44" spans="1:22" ht="15.75" customHeight="1" x14ac:dyDescent="0.2">
      <c r="A44" s="16">
        <v>1024</v>
      </c>
      <c r="B44" s="23"/>
      <c r="C44" s="23"/>
      <c r="D44" s="23"/>
      <c r="E44" s="23"/>
      <c r="F44" s="18"/>
      <c r="G44" s="24"/>
      <c r="H44" s="24"/>
      <c r="I44" s="25"/>
      <c r="J44" s="25"/>
      <c r="K44" s="25"/>
      <c r="L44" s="28"/>
      <c r="M44" s="28"/>
      <c r="N44" s="20" t="e">
        <f>100*(I44-B44)/B44</f>
        <v>#DIV/0!</v>
      </c>
      <c r="O44" s="20" t="e">
        <f>100*(J44-D44)/D44</f>
        <v>#DIV/0!</v>
      </c>
      <c r="P44" s="20" t="e">
        <f>100*(K44-E44)/E44</f>
        <v>#DIV/0!</v>
      </c>
      <c r="Q44" s="28"/>
      <c r="R44" s="28"/>
      <c r="S44" s="28"/>
      <c r="T44" s="28"/>
      <c r="U44" s="28"/>
      <c r="V44" s="28"/>
    </row>
    <row r="45" spans="1:22" ht="15.75" customHeight="1" x14ac:dyDescent="0.2">
      <c r="A45" s="16">
        <v>2048</v>
      </c>
      <c r="B45" s="23"/>
      <c r="C45" s="23"/>
      <c r="D45" s="23"/>
      <c r="E45" s="23"/>
      <c r="F45" s="18"/>
      <c r="G45" s="24"/>
      <c r="H45" s="24"/>
      <c r="I45" s="25"/>
      <c r="J45" s="25"/>
      <c r="K45" s="25"/>
      <c r="L45" s="28"/>
      <c r="M45" s="28"/>
      <c r="N45" s="20" t="e">
        <f>100*(I45-B45)/B45</f>
        <v>#DIV/0!</v>
      </c>
      <c r="O45" s="20" t="e">
        <f>100*(J45-D45)/D45</f>
        <v>#DIV/0!</v>
      </c>
      <c r="P45" s="20" t="e">
        <f>100*(K45-E45)/E45</f>
        <v>#DIV/0!</v>
      </c>
      <c r="Q45" s="28"/>
      <c r="R45" s="28"/>
      <c r="S45" s="28"/>
      <c r="T45" s="28"/>
      <c r="U45" s="28"/>
      <c r="V45" s="28"/>
    </row>
    <row r="46" spans="1:22" ht="15.75" customHeight="1" x14ac:dyDescent="0.2">
      <c r="A46" s="16">
        <v>4096</v>
      </c>
      <c r="B46" s="23"/>
      <c r="C46" s="23"/>
      <c r="D46" s="23"/>
      <c r="E46" s="23"/>
      <c r="F46" s="18"/>
      <c r="G46" s="24"/>
      <c r="H46" s="24"/>
      <c r="I46" s="25"/>
      <c r="J46" s="25"/>
      <c r="K46" s="25"/>
      <c r="L46" s="28"/>
      <c r="M46" s="28"/>
      <c r="N46" s="20" t="e">
        <f>100*(I46-B46)/B46</f>
        <v>#DIV/0!</v>
      </c>
      <c r="O46" s="20" t="e">
        <f>100*(J46-D46)/D46</f>
        <v>#DIV/0!</v>
      </c>
      <c r="P46" s="20" t="e">
        <f>100*(K46-E46)/E46</f>
        <v>#DIV/0!</v>
      </c>
      <c r="Q46" s="28"/>
      <c r="R46" s="28"/>
      <c r="S46" s="28"/>
      <c r="T46" s="28"/>
      <c r="U46" s="28"/>
      <c r="V46" s="28"/>
    </row>
    <row r="47" spans="1:22" ht="15.75" customHeight="1" x14ac:dyDescent="0.2">
      <c r="A47" s="16">
        <f>8*1024</f>
        <v>8192</v>
      </c>
      <c r="B47" s="23"/>
      <c r="C47" s="23"/>
      <c r="D47" s="23"/>
      <c r="E47" s="23"/>
      <c r="F47" s="18"/>
      <c r="G47" s="24"/>
      <c r="H47" s="24"/>
      <c r="I47" s="25"/>
      <c r="J47" s="25"/>
      <c r="K47" s="25"/>
      <c r="L47" s="28"/>
      <c r="M47" s="28"/>
      <c r="N47" s="20" t="e">
        <f>100*(I47-B47)/B47</f>
        <v>#DIV/0!</v>
      </c>
      <c r="O47" s="20" t="e">
        <f>100*(J47-D47)/D47</f>
        <v>#DIV/0!</v>
      </c>
      <c r="P47" s="20" t="e">
        <f>100*(K47-E47)/E47</f>
        <v>#DIV/0!</v>
      </c>
      <c r="Q47" s="28"/>
      <c r="R47" s="28"/>
      <c r="S47" s="28"/>
      <c r="T47" s="28"/>
      <c r="U47" s="28"/>
      <c r="V47" s="28"/>
    </row>
    <row r="48" spans="1:22" ht="15.75" customHeight="1" x14ac:dyDescent="0.2">
      <c r="A48" s="16">
        <f>16*1024</f>
        <v>16384</v>
      </c>
      <c r="B48" s="23"/>
      <c r="C48" s="23"/>
      <c r="D48" s="23"/>
      <c r="E48" s="23"/>
      <c r="F48" s="18"/>
      <c r="G48" s="24"/>
      <c r="H48" s="24"/>
      <c r="I48" s="25"/>
      <c r="J48" s="25"/>
      <c r="K48" s="25"/>
      <c r="L48" s="28"/>
      <c r="M48" s="28"/>
      <c r="N48" s="20" t="e">
        <f>100*(I48-B48)/B48</f>
        <v>#DIV/0!</v>
      </c>
      <c r="O48" s="20" t="e">
        <f>100*(J48-D48)/D48</f>
        <v>#DIV/0!</v>
      </c>
      <c r="P48" s="20" t="e">
        <f>100*(K48-E48)/E48</f>
        <v>#DIV/0!</v>
      </c>
      <c r="Q48" s="28"/>
      <c r="R48" s="28"/>
      <c r="S48" s="28"/>
      <c r="T48" s="28"/>
      <c r="U48" s="28"/>
      <c r="V48" s="28"/>
    </row>
    <row r="49" spans="1:22" ht="15.75" customHeight="1" x14ac:dyDescent="0.2">
      <c r="A49" s="16">
        <f>32*1024</f>
        <v>32768</v>
      </c>
      <c r="B49" s="23"/>
      <c r="C49" s="23"/>
      <c r="D49" s="23"/>
      <c r="E49" s="23"/>
      <c r="F49" s="18"/>
      <c r="G49" s="24"/>
      <c r="H49" s="24"/>
      <c r="I49" s="25"/>
      <c r="J49" s="25"/>
      <c r="K49" s="25"/>
      <c r="L49" s="28"/>
      <c r="M49" s="28"/>
      <c r="N49" s="20" t="e">
        <f>100*(I49-B49)/B49</f>
        <v>#DIV/0!</v>
      </c>
      <c r="O49" s="20" t="e">
        <f>100*(J49-D49)/D49</f>
        <v>#DIV/0!</v>
      </c>
      <c r="P49" s="20" t="e">
        <f>100*(K49-E49)/E49</f>
        <v>#DIV/0!</v>
      </c>
      <c r="Q49" s="28"/>
      <c r="R49" s="28"/>
      <c r="S49" s="28"/>
      <c r="T49" s="28"/>
      <c r="U49" s="28"/>
      <c r="V49" s="28"/>
    </row>
    <row r="50" spans="1:22" ht="15.75" customHeight="1" x14ac:dyDescent="0.2">
      <c r="A50" s="16">
        <f>64*1024</f>
        <v>65536</v>
      </c>
      <c r="B50" s="23"/>
      <c r="C50" s="23"/>
      <c r="D50" s="23"/>
      <c r="E50" s="23"/>
      <c r="F50" s="18"/>
      <c r="G50" s="24"/>
      <c r="H50" s="24"/>
      <c r="I50" s="25"/>
      <c r="J50" s="25"/>
      <c r="K50" s="25"/>
      <c r="L50" s="28"/>
      <c r="M50" s="28"/>
      <c r="N50" s="20" t="e">
        <f>100*(I50-B50)/B50</f>
        <v>#DIV/0!</v>
      </c>
      <c r="O50" s="20" t="e">
        <f>100*(J50-D50)/D50</f>
        <v>#DIV/0!</v>
      </c>
      <c r="P50" s="20" t="e">
        <f>100*(K50-E50)/E50</f>
        <v>#DIV/0!</v>
      </c>
      <c r="Q50" s="28"/>
      <c r="R50" s="28"/>
      <c r="S50" s="28"/>
      <c r="T50" s="28"/>
      <c r="U50" s="28"/>
      <c r="V50" s="28"/>
    </row>
    <row r="51" spans="1:22" ht="15.75" customHeight="1" x14ac:dyDescent="0.2">
      <c r="A51" s="16">
        <f>128*1024</f>
        <v>131072</v>
      </c>
      <c r="B51" s="23"/>
      <c r="C51" s="23"/>
      <c r="D51" s="23"/>
      <c r="E51" s="23"/>
      <c r="F51" s="18"/>
      <c r="G51" s="24"/>
      <c r="H51" s="24"/>
      <c r="I51" s="25"/>
      <c r="J51" s="25"/>
      <c r="K51" s="25"/>
      <c r="L51" s="28"/>
      <c r="M51" s="28"/>
      <c r="N51" s="20" t="e">
        <f>100*(I51-B51)/B51</f>
        <v>#DIV/0!</v>
      </c>
      <c r="O51" s="20" t="e">
        <f>100*(J51-D51)/D51</f>
        <v>#DIV/0!</v>
      </c>
      <c r="P51" s="20" t="e">
        <f>100*(K51-E51)/E51</f>
        <v>#DIV/0!</v>
      </c>
      <c r="Q51" s="28"/>
      <c r="R51" s="28"/>
      <c r="S51" s="28"/>
      <c r="T51" s="28"/>
      <c r="U51" s="28"/>
      <c r="V51" s="28"/>
    </row>
    <row r="52" spans="1:22" ht="15.75" customHeight="1" x14ac:dyDescent="0.2">
      <c r="A52" s="16">
        <f>256*1024</f>
        <v>262144</v>
      </c>
      <c r="B52" s="23"/>
      <c r="C52" s="23"/>
      <c r="D52" s="23"/>
      <c r="E52" s="23"/>
      <c r="F52" s="18"/>
      <c r="G52" s="24"/>
      <c r="H52" s="24"/>
      <c r="I52" s="25"/>
      <c r="J52" s="25"/>
      <c r="K52" s="25"/>
      <c r="L52" s="28"/>
      <c r="M52" s="28"/>
      <c r="N52" s="20" t="e">
        <f>100*(I52-B52)/B52</f>
        <v>#DIV/0!</v>
      </c>
      <c r="O52" s="20" t="e">
        <f>100*(J52-D52)/D52</f>
        <v>#DIV/0!</v>
      </c>
      <c r="P52" s="20" t="e">
        <f>100*(K52-E52)/E52</f>
        <v>#DIV/0!</v>
      </c>
      <c r="Q52" s="28"/>
      <c r="R52" s="28"/>
      <c r="S52" s="28"/>
      <c r="T52" s="28"/>
      <c r="U52" s="28"/>
      <c r="V52" s="28"/>
    </row>
    <row r="53" spans="1:22" ht="15.75" customHeight="1" x14ac:dyDescent="0.2">
      <c r="A53" s="16">
        <f>512*1024</f>
        <v>524288</v>
      </c>
      <c r="B53" s="23"/>
      <c r="C53" s="23"/>
      <c r="D53" s="23"/>
      <c r="E53" s="23"/>
      <c r="F53" s="18"/>
      <c r="G53" s="24"/>
      <c r="H53" s="24"/>
      <c r="I53" s="25"/>
      <c r="J53" s="25"/>
      <c r="K53" s="25"/>
      <c r="L53" s="28"/>
      <c r="M53" s="28"/>
      <c r="N53" s="20" t="e">
        <f>100*(I53-B53)/B53</f>
        <v>#DIV/0!</v>
      </c>
      <c r="O53" s="20" t="e">
        <f>100*(J53-D53)/D53</f>
        <v>#DIV/0!</v>
      </c>
      <c r="P53" s="20" t="e">
        <f>100*(K53-E53)/E53</f>
        <v>#DIV/0!</v>
      </c>
      <c r="Q53" s="28"/>
      <c r="R53" s="28"/>
      <c r="S53" s="28"/>
      <c r="T53" s="28"/>
      <c r="U53" s="28"/>
      <c r="V53" s="28"/>
    </row>
    <row r="54" spans="1:22" ht="15.75" customHeight="1" x14ac:dyDescent="0.2">
      <c r="A54" s="16">
        <f>1024*1024</f>
        <v>1048576</v>
      </c>
      <c r="B54" s="17"/>
      <c r="C54" s="17"/>
      <c r="D54" s="17"/>
      <c r="E54" s="23"/>
      <c r="F54" s="18"/>
      <c r="G54" s="24"/>
      <c r="H54" s="24"/>
      <c r="I54" s="25"/>
      <c r="J54" s="25"/>
      <c r="K54" s="25"/>
      <c r="L54" s="28"/>
      <c r="M54" s="28"/>
      <c r="N54" s="20" t="e">
        <f>100*(I54-B54)/B54</f>
        <v>#DIV/0!</v>
      </c>
      <c r="O54" s="20" t="e">
        <f>100*(J54-D54)/D54</f>
        <v>#DIV/0!</v>
      </c>
      <c r="P54" s="20" t="e">
        <f>100*(K54-E54)/E54</f>
        <v>#DIV/0!</v>
      </c>
      <c r="Q54" s="28"/>
      <c r="R54" s="28"/>
      <c r="S54" s="28"/>
      <c r="T54" s="28"/>
      <c r="U54" s="28"/>
      <c r="V54" s="28"/>
    </row>
    <row r="55" spans="1:22" ht="15.75" customHeight="1" x14ac:dyDescent="0.15">
      <c r="A55" s="28"/>
      <c r="B55" s="21"/>
      <c r="C55" s="21"/>
      <c r="D55" s="21"/>
      <c r="E55" s="21"/>
      <c r="F55" s="21"/>
      <c r="G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2" ht="15.75" customHeight="1" x14ac:dyDescent="0.15">
      <c r="A56" s="28"/>
      <c r="B56" s="21"/>
      <c r="C56" s="21"/>
      <c r="D56" s="21"/>
      <c r="E56" s="21"/>
      <c r="F56" s="21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1:22" ht="15.75" customHeight="1" x14ac:dyDescent="0.15">
      <c r="A57" s="28"/>
      <c r="B57" s="21"/>
      <c r="C57" s="21"/>
      <c r="D57" s="21"/>
      <c r="E57" s="21"/>
      <c r="F57" s="21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1:22" ht="15.75" customHeight="1" x14ac:dyDescent="0.15">
      <c r="A58" s="28"/>
      <c r="B58" s="21"/>
      <c r="C58" s="21"/>
      <c r="D58" s="21"/>
      <c r="E58" s="21"/>
      <c r="F58" s="21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1:22" ht="15.75" customHeight="1" x14ac:dyDescent="0.2">
      <c r="A59" s="36" t="s">
        <v>32</v>
      </c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1:22" ht="15.75" customHeight="1" x14ac:dyDescent="0.2">
      <c r="A60" s="6"/>
      <c r="B60" s="37"/>
      <c r="C60" s="37"/>
      <c r="D60" s="31"/>
      <c r="E60" s="31"/>
      <c r="F60" s="31"/>
      <c r="G60" s="31"/>
      <c r="H60" s="31"/>
      <c r="I60" s="31"/>
      <c r="J60" s="31"/>
      <c r="K60" s="31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 ht="15.75" customHeight="1" x14ac:dyDescent="0.2">
      <c r="A61" s="6"/>
      <c r="B61" s="38"/>
      <c r="C61" s="38"/>
      <c r="D61" s="31"/>
      <c r="E61" s="31"/>
      <c r="F61" s="34" t="s">
        <v>25</v>
      </c>
      <c r="G61" s="31"/>
      <c r="H61" s="31"/>
      <c r="I61" s="35" t="s">
        <v>26</v>
      </c>
      <c r="J61" s="31"/>
      <c r="K61" s="31"/>
      <c r="L61" s="28"/>
      <c r="M61" s="28"/>
      <c r="N61" s="33" t="s">
        <v>27</v>
      </c>
      <c r="O61" s="31"/>
      <c r="P61" s="31"/>
      <c r="Q61" s="28"/>
      <c r="R61" s="28"/>
      <c r="S61" s="28"/>
      <c r="T61" s="28"/>
      <c r="U61" s="28"/>
      <c r="V61" s="28"/>
    </row>
    <row r="62" spans="1:22" ht="15.75" customHeight="1" x14ac:dyDescent="0.15">
      <c r="A62" s="8" t="s">
        <v>1</v>
      </c>
      <c r="B62" s="9" t="s">
        <v>28</v>
      </c>
      <c r="C62" s="9" t="s">
        <v>36</v>
      </c>
      <c r="D62" s="9" t="s">
        <v>29</v>
      </c>
      <c r="E62" s="9" t="s">
        <v>30</v>
      </c>
      <c r="F62" s="10" t="s">
        <v>28</v>
      </c>
      <c r="G62" s="11" t="s">
        <v>29</v>
      </c>
      <c r="H62" s="11" t="s">
        <v>30</v>
      </c>
      <c r="I62" s="12" t="s">
        <v>28</v>
      </c>
      <c r="J62" s="13" t="s">
        <v>29</v>
      </c>
      <c r="K62" s="13" t="s">
        <v>30</v>
      </c>
      <c r="L62" s="28"/>
      <c r="M62" s="28"/>
      <c r="N62" s="14" t="s">
        <v>28</v>
      </c>
      <c r="O62" s="15" t="s">
        <v>29</v>
      </c>
      <c r="P62" s="15" t="s">
        <v>30</v>
      </c>
      <c r="Q62" s="28"/>
      <c r="R62" s="28"/>
      <c r="S62" s="28"/>
      <c r="T62" s="28"/>
      <c r="U62" s="28"/>
      <c r="V62" s="28"/>
    </row>
    <row r="63" spans="1:22" ht="15.75" customHeight="1" x14ac:dyDescent="0.2">
      <c r="A63" s="16">
        <v>1</v>
      </c>
      <c r="B63" s="23"/>
      <c r="C63" s="23"/>
      <c r="D63" s="23"/>
      <c r="E63" s="23"/>
      <c r="F63" s="18"/>
      <c r="G63" s="24"/>
      <c r="H63" s="24"/>
      <c r="I63" s="25"/>
      <c r="J63" s="25"/>
      <c r="K63" s="25"/>
      <c r="L63" s="28"/>
      <c r="M63" s="28"/>
      <c r="N63" s="20" t="e">
        <f>100*(I63-B63)/B63</f>
        <v>#DIV/0!</v>
      </c>
      <c r="O63" s="20" t="e">
        <f>100*(J63-D63)/D63</f>
        <v>#DIV/0!</v>
      </c>
      <c r="P63" s="20" t="e">
        <f>100*(K63-E63)/E63</f>
        <v>#DIV/0!</v>
      </c>
      <c r="Q63" s="28"/>
      <c r="R63" s="28"/>
      <c r="S63" s="28"/>
      <c r="T63" s="28"/>
      <c r="U63" s="28"/>
      <c r="V63" s="28"/>
    </row>
    <row r="64" spans="1:22" ht="15.75" customHeight="1" x14ac:dyDescent="0.2">
      <c r="A64" s="16">
        <v>2</v>
      </c>
      <c r="B64" s="23"/>
      <c r="C64" s="23"/>
      <c r="D64" s="23"/>
      <c r="E64" s="23"/>
      <c r="F64" s="18"/>
      <c r="G64" s="24"/>
      <c r="H64" s="24"/>
      <c r="I64" s="25"/>
      <c r="J64" s="25"/>
      <c r="K64" s="25"/>
      <c r="L64" s="28"/>
      <c r="M64" s="28"/>
      <c r="N64" s="20" t="e">
        <f>100*(I64-B64)/B64</f>
        <v>#DIV/0!</v>
      </c>
      <c r="O64" s="20" t="e">
        <f>100*(J64-D64)/D64</f>
        <v>#DIV/0!</v>
      </c>
      <c r="P64" s="20" t="e">
        <f>100*(K64-E64)/E64</f>
        <v>#DIV/0!</v>
      </c>
      <c r="Q64" s="28"/>
      <c r="R64" s="28"/>
      <c r="S64" s="28"/>
      <c r="T64" s="28"/>
      <c r="U64" s="28"/>
      <c r="V64" s="28"/>
    </row>
    <row r="65" spans="1:22" ht="15.75" customHeight="1" x14ac:dyDescent="0.2">
      <c r="A65" s="16">
        <v>4</v>
      </c>
      <c r="B65" s="23"/>
      <c r="C65" s="23"/>
      <c r="D65" s="23"/>
      <c r="E65" s="23"/>
      <c r="F65" s="18"/>
      <c r="G65" s="24"/>
      <c r="H65" s="24"/>
      <c r="I65" s="25"/>
      <c r="J65" s="25"/>
      <c r="K65" s="25"/>
      <c r="L65" s="28"/>
      <c r="M65" s="28"/>
      <c r="N65" s="20" t="e">
        <f>100*(I65-B65)/B65</f>
        <v>#DIV/0!</v>
      </c>
      <c r="O65" s="20" t="e">
        <f>100*(J65-D65)/D65</f>
        <v>#DIV/0!</v>
      </c>
      <c r="P65" s="20" t="e">
        <f>100*(K65-E65)/E65</f>
        <v>#DIV/0!</v>
      </c>
      <c r="Q65" s="28"/>
      <c r="R65" s="28"/>
      <c r="S65" s="28"/>
      <c r="T65" s="28"/>
      <c r="U65" s="28"/>
      <c r="V65" s="28"/>
    </row>
    <row r="66" spans="1:22" ht="15.75" customHeight="1" x14ac:dyDescent="0.2">
      <c r="A66" s="16">
        <v>16</v>
      </c>
      <c r="B66" s="23"/>
      <c r="C66" s="23"/>
      <c r="D66" s="23"/>
      <c r="E66" s="23"/>
      <c r="F66" s="18"/>
      <c r="G66" s="24"/>
      <c r="H66" s="24"/>
      <c r="I66" s="25"/>
      <c r="J66" s="25"/>
      <c r="K66" s="25"/>
      <c r="L66" s="28"/>
      <c r="M66" s="28"/>
      <c r="N66" s="20" t="e">
        <f>100*(I66-B66)/B66</f>
        <v>#DIV/0!</v>
      </c>
      <c r="O66" s="20" t="e">
        <f>100*(J66-D66)/D66</f>
        <v>#DIV/0!</v>
      </c>
      <c r="P66" s="20" t="e">
        <f>100*(K66-E66)/E66</f>
        <v>#DIV/0!</v>
      </c>
      <c r="Q66" s="28"/>
      <c r="R66" s="28"/>
      <c r="S66" s="28"/>
      <c r="T66" s="28"/>
      <c r="U66" s="28"/>
      <c r="V66" s="28"/>
    </row>
    <row r="67" spans="1:22" ht="15.75" customHeight="1" x14ac:dyDescent="0.2">
      <c r="A67" s="16">
        <v>32</v>
      </c>
      <c r="B67" s="23"/>
      <c r="C67" s="23"/>
      <c r="D67" s="23"/>
      <c r="E67" s="23"/>
      <c r="F67" s="18"/>
      <c r="G67" s="24"/>
      <c r="H67" s="24"/>
      <c r="I67" s="25"/>
      <c r="J67" s="25"/>
      <c r="K67" s="25"/>
      <c r="L67" s="28"/>
      <c r="M67" s="28"/>
      <c r="N67" s="20" t="e">
        <f>100*(I67-B67)/B67</f>
        <v>#DIV/0!</v>
      </c>
      <c r="O67" s="20" t="e">
        <f>100*(J67-D67)/D67</f>
        <v>#DIV/0!</v>
      </c>
      <c r="P67" s="20" t="e">
        <f>100*(K67-E67)/E67</f>
        <v>#DIV/0!</v>
      </c>
      <c r="Q67" s="28"/>
      <c r="R67" s="28"/>
      <c r="S67" s="28"/>
      <c r="T67" s="28"/>
      <c r="U67" s="28"/>
      <c r="V67" s="28"/>
    </row>
    <row r="68" spans="1:22" ht="15.75" customHeight="1" x14ac:dyDescent="0.2">
      <c r="A68" s="16">
        <v>64</v>
      </c>
      <c r="B68" s="23"/>
      <c r="C68" s="23"/>
      <c r="D68" s="23"/>
      <c r="E68" s="23"/>
      <c r="F68" s="18"/>
      <c r="G68" s="24"/>
      <c r="H68" s="24"/>
      <c r="I68" s="25"/>
      <c r="J68" s="25"/>
      <c r="K68" s="25"/>
      <c r="L68" s="28"/>
      <c r="M68" s="28"/>
      <c r="N68" s="20" t="e">
        <f>100*(I68-B68)/B68</f>
        <v>#DIV/0!</v>
      </c>
      <c r="O68" s="20" t="e">
        <f>100*(J68-D68)/D68</f>
        <v>#DIV/0!</v>
      </c>
      <c r="P68" s="20" t="e">
        <f>100*(K68-E68)/E68</f>
        <v>#DIV/0!</v>
      </c>
      <c r="Q68" s="28"/>
      <c r="R68" s="28"/>
      <c r="S68" s="28"/>
      <c r="T68" s="28"/>
      <c r="U68" s="28"/>
      <c r="V68" s="28"/>
    </row>
    <row r="69" spans="1:22" ht="15.75" customHeight="1" x14ac:dyDescent="0.2">
      <c r="A69" s="16">
        <v>128</v>
      </c>
      <c r="B69" s="23"/>
      <c r="C69" s="23"/>
      <c r="D69" s="23"/>
      <c r="E69" s="23"/>
      <c r="F69" s="18"/>
      <c r="G69" s="24"/>
      <c r="H69" s="24"/>
      <c r="I69" s="25"/>
      <c r="J69" s="25"/>
      <c r="K69" s="25"/>
      <c r="L69" s="28"/>
      <c r="M69" s="28"/>
      <c r="N69" s="20" t="e">
        <f>100*(I69-B69)/B69</f>
        <v>#DIV/0!</v>
      </c>
      <c r="O69" s="20" t="e">
        <f>100*(J69-D69)/D69</f>
        <v>#DIV/0!</v>
      </c>
      <c r="P69" s="20" t="e">
        <f>100*(K69-E69)/E69</f>
        <v>#DIV/0!</v>
      </c>
      <c r="Q69" s="28"/>
      <c r="R69" s="28"/>
      <c r="S69" s="28"/>
      <c r="T69" s="28"/>
      <c r="U69" s="28"/>
      <c r="V69" s="28"/>
    </row>
    <row r="70" spans="1:22" ht="15.75" customHeight="1" x14ac:dyDescent="0.2">
      <c r="A70" s="16">
        <v>256</v>
      </c>
      <c r="B70" s="23"/>
      <c r="C70" s="23"/>
      <c r="D70" s="23"/>
      <c r="E70" s="23"/>
      <c r="F70" s="18"/>
      <c r="G70" s="24"/>
      <c r="H70" s="24"/>
      <c r="I70" s="25"/>
      <c r="J70" s="25"/>
      <c r="K70" s="25"/>
      <c r="L70" s="28"/>
      <c r="M70" s="28"/>
      <c r="N70" s="20" t="e">
        <f>100*(I70-B70)/B70</f>
        <v>#DIV/0!</v>
      </c>
      <c r="O70" s="20" t="e">
        <f>100*(J70-D70)/D70</f>
        <v>#DIV/0!</v>
      </c>
      <c r="P70" s="20" t="e">
        <f>100*(K70-E70)/E70</f>
        <v>#DIV/0!</v>
      </c>
      <c r="Q70" s="28"/>
      <c r="R70" s="28"/>
      <c r="S70" s="28"/>
      <c r="T70" s="28"/>
      <c r="U70" s="28"/>
      <c r="V70" s="28"/>
    </row>
    <row r="71" spans="1:22" ht="15.75" customHeight="1" x14ac:dyDescent="0.2">
      <c r="A71" s="16">
        <v>512</v>
      </c>
      <c r="B71" s="23"/>
      <c r="C71" s="23"/>
      <c r="D71" s="23"/>
      <c r="E71" s="23"/>
      <c r="F71" s="18"/>
      <c r="G71" s="24"/>
      <c r="H71" s="24"/>
      <c r="I71" s="25"/>
      <c r="J71" s="25"/>
      <c r="K71" s="25"/>
      <c r="L71" s="28"/>
      <c r="M71" s="28"/>
      <c r="N71" s="20" t="e">
        <f>100*(I71-B71)/B71</f>
        <v>#DIV/0!</v>
      </c>
      <c r="O71" s="20" t="e">
        <f>100*(J71-D71)/D71</f>
        <v>#DIV/0!</v>
      </c>
      <c r="P71" s="20" t="e">
        <f>100*(K71-E71)/E71</f>
        <v>#DIV/0!</v>
      </c>
      <c r="Q71" s="28"/>
      <c r="R71" s="28"/>
      <c r="S71" s="28"/>
      <c r="T71" s="28"/>
      <c r="U71" s="28"/>
      <c r="V71" s="28"/>
    </row>
    <row r="72" spans="1:22" ht="15.75" customHeight="1" x14ac:dyDescent="0.2">
      <c r="A72" s="16">
        <v>1024</v>
      </c>
      <c r="B72" s="23"/>
      <c r="C72" s="23"/>
      <c r="D72" s="23"/>
      <c r="E72" s="23"/>
      <c r="F72" s="18"/>
      <c r="G72" s="24"/>
      <c r="H72" s="24"/>
      <c r="I72" s="25"/>
      <c r="J72" s="25"/>
      <c r="K72" s="25"/>
      <c r="L72" s="28"/>
      <c r="M72" s="28"/>
      <c r="N72" s="20" t="e">
        <f>100*(I72-B72)/B72</f>
        <v>#DIV/0!</v>
      </c>
      <c r="O72" s="20" t="e">
        <f>100*(J72-D72)/D72</f>
        <v>#DIV/0!</v>
      </c>
      <c r="P72" s="20" t="e">
        <f>100*(K72-E72)/E72</f>
        <v>#DIV/0!</v>
      </c>
      <c r="Q72" s="28"/>
      <c r="R72" s="28"/>
      <c r="S72" s="28"/>
      <c r="T72" s="28"/>
      <c r="U72" s="28"/>
      <c r="V72" s="28"/>
    </row>
    <row r="73" spans="1:22" ht="15.75" customHeight="1" x14ac:dyDescent="0.2">
      <c r="A73" s="16">
        <v>2048</v>
      </c>
      <c r="B73" s="23"/>
      <c r="C73" s="23"/>
      <c r="D73" s="23"/>
      <c r="E73" s="23"/>
      <c r="F73" s="18"/>
      <c r="G73" s="24"/>
      <c r="H73" s="24"/>
      <c r="I73" s="25"/>
      <c r="J73" s="25"/>
      <c r="K73" s="25"/>
      <c r="L73" s="28"/>
      <c r="M73" s="28"/>
      <c r="N73" s="20" t="e">
        <f>100*(I73-B73)/B73</f>
        <v>#DIV/0!</v>
      </c>
      <c r="O73" s="20" t="e">
        <f>100*(J73-D73)/D73</f>
        <v>#DIV/0!</v>
      </c>
      <c r="P73" s="20" t="e">
        <f>100*(K73-E73)/E73</f>
        <v>#DIV/0!</v>
      </c>
      <c r="Q73" s="28"/>
      <c r="R73" s="28"/>
      <c r="S73" s="28"/>
      <c r="T73" s="28"/>
      <c r="U73" s="28"/>
      <c r="V73" s="28"/>
    </row>
    <row r="74" spans="1:22" ht="15.75" customHeight="1" x14ac:dyDescent="0.2">
      <c r="A74" s="16">
        <v>4096</v>
      </c>
      <c r="B74" s="23"/>
      <c r="C74" s="23"/>
      <c r="D74" s="23"/>
      <c r="E74" s="23"/>
      <c r="F74" s="18"/>
      <c r="G74" s="24"/>
      <c r="H74" s="24"/>
      <c r="I74" s="25"/>
      <c r="J74" s="25"/>
      <c r="K74" s="25"/>
      <c r="L74" s="28"/>
      <c r="M74" s="28"/>
      <c r="N74" s="20" t="e">
        <f>100*(I74-B74)/B74</f>
        <v>#DIV/0!</v>
      </c>
      <c r="O74" s="20" t="e">
        <f>100*(J74-D74)/D74</f>
        <v>#DIV/0!</v>
      </c>
      <c r="P74" s="20" t="e">
        <f>100*(K74-E74)/E74</f>
        <v>#DIV/0!</v>
      </c>
      <c r="Q74" s="28"/>
      <c r="R74" s="28"/>
      <c r="S74" s="28"/>
      <c r="T74" s="28"/>
      <c r="U74" s="28"/>
      <c r="V74" s="28"/>
    </row>
    <row r="75" spans="1:22" ht="15.75" customHeight="1" x14ac:dyDescent="0.2">
      <c r="A75" s="16">
        <f>8*1024</f>
        <v>8192</v>
      </c>
      <c r="B75" s="23"/>
      <c r="C75" s="23"/>
      <c r="D75" s="23"/>
      <c r="E75" s="23"/>
      <c r="F75" s="18"/>
      <c r="G75" s="24"/>
      <c r="H75" s="24"/>
      <c r="I75" s="25"/>
      <c r="J75" s="25"/>
      <c r="K75" s="25"/>
      <c r="L75" s="28"/>
      <c r="M75" s="28"/>
      <c r="N75" s="20" t="e">
        <f>100*(I75-B75)/B75</f>
        <v>#DIV/0!</v>
      </c>
      <c r="O75" s="20" t="e">
        <f>100*(J75-D75)/D75</f>
        <v>#DIV/0!</v>
      </c>
      <c r="P75" s="20" t="e">
        <f>100*(K75-E75)/E75</f>
        <v>#DIV/0!</v>
      </c>
      <c r="Q75" s="28"/>
      <c r="R75" s="28"/>
      <c r="S75" s="28"/>
      <c r="T75" s="28"/>
      <c r="U75" s="28"/>
      <c r="V75" s="28"/>
    </row>
    <row r="76" spans="1:22" ht="15.75" customHeight="1" x14ac:dyDescent="0.2">
      <c r="A76" s="16">
        <f>16*1024</f>
        <v>16384</v>
      </c>
      <c r="B76" s="23"/>
      <c r="C76" s="23"/>
      <c r="D76" s="23"/>
      <c r="E76" s="23"/>
      <c r="F76" s="18"/>
      <c r="G76" s="24"/>
      <c r="H76" s="24"/>
      <c r="I76" s="25"/>
      <c r="J76" s="25"/>
      <c r="K76" s="25"/>
      <c r="L76" s="28"/>
      <c r="M76" s="28"/>
      <c r="N76" s="20" t="e">
        <f>100*(I76-B76)/B76</f>
        <v>#DIV/0!</v>
      </c>
      <c r="O76" s="20" t="e">
        <f>100*(J76-D76)/D76</f>
        <v>#DIV/0!</v>
      </c>
      <c r="P76" s="20" t="e">
        <f>100*(K76-E76)/E76</f>
        <v>#DIV/0!</v>
      </c>
      <c r="Q76" s="28"/>
      <c r="R76" s="28"/>
      <c r="S76" s="28"/>
      <c r="T76" s="28"/>
      <c r="U76" s="28"/>
      <c r="V76" s="28"/>
    </row>
    <row r="77" spans="1:22" ht="15.75" customHeight="1" x14ac:dyDescent="0.2">
      <c r="A77" s="16">
        <f>32*1024</f>
        <v>32768</v>
      </c>
      <c r="B77" s="23"/>
      <c r="C77" s="23"/>
      <c r="D77" s="23"/>
      <c r="E77" s="23"/>
      <c r="F77" s="18"/>
      <c r="G77" s="24"/>
      <c r="H77" s="24"/>
      <c r="I77" s="25"/>
      <c r="J77" s="25"/>
      <c r="K77" s="25"/>
      <c r="L77" s="28"/>
      <c r="M77" s="28"/>
      <c r="N77" s="20" t="e">
        <f>100*(I77-B77)/B77</f>
        <v>#DIV/0!</v>
      </c>
      <c r="O77" s="20" t="e">
        <f>100*(J77-D77)/D77</f>
        <v>#DIV/0!</v>
      </c>
      <c r="P77" s="20" t="e">
        <f>100*(K77-E77)/E77</f>
        <v>#DIV/0!</v>
      </c>
      <c r="Q77" s="28"/>
      <c r="R77" s="28"/>
      <c r="S77" s="28"/>
      <c r="T77" s="28"/>
      <c r="U77" s="28"/>
      <c r="V77" s="28"/>
    </row>
    <row r="78" spans="1:22" ht="15.75" customHeight="1" x14ac:dyDescent="0.2">
      <c r="A78" s="16">
        <f>64*1024</f>
        <v>65536</v>
      </c>
      <c r="B78" s="23"/>
      <c r="C78" s="23"/>
      <c r="D78" s="23"/>
      <c r="E78" s="23"/>
      <c r="F78" s="18"/>
      <c r="G78" s="24"/>
      <c r="H78" s="24"/>
      <c r="I78" s="25"/>
      <c r="J78" s="25"/>
      <c r="K78" s="25"/>
      <c r="L78" s="28"/>
      <c r="M78" s="28"/>
      <c r="N78" s="20" t="e">
        <f>100*(I78-B78)/B78</f>
        <v>#DIV/0!</v>
      </c>
      <c r="O78" s="20" t="e">
        <f>100*(J78-D78)/D78</f>
        <v>#DIV/0!</v>
      </c>
      <c r="P78" s="20" t="e">
        <f>100*(K78-E78)/E78</f>
        <v>#DIV/0!</v>
      </c>
      <c r="Q78" s="28"/>
      <c r="R78" s="28"/>
      <c r="S78" s="28"/>
      <c r="T78" s="28"/>
      <c r="U78" s="28"/>
      <c r="V78" s="28"/>
    </row>
    <row r="79" spans="1:22" ht="15.75" customHeight="1" x14ac:dyDescent="0.2">
      <c r="A79" s="16">
        <f>128*1024</f>
        <v>131072</v>
      </c>
      <c r="B79" s="23"/>
      <c r="C79" s="23"/>
      <c r="D79" s="23"/>
      <c r="E79" s="23"/>
      <c r="F79" s="18"/>
      <c r="G79" s="24"/>
      <c r="H79" s="24"/>
      <c r="I79" s="25"/>
      <c r="J79" s="25"/>
      <c r="K79" s="25"/>
      <c r="L79" s="28"/>
      <c r="M79" s="28"/>
      <c r="N79" s="20" t="e">
        <f>100*(I79-B79)/B79</f>
        <v>#DIV/0!</v>
      </c>
      <c r="O79" s="20" t="e">
        <f>100*(J79-D79)/D79</f>
        <v>#DIV/0!</v>
      </c>
      <c r="P79" s="20" t="e">
        <f>100*(K79-E79)/E79</f>
        <v>#DIV/0!</v>
      </c>
      <c r="Q79" s="28"/>
      <c r="R79" s="28"/>
      <c r="S79" s="28"/>
      <c r="T79" s="28"/>
      <c r="U79" s="28"/>
      <c r="V79" s="28"/>
    </row>
    <row r="80" spans="1:22" ht="15.75" customHeight="1" x14ac:dyDescent="0.2">
      <c r="A80" s="16">
        <f>256*1024</f>
        <v>262144</v>
      </c>
      <c r="B80" s="23"/>
      <c r="C80" s="23"/>
      <c r="D80" s="23"/>
      <c r="E80" s="23"/>
      <c r="F80" s="18"/>
      <c r="G80" s="24"/>
      <c r="H80" s="24"/>
      <c r="I80" s="25"/>
      <c r="J80" s="25"/>
      <c r="K80" s="25"/>
      <c r="L80" s="28"/>
      <c r="M80" s="28"/>
      <c r="N80" s="20" t="e">
        <f>100*(I80-B80)/B80</f>
        <v>#DIV/0!</v>
      </c>
      <c r="O80" s="20" t="e">
        <f>100*(J80-D80)/D80</f>
        <v>#DIV/0!</v>
      </c>
      <c r="P80" s="20" t="e">
        <f>100*(K80-E80)/E80</f>
        <v>#DIV/0!</v>
      </c>
      <c r="Q80" s="28"/>
      <c r="R80" s="28"/>
      <c r="S80" s="28"/>
      <c r="T80" s="28"/>
      <c r="U80" s="28"/>
      <c r="V80" s="28"/>
    </row>
    <row r="81" spans="1:22" ht="15.75" customHeight="1" x14ac:dyDescent="0.2">
      <c r="A81" s="16">
        <f>512*1024</f>
        <v>524288</v>
      </c>
      <c r="B81" s="23"/>
      <c r="C81" s="23"/>
      <c r="D81" s="23"/>
      <c r="E81" s="23"/>
      <c r="F81" s="18"/>
      <c r="G81" s="24"/>
      <c r="H81" s="24"/>
      <c r="I81" s="25"/>
      <c r="J81" s="25"/>
      <c r="K81" s="25"/>
      <c r="L81" s="28"/>
      <c r="M81" s="28"/>
      <c r="N81" s="20" t="e">
        <f>100*(I81-B81)/B81</f>
        <v>#DIV/0!</v>
      </c>
      <c r="O81" s="20" t="e">
        <f>100*(J81-D81)/D81</f>
        <v>#DIV/0!</v>
      </c>
      <c r="P81" s="20" t="e">
        <f>100*(K81-E81)/E81</f>
        <v>#DIV/0!</v>
      </c>
      <c r="Q81" s="28"/>
      <c r="R81" s="28"/>
      <c r="S81" s="28"/>
      <c r="T81" s="28"/>
      <c r="U81" s="28"/>
      <c r="V81" s="28"/>
    </row>
    <row r="82" spans="1:22" ht="15.75" customHeight="1" x14ac:dyDescent="0.2">
      <c r="A82" s="16">
        <f>1024*1024</f>
        <v>1048576</v>
      </c>
      <c r="B82" s="17"/>
      <c r="C82" s="17"/>
      <c r="D82" s="17"/>
      <c r="E82" s="23"/>
      <c r="F82" s="18"/>
      <c r="G82" s="24"/>
      <c r="H82" s="24"/>
      <c r="I82" s="25"/>
      <c r="J82" s="25"/>
      <c r="K82" s="25"/>
      <c r="L82" s="28"/>
      <c r="M82" s="28"/>
      <c r="N82" s="20" t="e">
        <f>100*(I82-B82)/B82</f>
        <v>#DIV/0!</v>
      </c>
      <c r="O82" s="20" t="e">
        <f>100*(J82-D82)/D82</f>
        <v>#DIV/0!</v>
      </c>
      <c r="P82" s="20" t="e">
        <f>100*(K82-E82)/E82</f>
        <v>#DIV/0!</v>
      </c>
      <c r="Q82" s="28"/>
      <c r="R82" s="28"/>
      <c r="S82" s="28"/>
      <c r="T82" s="28"/>
      <c r="U82" s="28"/>
      <c r="V82" s="28"/>
    </row>
    <row r="83" spans="1:22" ht="15.75" customHeight="1" x14ac:dyDescent="0.15">
      <c r="A83" s="28"/>
      <c r="B83" s="21"/>
      <c r="C83" s="21"/>
      <c r="D83" s="21"/>
      <c r="E83" s="21"/>
      <c r="F83" s="21"/>
      <c r="G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 ht="15.75" customHeight="1" x14ac:dyDescent="0.15">
      <c r="A84" s="28"/>
      <c r="B84" s="21"/>
      <c r="C84" s="21"/>
      <c r="D84" s="21"/>
      <c r="E84" s="21"/>
      <c r="F84" s="21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spans="1:22" ht="15.75" customHeight="1" x14ac:dyDescent="0.15">
      <c r="A85" s="28"/>
      <c r="B85" s="21"/>
      <c r="C85" s="21"/>
      <c r="D85" s="21"/>
      <c r="E85" s="21"/>
      <c r="F85" s="21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:22" ht="15.75" customHeight="1" x14ac:dyDescent="0.15">
      <c r="A86" s="28"/>
      <c r="B86" s="21"/>
      <c r="C86" s="21"/>
      <c r="D86" s="21"/>
      <c r="E86" s="21"/>
      <c r="F86" s="21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:22" ht="15.75" customHeight="1" x14ac:dyDescent="0.2">
      <c r="A87" s="36" t="s">
        <v>33</v>
      </c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:22" ht="15.75" customHeight="1" x14ac:dyDescent="0.2">
      <c r="A88" s="6"/>
      <c r="B88" s="37"/>
      <c r="C88" s="37"/>
      <c r="D88" s="31"/>
      <c r="E88" s="31"/>
      <c r="F88" s="31"/>
      <c r="G88" s="31"/>
      <c r="H88" s="31"/>
      <c r="I88" s="31"/>
      <c r="J88" s="31"/>
      <c r="K88" s="31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:22" ht="15.75" customHeight="1" x14ac:dyDescent="0.2">
      <c r="A89" s="6"/>
      <c r="B89" s="38"/>
      <c r="C89" s="38"/>
      <c r="D89" s="31"/>
      <c r="E89" s="31"/>
      <c r="F89" s="34" t="s">
        <v>25</v>
      </c>
      <c r="G89" s="31"/>
      <c r="H89" s="31"/>
      <c r="I89" s="35" t="s">
        <v>26</v>
      </c>
      <c r="J89" s="31"/>
      <c r="K89" s="31"/>
      <c r="L89" s="28"/>
      <c r="M89" s="28"/>
      <c r="N89" s="33" t="s">
        <v>27</v>
      </c>
      <c r="O89" s="31"/>
      <c r="P89" s="31"/>
      <c r="Q89" s="28"/>
      <c r="R89" s="28"/>
      <c r="S89" s="28"/>
      <c r="T89" s="28"/>
      <c r="U89" s="28"/>
      <c r="V89" s="28"/>
    </row>
    <row r="90" spans="1:22" ht="15.75" customHeight="1" x14ac:dyDescent="0.15">
      <c r="A90" s="8" t="s">
        <v>1</v>
      </c>
      <c r="B90" s="9" t="s">
        <v>28</v>
      </c>
      <c r="C90" s="9" t="s">
        <v>36</v>
      </c>
      <c r="D90" s="9" t="s">
        <v>29</v>
      </c>
      <c r="E90" s="9" t="s">
        <v>30</v>
      </c>
      <c r="F90" s="10" t="s">
        <v>28</v>
      </c>
      <c r="G90" s="11" t="s">
        <v>29</v>
      </c>
      <c r="H90" s="11" t="s">
        <v>30</v>
      </c>
      <c r="I90" s="12" t="s">
        <v>28</v>
      </c>
      <c r="J90" s="13" t="s">
        <v>29</v>
      </c>
      <c r="K90" s="13" t="s">
        <v>30</v>
      </c>
      <c r="L90" s="28"/>
      <c r="M90" s="28"/>
      <c r="N90" s="14" t="s">
        <v>28</v>
      </c>
      <c r="O90" s="15" t="s">
        <v>29</v>
      </c>
      <c r="P90" s="15" t="s">
        <v>30</v>
      </c>
      <c r="Q90" s="28"/>
      <c r="R90" s="28"/>
      <c r="S90" s="28"/>
      <c r="T90" s="28"/>
      <c r="U90" s="28"/>
      <c r="V90" s="28"/>
    </row>
    <row r="91" spans="1:22" ht="15.75" customHeight="1" x14ac:dyDescent="0.2">
      <c r="A91" s="16">
        <v>1</v>
      </c>
      <c r="B91" s="23"/>
      <c r="C91" s="23"/>
      <c r="D91" s="23"/>
      <c r="E91" s="23"/>
      <c r="F91" s="18"/>
      <c r="G91" s="24"/>
      <c r="H91" s="24"/>
      <c r="I91" s="25"/>
      <c r="J91" s="25"/>
      <c r="K91" s="25"/>
      <c r="L91" s="28"/>
      <c r="M91" s="28"/>
      <c r="N91" s="20" t="e">
        <f>100*(I91-B91)/B91</f>
        <v>#DIV/0!</v>
      </c>
      <c r="O91" s="20" t="e">
        <f>100*(J91-D91)/D91</f>
        <v>#DIV/0!</v>
      </c>
      <c r="P91" s="20" t="e">
        <f>100*(K91-E91)/E91</f>
        <v>#DIV/0!</v>
      </c>
      <c r="Q91" s="28"/>
      <c r="R91" s="28"/>
      <c r="S91" s="28"/>
      <c r="T91" s="28"/>
      <c r="U91" s="28"/>
      <c r="V91" s="28"/>
    </row>
    <row r="92" spans="1:22" ht="15.75" customHeight="1" x14ac:dyDescent="0.2">
      <c r="A92" s="16">
        <v>2</v>
      </c>
      <c r="B92" s="23"/>
      <c r="C92" s="23"/>
      <c r="D92" s="23"/>
      <c r="E92" s="23"/>
      <c r="F92" s="18"/>
      <c r="G92" s="24"/>
      <c r="H92" s="24"/>
      <c r="I92" s="25"/>
      <c r="J92" s="25"/>
      <c r="K92" s="25"/>
      <c r="L92" s="28"/>
      <c r="M92" s="28"/>
      <c r="N92" s="20" t="e">
        <f>100*(I92-B92)/B92</f>
        <v>#DIV/0!</v>
      </c>
      <c r="O92" s="20" t="e">
        <f>100*(J92-D92)/D92</f>
        <v>#DIV/0!</v>
      </c>
      <c r="P92" s="20" t="e">
        <f>100*(K92-E92)/E92</f>
        <v>#DIV/0!</v>
      </c>
      <c r="Q92" s="28"/>
      <c r="R92" s="28"/>
      <c r="S92" s="28"/>
      <c r="T92" s="28"/>
      <c r="U92" s="28"/>
      <c r="V92" s="28"/>
    </row>
    <row r="93" spans="1:22" ht="15.75" customHeight="1" x14ac:dyDescent="0.2">
      <c r="A93" s="16">
        <v>4</v>
      </c>
      <c r="B93" s="23"/>
      <c r="C93" s="23"/>
      <c r="D93" s="23"/>
      <c r="E93" s="23"/>
      <c r="F93" s="18"/>
      <c r="G93" s="24"/>
      <c r="H93" s="24"/>
      <c r="I93" s="25"/>
      <c r="J93" s="25"/>
      <c r="K93" s="25"/>
      <c r="L93" s="28"/>
      <c r="M93" s="28"/>
      <c r="N93" s="20" t="e">
        <f>100*(I93-B93)/B93</f>
        <v>#DIV/0!</v>
      </c>
      <c r="O93" s="20" t="e">
        <f>100*(J93-D93)/D93</f>
        <v>#DIV/0!</v>
      </c>
      <c r="P93" s="20" t="e">
        <f>100*(K93-E93)/E93</f>
        <v>#DIV/0!</v>
      </c>
      <c r="Q93" s="28"/>
      <c r="R93" s="28"/>
      <c r="S93" s="28"/>
      <c r="T93" s="28"/>
      <c r="U93" s="28"/>
      <c r="V93" s="28"/>
    </row>
    <row r="94" spans="1:22" ht="15.75" customHeight="1" x14ac:dyDescent="0.2">
      <c r="A94" s="16">
        <v>16</v>
      </c>
      <c r="B94" s="23"/>
      <c r="C94" s="23"/>
      <c r="D94" s="23"/>
      <c r="E94" s="23"/>
      <c r="F94" s="18"/>
      <c r="G94" s="24"/>
      <c r="H94" s="24"/>
      <c r="I94" s="25"/>
      <c r="J94" s="25"/>
      <c r="K94" s="25"/>
      <c r="L94" s="28"/>
      <c r="M94" s="28"/>
      <c r="N94" s="20" t="e">
        <f>100*(I94-B94)/B94</f>
        <v>#DIV/0!</v>
      </c>
      <c r="O94" s="20" t="e">
        <f>100*(J94-D94)/D94</f>
        <v>#DIV/0!</v>
      </c>
      <c r="P94" s="20" t="e">
        <f>100*(K94-E94)/E94</f>
        <v>#DIV/0!</v>
      </c>
      <c r="Q94" s="28"/>
      <c r="R94" s="28"/>
      <c r="S94" s="28"/>
      <c r="T94" s="28"/>
      <c r="U94" s="28"/>
      <c r="V94" s="28"/>
    </row>
    <row r="95" spans="1:22" ht="15.75" customHeight="1" x14ac:dyDescent="0.2">
      <c r="A95" s="16">
        <v>32</v>
      </c>
      <c r="B95" s="23"/>
      <c r="C95" s="23"/>
      <c r="D95" s="23"/>
      <c r="E95" s="23"/>
      <c r="F95" s="18"/>
      <c r="G95" s="24"/>
      <c r="H95" s="24"/>
      <c r="I95" s="25"/>
      <c r="J95" s="25"/>
      <c r="K95" s="25"/>
      <c r="L95" s="28"/>
      <c r="M95" s="28"/>
      <c r="N95" s="20" t="e">
        <f>100*(I95-B95)/B95</f>
        <v>#DIV/0!</v>
      </c>
      <c r="O95" s="20" t="e">
        <f>100*(J95-D95)/D95</f>
        <v>#DIV/0!</v>
      </c>
      <c r="P95" s="20" t="e">
        <f>100*(K95-E95)/E95</f>
        <v>#DIV/0!</v>
      </c>
      <c r="Q95" s="28"/>
      <c r="R95" s="28"/>
      <c r="S95" s="28"/>
      <c r="T95" s="28"/>
      <c r="U95" s="28"/>
      <c r="V95" s="28"/>
    </row>
    <row r="96" spans="1:22" ht="15.75" customHeight="1" x14ac:dyDescent="0.2">
      <c r="A96" s="16">
        <v>64</v>
      </c>
      <c r="B96" s="23"/>
      <c r="C96" s="23"/>
      <c r="D96" s="23"/>
      <c r="E96" s="23"/>
      <c r="F96" s="18"/>
      <c r="G96" s="24"/>
      <c r="H96" s="24"/>
      <c r="I96" s="25"/>
      <c r="J96" s="25"/>
      <c r="K96" s="25"/>
      <c r="L96" s="28"/>
      <c r="M96" s="28"/>
      <c r="N96" s="20" t="e">
        <f>100*(I96-B96)/B96</f>
        <v>#DIV/0!</v>
      </c>
      <c r="O96" s="20" t="e">
        <f>100*(J96-D96)/D96</f>
        <v>#DIV/0!</v>
      </c>
      <c r="P96" s="20" t="e">
        <f>100*(K96-E96)/E96</f>
        <v>#DIV/0!</v>
      </c>
      <c r="Q96" s="28"/>
      <c r="R96" s="28"/>
      <c r="S96" s="28"/>
      <c r="T96" s="28"/>
      <c r="U96" s="28"/>
      <c r="V96" s="28"/>
    </row>
    <row r="97" spans="1:22" ht="15.75" customHeight="1" x14ac:dyDescent="0.2">
      <c r="A97" s="16">
        <v>128</v>
      </c>
      <c r="B97" s="23"/>
      <c r="C97" s="23"/>
      <c r="D97" s="23"/>
      <c r="E97" s="23"/>
      <c r="F97" s="18"/>
      <c r="G97" s="24"/>
      <c r="H97" s="24"/>
      <c r="I97" s="25"/>
      <c r="J97" s="25"/>
      <c r="K97" s="25"/>
      <c r="L97" s="28"/>
      <c r="M97" s="28"/>
      <c r="N97" s="20" t="e">
        <f>100*(I97-B97)/B97</f>
        <v>#DIV/0!</v>
      </c>
      <c r="O97" s="20" t="e">
        <f>100*(J97-D97)/D97</f>
        <v>#DIV/0!</v>
      </c>
      <c r="P97" s="20" t="e">
        <f>100*(K97-E97)/E97</f>
        <v>#DIV/0!</v>
      </c>
      <c r="Q97" s="28"/>
      <c r="R97" s="28"/>
      <c r="S97" s="28"/>
      <c r="T97" s="28"/>
      <c r="U97" s="28"/>
      <c r="V97" s="28"/>
    </row>
    <row r="98" spans="1:22" ht="15.75" customHeight="1" x14ac:dyDescent="0.2">
      <c r="A98" s="16">
        <v>256</v>
      </c>
      <c r="B98" s="23"/>
      <c r="C98" s="23"/>
      <c r="D98" s="23"/>
      <c r="E98" s="23"/>
      <c r="F98" s="18"/>
      <c r="G98" s="24"/>
      <c r="H98" s="24"/>
      <c r="I98" s="25"/>
      <c r="J98" s="25"/>
      <c r="K98" s="25"/>
      <c r="L98" s="28"/>
      <c r="M98" s="28"/>
      <c r="N98" s="20" t="e">
        <f>100*(I98-B98)/B98</f>
        <v>#DIV/0!</v>
      </c>
      <c r="O98" s="20" t="e">
        <f>100*(J98-D98)/D98</f>
        <v>#DIV/0!</v>
      </c>
      <c r="P98" s="20" t="e">
        <f>100*(K98-E98)/E98</f>
        <v>#DIV/0!</v>
      </c>
      <c r="Q98" s="28"/>
      <c r="R98" s="28"/>
      <c r="S98" s="28"/>
      <c r="T98" s="28"/>
      <c r="U98" s="28"/>
      <c r="V98" s="28"/>
    </row>
    <row r="99" spans="1:22" ht="15.75" customHeight="1" x14ac:dyDescent="0.2">
      <c r="A99" s="16">
        <v>512</v>
      </c>
      <c r="B99" s="23"/>
      <c r="C99" s="23"/>
      <c r="D99" s="23"/>
      <c r="E99" s="23"/>
      <c r="F99" s="18"/>
      <c r="G99" s="24"/>
      <c r="H99" s="24"/>
      <c r="I99" s="25"/>
      <c r="J99" s="25"/>
      <c r="K99" s="25"/>
      <c r="L99" s="28"/>
      <c r="M99" s="28"/>
      <c r="N99" s="20" t="e">
        <f>100*(I99-B99)/B99</f>
        <v>#DIV/0!</v>
      </c>
      <c r="O99" s="20" t="e">
        <f>100*(J99-D99)/D99</f>
        <v>#DIV/0!</v>
      </c>
      <c r="P99" s="20" t="e">
        <f>100*(K99-E99)/E99</f>
        <v>#DIV/0!</v>
      </c>
      <c r="Q99" s="28"/>
      <c r="R99" s="28"/>
      <c r="S99" s="28"/>
      <c r="T99" s="28"/>
      <c r="U99" s="28"/>
      <c r="V99" s="28"/>
    </row>
    <row r="100" spans="1:22" ht="15.75" customHeight="1" x14ac:dyDescent="0.2">
      <c r="A100" s="16">
        <v>1024</v>
      </c>
      <c r="B100" s="23"/>
      <c r="C100" s="23"/>
      <c r="D100" s="23"/>
      <c r="E100" s="23"/>
      <c r="F100" s="18"/>
      <c r="G100" s="24"/>
      <c r="H100" s="24"/>
      <c r="I100" s="25"/>
      <c r="J100" s="25"/>
      <c r="K100" s="25"/>
      <c r="L100" s="28"/>
      <c r="M100" s="28"/>
      <c r="N100" s="20" t="e">
        <f>100*(I100-B100)/B100</f>
        <v>#DIV/0!</v>
      </c>
      <c r="O100" s="20" t="e">
        <f>100*(J100-D100)/D100</f>
        <v>#DIV/0!</v>
      </c>
      <c r="P100" s="20" t="e">
        <f>100*(K100-E100)/E100</f>
        <v>#DIV/0!</v>
      </c>
      <c r="Q100" s="28"/>
      <c r="R100" s="28"/>
      <c r="S100" s="28"/>
      <c r="T100" s="28"/>
      <c r="U100" s="28"/>
      <c r="V100" s="28"/>
    </row>
    <row r="101" spans="1:22" ht="15.75" customHeight="1" x14ac:dyDescent="0.2">
      <c r="A101" s="16">
        <v>2048</v>
      </c>
      <c r="B101" s="23"/>
      <c r="C101" s="23"/>
      <c r="D101" s="23"/>
      <c r="E101" s="23"/>
      <c r="F101" s="18"/>
      <c r="G101" s="24"/>
      <c r="H101" s="24"/>
      <c r="I101" s="25"/>
      <c r="J101" s="25"/>
      <c r="K101" s="25"/>
      <c r="L101" s="28"/>
      <c r="M101" s="28"/>
      <c r="N101" s="20" t="e">
        <f>100*(I101-B101)/B101</f>
        <v>#DIV/0!</v>
      </c>
      <c r="O101" s="20" t="e">
        <f>100*(J101-D101)/D101</f>
        <v>#DIV/0!</v>
      </c>
      <c r="P101" s="20" t="e">
        <f>100*(K101-E101)/E101</f>
        <v>#DIV/0!</v>
      </c>
      <c r="Q101" s="28"/>
      <c r="R101" s="28"/>
      <c r="S101" s="28"/>
      <c r="T101" s="28"/>
      <c r="U101" s="28"/>
      <c r="V101" s="28"/>
    </row>
    <row r="102" spans="1:22" ht="15.75" customHeight="1" x14ac:dyDescent="0.2">
      <c r="A102" s="16">
        <v>4096</v>
      </c>
      <c r="B102" s="23"/>
      <c r="C102" s="23"/>
      <c r="D102" s="23"/>
      <c r="E102" s="23"/>
      <c r="F102" s="18"/>
      <c r="G102" s="24"/>
      <c r="H102" s="24"/>
      <c r="I102" s="25"/>
      <c r="J102" s="25"/>
      <c r="K102" s="25"/>
      <c r="L102" s="28"/>
      <c r="M102" s="28"/>
      <c r="N102" s="20" t="e">
        <f>100*(I102-B102)/B102</f>
        <v>#DIV/0!</v>
      </c>
      <c r="O102" s="20" t="e">
        <f>100*(J102-D102)/D102</f>
        <v>#DIV/0!</v>
      </c>
      <c r="P102" s="20" t="e">
        <f>100*(K102-E102)/E102</f>
        <v>#DIV/0!</v>
      </c>
      <c r="Q102" s="28"/>
      <c r="R102" s="28"/>
      <c r="S102" s="28"/>
      <c r="T102" s="28"/>
      <c r="U102" s="28"/>
      <c r="V102" s="28"/>
    </row>
    <row r="103" spans="1:22" ht="15.75" customHeight="1" x14ac:dyDescent="0.2">
      <c r="A103" s="16">
        <f>8*1024</f>
        <v>8192</v>
      </c>
      <c r="B103" s="23"/>
      <c r="C103" s="23"/>
      <c r="D103" s="23"/>
      <c r="E103" s="23"/>
      <c r="F103" s="18"/>
      <c r="G103" s="24"/>
      <c r="H103" s="24"/>
      <c r="I103" s="25"/>
      <c r="J103" s="25"/>
      <c r="K103" s="25"/>
      <c r="L103" s="28"/>
      <c r="M103" s="28"/>
      <c r="N103" s="20" t="e">
        <f>100*(I103-B103)/B103</f>
        <v>#DIV/0!</v>
      </c>
      <c r="O103" s="20" t="e">
        <f>100*(J103-D103)/D103</f>
        <v>#DIV/0!</v>
      </c>
      <c r="P103" s="20" t="e">
        <f>100*(K103-E103)/E103</f>
        <v>#DIV/0!</v>
      </c>
      <c r="Q103" s="28"/>
      <c r="R103" s="28"/>
      <c r="S103" s="28"/>
      <c r="T103" s="28"/>
      <c r="U103" s="28"/>
      <c r="V103" s="28"/>
    </row>
    <row r="104" spans="1:22" ht="15.75" customHeight="1" x14ac:dyDescent="0.2">
      <c r="A104" s="16">
        <f>16*1024</f>
        <v>16384</v>
      </c>
      <c r="B104" s="23"/>
      <c r="C104" s="23"/>
      <c r="D104" s="23"/>
      <c r="E104" s="23"/>
      <c r="F104" s="18"/>
      <c r="G104" s="24"/>
      <c r="H104" s="24"/>
      <c r="I104" s="25"/>
      <c r="J104" s="25"/>
      <c r="K104" s="25"/>
      <c r="L104" s="28"/>
      <c r="M104" s="28"/>
      <c r="N104" s="20" t="e">
        <f>100*(I104-B104)/B104</f>
        <v>#DIV/0!</v>
      </c>
      <c r="O104" s="20" t="e">
        <f>100*(J104-D104)/D104</f>
        <v>#DIV/0!</v>
      </c>
      <c r="P104" s="20" t="e">
        <f>100*(K104-E104)/E104</f>
        <v>#DIV/0!</v>
      </c>
      <c r="Q104" s="28"/>
      <c r="R104" s="28"/>
      <c r="S104" s="28"/>
      <c r="T104" s="28"/>
      <c r="U104" s="28"/>
      <c r="V104" s="28"/>
    </row>
    <row r="105" spans="1:22" ht="15.75" customHeight="1" x14ac:dyDescent="0.2">
      <c r="A105" s="16">
        <f>32*1024</f>
        <v>32768</v>
      </c>
      <c r="B105" s="23"/>
      <c r="C105" s="23"/>
      <c r="D105" s="23"/>
      <c r="E105" s="23"/>
      <c r="F105" s="18"/>
      <c r="G105" s="24"/>
      <c r="H105" s="24"/>
      <c r="I105" s="25"/>
      <c r="J105" s="25"/>
      <c r="K105" s="25"/>
      <c r="L105" s="28"/>
      <c r="M105" s="28"/>
      <c r="N105" s="20" t="e">
        <f>100*(I105-B105)/B105</f>
        <v>#DIV/0!</v>
      </c>
      <c r="O105" s="20" t="e">
        <f>100*(J105-D105)/D105</f>
        <v>#DIV/0!</v>
      </c>
      <c r="P105" s="20" t="e">
        <f>100*(K105-E105)/E105</f>
        <v>#DIV/0!</v>
      </c>
      <c r="Q105" s="28"/>
      <c r="R105" s="28"/>
      <c r="S105" s="28"/>
      <c r="T105" s="28"/>
      <c r="U105" s="28"/>
      <c r="V105" s="28"/>
    </row>
    <row r="106" spans="1:22" ht="15.75" customHeight="1" x14ac:dyDescent="0.2">
      <c r="A106" s="16">
        <f>64*1024</f>
        <v>65536</v>
      </c>
      <c r="B106" s="23"/>
      <c r="C106" s="23"/>
      <c r="D106" s="23"/>
      <c r="E106" s="23"/>
      <c r="F106" s="18"/>
      <c r="G106" s="24"/>
      <c r="H106" s="24"/>
      <c r="I106" s="25"/>
      <c r="J106" s="25"/>
      <c r="K106" s="25"/>
      <c r="L106" s="28"/>
      <c r="M106" s="28"/>
      <c r="N106" s="20" t="e">
        <f>100*(I106-B106)/B106</f>
        <v>#DIV/0!</v>
      </c>
      <c r="O106" s="20" t="e">
        <f>100*(J106-D106)/D106</f>
        <v>#DIV/0!</v>
      </c>
      <c r="P106" s="20" t="e">
        <f>100*(K106-E106)/E106</f>
        <v>#DIV/0!</v>
      </c>
      <c r="Q106" s="28"/>
      <c r="R106" s="28"/>
      <c r="S106" s="28"/>
      <c r="T106" s="28"/>
      <c r="U106" s="28"/>
      <c r="V106" s="28"/>
    </row>
    <row r="107" spans="1:22" ht="15.75" customHeight="1" x14ac:dyDescent="0.2">
      <c r="A107" s="16">
        <f>128*1024</f>
        <v>131072</v>
      </c>
      <c r="B107" s="23"/>
      <c r="C107" s="23"/>
      <c r="D107" s="23"/>
      <c r="E107" s="23"/>
      <c r="F107" s="18"/>
      <c r="G107" s="24"/>
      <c r="H107" s="24"/>
      <c r="I107" s="25"/>
      <c r="J107" s="25"/>
      <c r="K107" s="25"/>
      <c r="L107" s="28"/>
      <c r="M107" s="28"/>
      <c r="N107" s="20" t="e">
        <f>100*(I107-B107)/B107</f>
        <v>#DIV/0!</v>
      </c>
      <c r="O107" s="20" t="e">
        <f>100*(J107-D107)/D107</f>
        <v>#DIV/0!</v>
      </c>
      <c r="P107" s="20" t="e">
        <f>100*(K107-E107)/E107</f>
        <v>#DIV/0!</v>
      </c>
      <c r="Q107" s="28"/>
      <c r="R107" s="28"/>
      <c r="S107" s="28"/>
      <c r="T107" s="28"/>
      <c r="U107" s="28"/>
      <c r="V107" s="28"/>
    </row>
    <row r="108" spans="1:22" ht="15.75" customHeight="1" x14ac:dyDescent="0.2">
      <c r="A108" s="16">
        <f>256*1024</f>
        <v>262144</v>
      </c>
      <c r="B108" s="23"/>
      <c r="C108" s="23"/>
      <c r="D108" s="23"/>
      <c r="E108" s="23"/>
      <c r="F108" s="18"/>
      <c r="G108" s="24"/>
      <c r="H108" s="24"/>
      <c r="I108" s="25"/>
      <c r="J108" s="25"/>
      <c r="K108" s="25"/>
      <c r="L108" s="28"/>
      <c r="M108" s="28"/>
      <c r="N108" s="20" t="e">
        <f>100*(I108-B108)/B108</f>
        <v>#DIV/0!</v>
      </c>
      <c r="O108" s="20" t="e">
        <f>100*(J108-D108)/D108</f>
        <v>#DIV/0!</v>
      </c>
      <c r="P108" s="20" t="e">
        <f>100*(K108-E108)/E108</f>
        <v>#DIV/0!</v>
      </c>
      <c r="Q108" s="28"/>
      <c r="R108" s="28"/>
      <c r="S108" s="28"/>
      <c r="T108" s="28"/>
      <c r="U108" s="28"/>
      <c r="V108" s="28"/>
    </row>
    <row r="109" spans="1:22" ht="15.75" customHeight="1" x14ac:dyDescent="0.2">
      <c r="A109" s="16">
        <f>512*1024</f>
        <v>524288</v>
      </c>
      <c r="B109" s="23"/>
      <c r="C109" s="23"/>
      <c r="D109" s="23"/>
      <c r="E109" s="23"/>
      <c r="F109" s="18"/>
      <c r="G109" s="24"/>
      <c r="H109" s="24"/>
      <c r="I109" s="25"/>
      <c r="J109" s="25"/>
      <c r="K109" s="25"/>
      <c r="L109" s="28"/>
      <c r="M109" s="28"/>
      <c r="N109" s="20" t="e">
        <f>100*(I109-B109)/B109</f>
        <v>#DIV/0!</v>
      </c>
      <c r="O109" s="20" t="e">
        <f>100*(J109-D109)/D109</f>
        <v>#DIV/0!</v>
      </c>
      <c r="P109" s="20" t="e">
        <f>100*(K109-E109)/E109</f>
        <v>#DIV/0!</v>
      </c>
      <c r="Q109" s="28"/>
      <c r="R109" s="28"/>
      <c r="S109" s="28"/>
      <c r="T109" s="28"/>
      <c r="U109" s="28"/>
      <c r="V109" s="28"/>
    </row>
    <row r="110" spans="1:22" ht="15.75" customHeight="1" x14ac:dyDescent="0.2">
      <c r="A110" s="16">
        <f>1024*1024</f>
        <v>1048576</v>
      </c>
      <c r="B110" s="17"/>
      <c r="C110" s="17"/>
      <c r="D110" s="17"/>
      <c r="E110" s="23"/>
      <c r="F110" s="18"/>
      <c r="G110" s="24"/>
      <c r="H110" s="24"/>
      <c r="I110" s="25"/>
      <c r="J110" s="25"/>
      <c r="K110" s="25"/>
      <c r="L110" s="28"/>
      <c r="M110" s="28"/>
      <c r="N110" s="20" t="e">
        <f>100*(I110-B110)/B110</f>
        <v>#DIV/0!</v>
      </c>
      <c r="O110" s="20" t="e">
        <f>100*(J110-D110)/D110</f>
        <v>#DIV/0!</v>
      </c>
      <c r="P110" s="20" t="e">
        <f>100*(K110-E110)/E110</f>
        <v>#DIV/0!</v>
      </c>
      <c r="Q110" s="28"/>
      <c r="R110" s="28"/>
      <c r="S110" s="28"/>
      <c r="T110" s="28"/>
      <c r="U110" s="28"/>
      <c r="V110" s="28"/>
    </row>
    <row r="111" spans="1:22" ht="15.75" customHeight="1" x14ac:dyDescent="0.15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2" ht="15.75" customHeight="1" x14ac:dyDescent="0.15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2" ht="15.75" customHeight="1" x14ac:dyDescent="0.15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2" ht="15.75" customHeight="1" x14ac:dyDescent="0.15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2" ht="15.75" customHeight="1" x14ac:dyDescent="0.2">
      <c r="A115" s="36" t="s">
        <v>34</v>
      </c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1:22" ht="15.75" customHeight="1" x14ac:dyDescent="0.2">
      <c r="A116" s="6"/>
      <c r="B116" s="37"/>
      <c r="C116" s="37"/>
      <c r="D116" s="31"/>
      <c r="E116" s="31"/>
      <c r="F116" s="31"/>
      <c r="G116" s="31"/>
      <c r="H116" s="31"/>
      <c r="I116" s="31"/>
      <c r="J116" s="31"/>
      <c r="K116" s="31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 ht="15.75" customHeight="1" x14ac:dyDescent="0.2">
      <c r="A117" s="6"/>
      <c r="B117" s="38"/>
      <c r="C117" s="38"/>
      <c r="D117" s="31"/>
      <c r="E117" s="31"/>
      <c r="F117" s="34" t="s">
        <v>25</v>
      </c>
      <c r="G117" s="31"/>
      <c r="H117" s="31"/>
      <c r="I117" s="35" t="s">
        <v>26</v>
      </c>
      <c r="J117" s="31"/>
      <c r="K117" s="31"/>
      <c r="L117" s="28"/>
      <c r="M117" s="28"/>
      <c r="N117" s="33" t="s">
        <v>27</v>
      </c>
      <c r="O117" s="31"/>
      <c r="P117" s="31"/>
      <c r="Q117" s="28"/>
      <c r="R117" s="28"/>
      <c r="S117" s="28"/>
      <c r="T117" s="28"/>
      <c r="U117" s="28"/>
      <c r="V117" s="28"/>
    </row>
    <row r="118" spans="1:22" ht="15.75" customHeight="1" x14ac:dyDescent="0.15">
      <c r="A118" s="8" t="s">
        <v>1</v>
      </c>
      <c r="B118" s="9" t="s">
        <v>28</v>
      </c>
      <c r="C118" s="9" t="s">
        <v>36</v>
      </c>
      <c r="D118" s="9" t="s">
        <v>29</v>
      </c>
      <c r="E118" s="9" t="s">
        <v>30</v>
      </c>
      <c r="F118" s="10" t="s">
        <v>28</v>
      </c>
      <c r="G118" s="11" t="s">
        <v>29</v>
      </c>
      <c r="H118" s="11" t="s">
        <v>30</v>
      </c>
      <c r="I118" s="12" t="s">
        <v>28</v>
      </c>
      <c r="J118" s="13" t="s">
        <v>29</v>
      </c>
      <c r="K118" s="13" t="s">
        <v>30</v>
      </c>
      <c r="L118" s="28"/>
      <c r="M118" s="28"/>
      <c r="N118" s="14" t="s">
        <v>28</v>
      </c>
      <c r="O118" s="15" t="s">
        <v>29</v>
      </c>
      <c r="P118" s="15" t="s">
        <v>30</v>
      </c>
      <c r="Q118" s="28"/>
      <c r="R118" s="28"/>
      <c r="S118" s="28"/>
      <c r="T118" s="28"/>
      <c r="U118" s="28"/>
      <c r="V118" s="28"/>
    </row>
    <row r="119" spans="1:22" ht="15.75" customHeight="1" x14ac:dyDescent="0.2">
      <c r="A119" s="16">
        <v>1</v>
      </c>
      <c r="B119" s="23"/>
      <c r="C119" s="23"/>
      <c r="D119" s="23"/>
      <c r="E119" s="23"/>
      <c r="F119" s="18"/>
      <c r="G119" s="24"/>
      <c r="H119" s="24"/>
      <c r="I119" s="25"/>
      <c r="J119" s="25"/>
      <c r="K119" s="25"/>
      <c r="L119" s="28"/>
      <c r="M119" s="28"/>
      <c r="N119" s="20" t="e">
        <f>100*(I119-B119)/B119</f>
        <v>#DIV/0!</v>
      </c>
      <c r="O119" s="20" t="e">
        <f>100*(J119-D119)/D119</f>
        <v>#DIV/0!</v>
      </c>
      <c r="P119" s="20" t="e">
        <f>100*(K119-E119)/E119</f>
        <v>#DIV/0!</v>
      </c>
      <c r="Q119" s="28"/>
      <c r="R119" s="28"/>
      <c r="S119" s="28"/>
      <c r="T119" s="28"/>
      <c r="U119" s="28"/>
      <c r="V119" s="28"/>
    </row>
    <row r="120" spans="1:22" ht="15.75" customHeight="1" x14ac:dyDescent="0.2">
      <c r="A120" s="16">
        <v>2</v>
      </c>
      <c r="B120" s="23"/>
      <c r="C120" s="23"/>
      <c r="D120" s="23"/>
      <c r="E120" s="23"/>
      <c r="F120" s="18"/>
      <c r="G120" s="24"/>
      <c r="H120" s="24"/>
      <c r="I120" s="25"/>
      <c r="J120" s="25"/>
      <c r="K120" s="25"/>
      <c r="L120" s="28"/>
      <c r="M120" s="28"/>
      <c r="N120" s="20" t="e">
        <f>100*(I120-B120)/B120</f>
        <v>#DIV/0!</v>
      </c>
      <c r="O120" s="20" t="e">
        <f>100*(J120-D120)/D120</f>
        <v>#DIV/0!</v>
      </c>
      <c r="P120" s="20" t="e">
        <f>100*(K120-E120)/E120</f>
        <v>#DIV/0!</v>
      </c>
      <c r="Q120" s="28"/>
      <c r="R120" s="28"/>
      <c r="S120" s="28"/>
      <c r="T120" s="28"/>
      <c r="U120" s="28"/>
      <c r="V120" s="28"/>
    </row>
    <row r="121" spans="1:22" ht="15.75" customHeight="1" x14ac:dyDescent="0.2">
      <c r="A121" s="16">
        <v>4</v>
      </c>
      <c r="B121" s="23"/>
      <c r="C121" s="23"/>
      <c r="D121" s="23"/>
      <c r="E121" s="23"/>
      <c r="F121" s="18"/>
      <c r="G121" s="24"/>
      <c r="H121" s="24"/>
      <c r="I121" s="25"/>
      <c r="J121" s="25"/>
      <c r="K121" s="25"/>
      <c r="L121" s="28"/>
      <c r="M121" s="28"/>
      <c r="N121" s="20" t="e">
        <f>100*(I121-B121)/B121</f>
        <v>#DIV/0!</v>
      </c>
      <c r="O121" s="20" t="e">
        <f>100*(J121-D121)/D121</f>
        <v>#DIV/0!</v>
      </c>
      <c r="P121" s="20" t="e">
        <f>100*(K121-E121)/E121</f>
        <v>#DIV/0!</v>
      </c>
      <c r="Q121" s="28"/>
      <c r="R121" s="28"/>
      <c r="S121" s="28"/>
      <c r="T121" s="28"/>
      <c r="U121" s="28"/>
      <c r="V121" s="28"/>
    </row>
    <row r="122" spans="1:22" ht="15.75" customHeight="1" x14ac:dyDescent="0.2">
      <c r="A122" s="16">
        <v>16</v>
      </c>
      <c r="B122" s="23"/>
      <c r="C122" s="23"/>
      <c r="D122" s="23"/>
      <c r="E122" s="23"/>
      <c r="F122" s="18"/>
      <c r="G122" s="24"/>
      <c r="H122" s="24"/>
      <c r="I122" s="25"/>
      <c r="J122" s="25"/>
      <c r="K122" s="25"/>
      <c r="L122" s="28"/>
      <c r="M122" s="28"/>
      <c r="N122" s="20" t="e">
        <f>100*(I122-B122)/B122</f>
        <v>#DIV/0!</v>
      </c>
      <c r="O122" s="20" t="e">
        <f>100*(J122-D122)/D122</f>
        <v>#DIV/0!</v>
      </c>
      <c r="P122" s="20" t="e">
        <f>100*(K122-E122)/E122</f>
        <v>#DIV/0!</v>
      </c>
      <c r="Q122" s="28"/>
      <c r="R122" s="28"/>
      <c r="S122" s="28"/>
      <c r="T122" s="28"/>
      <c r="U122" s="28"/>
      <c r="V122" s="28"/>
    </row>
    <row r="123" spans="1:22" ht="15.75" customHeight="1" x14ac:dyDescent="0.2">
      <c r="A123" s="16">
        <v>32</v>
      </c>
      <c r="B123" s="23"/>
      <c r="C123" s="23"/>
      <c r="D123" s="23"/>
      <c r="E123" s="23"/>
      <c r="F123" s="18"/>
      <c r="G123" s="24"/>
      <c r="H123" s="24"/>
      <c r="I123" s="25"/>
      <c r="J123" s="25"/>
      <c r="K123" s="25"/>
      <c r="L123" s="28"/>
      <c r="M123" s="28"/>
      <c r="N123" s="20" t="e">
        <f>100*(I123-B123)/B123</f>
        <v>#DIV/0!</v>
      </c>
      <c r="O123" s="20" t="e">
        <f>100*(J123-D123)/D123</f>
        <v>#DIV/0!</v>
      </c>
      <c r="P123" s="20" t="e">
        <f>100*(K123-E123)/E123</f>
        <v>#DIV/0!</v>
      </c>
      <c r="Q123" s="28"/>
      <c r="R123" s="28"/>
      <c r="S123" s="28"/>
      <c r="T123" s="28"/>
      <c r="U123" s="28"/>
      <c r="V123" s="28"/>
    </row>
    <row r="124" spans="1:22" ht="15.75" customHeight="1" x14ac:dyDescent="0.2">
      <c r="A124" s="16">
        <v>64</v>
      </c>
      <c r="B124" s="23"/>
      <c r="C124" s="23"/>
      <c r="D124" s="23"/>
      <c r="E124" s="23"/>
      <c r="F124" s="18"/>
      <c r="G124" s="24"/>
      <c r="H124" s="24"/>
      <c r="I124" s="25"/>
      <c r="J124" s="25"/>
      <c r="K124" s="25"/>
      <c r="L124" s="28"/>
      <c r="M124" s="28"/>
      <c r="N124" s="20" t="e">
        <f>100*(I124-B124)/B124</f>
        <v>#DIV/0!</v>
      </c>
      <c r="O124" s="20" t="e">
        <f>100*(J124-D124)/D124</f>
        <v>#DIV/0!</v>
      </c>
      <c r="P124" s="20" t="e">
        <f>100*(K124-E124)/E124</f>
        <v>#DIV/0!</v>
      </c>
      <c r="Q124" s="28"/>
      <c r="R124" s="28"/>
      <c r="S124" s="28"/>
      <c r="T124" s="28"/>
      <c r="U124" s="28"/>
      <c r="V124" s="28"/>
    </row>
    <row r="125" spans="1:22" ht="15.75" customHeight="1" x14ac:dyDescent="0.2">
      <c r="A125" s="16">
        <v>128</v>
      </c>
      <c r="B125" s="23"/>
      <c r="C125" s="23"/>
      <c r="D125" s="23"/>
      <c r="E125" s="23"/>
      <c r="F125" s="18"/>
      <c r="G125" s="24"/>
      <c r="H125" s="24"/>
      <c r="I125" s="25"/>
      <c r="J125" s="25"/>
      <c r="K125" s="25"/>
      <c r="L125" s="28"/>
      <c r="M125" s="28"/>
      <c r="N125" s="20" t="e">
        <f>100*(I125-B125)/B125</f>
        <v>#DIV/0!</v>
      </c>
      <c r="O125" s="20" t="e">
        <f>100*(J125-D125)/D125</f>
        <v>#DIV/0!</v>
      </c>
      <c r="P125" s="20" t="e">
        <f>100*(K125-E125)/E125</f>
        <v>#DIV/0!</v>
      </c>
      <c r="Q125" s="28"/>
      <c r="R125" s="28"/>
      <c r="S125" s="28"/>
      <c r="T125" s="28"/>
      <c r="U125" s="28"/>
      <c r="V125" s="28"/>
    </row>
    <row r="126" spans="1:22" ht="15.75" customHeight="1" x14ac:dyDescent="0.2">
      <c r="A126" s="16">
        <v>256</v>
      </c>
      <c r="B126" s="23"/>
      <c r="C126" s="23"/>
      <c r="D126" s="23"/>
      <c r="E126" s="23"/>
      <c r="F126" s="18"/>
      <c r="G126" s="24"/>
      <c r="H126" s="24"/>
      <c r="I126" s="25"/>
      <c r="J126" s="25"/>
      <c r="K126" s="25"/>
      <c r="L126" s="28"/>
      <c r="M126" s="28"/>
      <c r="N126" s="20" t="e">
        <f>100*(I126-B126)/B126</f>
        <v>#DIV/0!</v>
      </c>
      <c r="O126" s="20" t="e">
        <f>100*(J126-D126)/D126</f>
        <v>#DIV/0!</v>
      </c>
      <c r="P126" s="20" t="e">
        <f>100*(K126-E126)/E126</f>
        <v>#DIV/0!</v>
      </c>
      <c r="Q126" s="28"/>
      <c r="R126" s="28"/>
      <c r="S126" s="28"/>
      <c r="T126" s="28"/>
      <c r="U126" s="28"/>
      <c r="V126" s="28"/>
    </row>
    <row r="127" spans="1:22" ht="15.75" customHeight="1" x14ac:dyDescent="0.2">
      <c r="A127" s="16">
        <v>512</v>
      </c>
      <c r="B127" s="23"/>
      <c r="C127" s="23"/>
      <c r="D127" s="23"/>
      <c r="E127" s="23"/>
      <c r="F127" s="18"/>
      <c r="G127" s="24"/>
      <c r="H127" s="24"/>
      <c r="I127" s="25"/>
      <c r="J127" s="25"/>
      <c r="K127" s="25"/>
      <c r="L127" s="28"/>
      <c r="M127" s="28"/>
      <c r="N127" s="20" t="e">
        <f>100*(I127-B127)/B127</f>
        <v>#DIV/0!</v>
      </c>
      <c r="O127" s="20" t="e">
        <f>100*(J127-D127)/D127</f>
        <v>#DIV/0!</v>
      </c>
      <c r="P127" s="20" t="e">
        <f>100*(K127-E127)/E127</f>
        <v>#DIV/0!</v>
      </c>
      <c r="Q127" s="28"/>
      <c r="R127" s="28"/>
      <c r="S127" s="28"/>
      <c r="T127" s="28"/>
      <c r="U127" s="28"/>
      <c r="V127" s="28"/>
    </row>
    <row r="128" spans="1:22" ht="15.75" customHeight="1" x14ac:dyDescent="0.2">
      <c r="A128" s="16">
        <v>1024</v>
      </c>
      <c r="B128" s="23"/>
      <c r="C128" s="23"/>
      <c r="D128" s="23"/>
      <c r="E128" s="23"/>
      <c r="F128" s="18"/>
      <c r="G128" s="24"/>
      <c r="H128" s="24"/>
      <c r="I128" s="25"/>
      <c r="J128" s="25"/>
      <c r="K128" s="25"/>
      <c r="L128" s="28"/>
      <c r="M128" s="28"/>
      <c r="N128" s="20" t="e">
        <f>100*(I128-B128)/B128</f>
        <v>#DIV/0!</v>
      </c>
      <c r="O128" s="20" t="e">
        <f>100*(J128-D128)/D128</f>
        <v>#DIV/0!</v>
      </c>
      <c r="P128" s="20" t="e">
        <f>100*(K128-E128)/E128</f>
        <v>#DIV/0!</v>
      </c>
      <c r="Q128" s="28"/>
      <c r="R128" s="28"/>
      <c r="S128" s="28"/>
      <c r="T128" s="28"/>
      <c r="U128" s="28"/>
      <c r="V128" s="28"/>
    </row>
    <row r="129" spans="1:22" ht="15.75" customHeight="1" x14ac:dyDescent="0.2">
      <c r="A129" s="16">
        <v>2048</v>
      </c>
      <c r="B129" s="23"/>
      <c r="C129" s="23"/>
      <c r="D129" s="23"/>
      <c r="E129" s="23"/>
      <c r="F129" s="18"/>
      <c r="G129" s="24"/>
      <c r="H129" s="24"/>
      <c r="I129" s="25"/>
      <c r="J129" s="25"/>
      <c r="K129" s="25"/>
      <c r="L129" s="28"/>
      <c r="M129" s="28"/>
      <c r="N129" s="20" t="e">
        <f>100*(I129-B129)/B129</f>
        <v>#DIV/0!</v>
      </c>
      <c r="O129" s="20" t="e">
        <f>100*(J129-D129)/D129</f>
        <v>#DIV/0!</v>
      </c>
      <c r="P129" s="20" t="e">
        <f>100*(K129-E129)/E129</f>
        <v>#DIV/0!</v>
      </c>
      <c r="Q129" s="28"/>
      <c r="R129" s="28"/>
      <c r="S129" s="28"/>
      <c r="T129" s="28"/>
      <c r="U129" s="28"/>
      <c r="V129" s="28"/>
    </row>
    <row r="130" spans="1:22" ht="15.75" customHeight="1" x14ac:dyDescent="0.2">
      <c r="A130" s="16">
        <v>4096</v>
      </c>
      <c r="B130" s="23"/>
      <c r="C130" s="23"/>
      <c r="D130" s="23"/>
      <c r="E130" s="23"/>
      <c r="F130" s="18"/>
      <c r="G130" s="24"/>
      <c r="H130" s="24"/>
      <c r="I130" s="25"/>
      <c r="J130" s="25"/>
      <c r="K130" s="25"/>
      <c r="L130" s="28"/>
      <c r="M130" s="28"/>
      <c r="N130" s="20" t="e">
        <f>100*(I130-B130)/B130</f>
        <v>#DIV/0!</v>
      </c>
      <c r="O130" s="20" t="e">
        <f>100*(J130-D130)/D130</f>
        <v>#DIV/0!</v>
      </c>
      <c r="P130" s="20" t="e">
        <f>100*(K130-E130)/E130</f>
        <v>#DIV/0!</v>
      </c>
      <c r="Q130" s="28"/>
      <c r="R130" s="28"/>
      <c r="S130" s="28"/>
      <c r="T130" s="28"/>
      <c r="U130" s="28"/>
      <c r="V130" s="28"/>
    </row>
    <row r="131" spans="1:22" ht="15.75" customHeight="1" x14ac:dyDescent="0.2">
      <c r="A131" s="16">
        <f>8*1024</f>
        <v>8192</v>
      </c>
      <c r="B131" s="23"/>
      <c r="C131" s="23"/>
      <c r="D131" s="23"/>
      <c r="E131" s="23"/>
      <c r="F131" s="18"/>
      <c r="G131" s="24"/>
      <c r="H131" s="24"/>
      <c r="I131" s="25"/>
      <c r="J131" s="25"/>
      <c r="K131" s="25"/>
      <c r="L131" s="28"/>
      <c r="M131" s="28"/>
      <c r="N131" s="20" t="e">
        <f>100*(I131-B131)/B131</f>
        <v>#DIV/0!</v>
      </c>
      <c r="O131" s="20" t="e">
        <f>100*(J131-D131)/D131</f>
        <v>#DIV/0!</v>
      </c>
      <c r="P131" s="20" t="e">
        <f>100*(K131-E131)/E131</f>
        <v>#DIV/0!</v>
      </c>
      <c r="Q131" s="28"/>
      <c r="R131" s="28"/>
      <c r="S131" s="28"/>
      <c r="T131" s="28"/>
      <c r="U131" s="28"/>
      <c r="V131" s="28"/>
    </row>
    <row r="132" spans="1:22" ht="15.75" customHeight="1" x14ac:dyDescent="0.2">
      <c r="A132" s="16">
        <f>16*1024</f>
        <v>16384</v>
      </c>
      <c r="B132" s="23"/>
      <c r="C132" s="23"/>
      <c r="D132" s="23"/>
      <c r="E132" s="23"/>
      <c r="F132" s="18"/>
      <c r="G132" s="24"/>
      <c r="H132" s="24"/>
      <c r="I132" s="25"/>
      <c r="J132" s="25"/>
      <c r="K132" s="25"/>
      <c r="L132" s="28"/>
      <c r="M132" s="28"/>
      <c r="N132" s="20" t="e">
        <f>100*(I132-B132)/B132</f>
        <v>#DIV/0!</v>
      </c>
      <c r="O132" s="20" t="e">
        <f>100*(J132-D132)/D132</f>
        <v>#DIV/0!</v>
      </c>
      <c r="P132" s="20" t="e">
        <f>100*(K132-E132)/E132</f>
        <v>#DIV/0!</v>
      </c>
      <c r="Q132" s="28"/>
      <c r="R132" s="28"/>
      <c r="S132" s="28"/>
      <c r="T132" s="28"/>
      <c r="U132" s="28"/>
      <c r="V132" s="28"/>
    </row>
    <row r="133" spans="1:22" ht="15.75" customHeight="1" x14ac:dyDescent="0.2">
      <c r="A133" s="16">
        <f>32*1024</f>
        <v>32768</v>
      </c>
      <c r="B133" s="23"/>
      <c r="C133" s="23"/>
      <c r="D133" s="23"/>
      <c r="E133" s="23"/>
      <c r="F133" s="18"/>
      <c r="G133" s="24"/>
      <c r="H133" s="24"/>
      <c r="I133" s="25"/>
      <c r="J133" s="25"/>
      <c r="K133" s="25"/>
      <c r="L133" s="28"/>
      <c r="M133" s="28"/>
      <c r="N133" s="20" t="e">
        <f>100*(I133-B133)/B133</f>
        <v>#DIV/0!</v>
      </c>
      <c r="O133" s="20" t="e">
        <f>100*(J133-D133)/D133</f>
        <v>#DIV/0!</v>
      </c>
      <c r="P133" s="20" t="e">
        <f>100*(K133-E133)/E133</f>
        <v>#DIV/0!</v>
      </c>
      <c r="Q133" s="28"/>
      <c r="R133" s="28"/>
      <c r="S133" s="28"/>
      <c r="T133" s="28"/>
      <c r="U133" s="28"/>
      <c r="V133" s="28"/>
    </row>
    <row r="134" spans="1:22" ht="15.75" customHeight="1" x14ac:dyDescent="0.2">
      <c r="A134" s="16">
        <f>64*1024</f>
        <v>65536</v>
      </c>
      <c r="B134" s="23"/>
      <c r="C134" s="23"/>
      <c r="D134" s="23"/>
      <c r="E134" s="23"/>
      <c r="F134" s="18"/>
      <c r="G134" s="24"/>
      <c r="H134" s="24"/>
      <c r="I134" s="25"/>
      <c r="J134" s="25"/>
      <c r="K134" s="25"/>
      <c r="L134" s="28"/>
      <c r="M134" s="28"/>
      <c r="N134" s="20" t="e">
        <f>100*(I134-B134)/B134</f>
        <v>#DIV/0!</v>
      </c>
      <c r="O134" s="20" t="e">
        <f>100*(J134-D134)/D134</f>
        <v>#DIV/0!</v>
      </c>
      <c r="P134" s="20" t="e">
        <f>100*(K134-E134)/E134</f>
        <v>#DIV/0!</v>
      </c>
      <c r="Q134" s="28"/>
      <c r="R134" s="28"/>
      <c r="S134" s="28"/>
      <c r="T134" s="28"/>
      <c r="U134" s="28"/>
      <c r="V134" s="28"/>
    </row>
    <row r="135" spans="1:22" ht="15.75" customHeight="1" x14ac:dyDescent="0.2">
      <c r="A135" s="16">
        <f>128*1024</f>
        <v>131072</v>
      </c>
      <c r="B135" s="23"/>
      <c r="C135" s="23"/>
      <c r="D135" s="23"/>
      <c r="E135" s="23"/>
      <c r="F135" s="18"/>
      <c r="G135" s="24"/>
      <c r="H135" s="24"/>
      <c r="I135" s="25"/>
      <c r="J135" s="25"/>
      <c r="K135" s="25"/>
      <c r="L135" s="28"/>
      <c r="M135" s="28"/>
      <c r="N135" s="20" t="e">
        <f>100*(I135-B135)/B135</f>
        <v>#DIV/0!</v>
      </c>
      <c r="O135" s="20" t="e">
        <f>100*(J135-D135)/D135</f>
        <v>#DIV/0!</v>
      </c>
      <c r="P135" s="20" t="e">
        <f>100*(K135-E135)/E135</f>
        <v>#DIV/0!</v>
      </c>
      <c r="Q135" s="28"/>
      <c r="R135" s="28"/>
      <c r="S135" s="28"/>
      <c r="T135" s="28"/>
      <c r="U135" s="28"/>
      <c r="V135" s="28"/>
    </row>
    <row r="136" spans="1:22" ht="15.75" customHeight="1" x14ac:dyDescent="0.2">
      <c r="A136" s="16">
        <f>256*1024</f>
        <v>262144</v>
      </c>
      <c r="B136" s="23"/>
      <c r="C136" s="23"/>
      <c r="D136" s="23"/>
      <c r="E136" s="23"/>
      <c r="F136" s="18"/>
      <c r="G136" s="24"/>
      <c r="H136" s="24"/>
      <c r="I136" s="25"/>
      <c r="J136" s="25"/>
      <c r="K136" s="25"/>
      <c r="L136" s="28"/>
      <c r="M136" s="28"/>
      <c r="N136" s="20" t="e">
        <f>100*(I136-B136)/B136</f>
        <v>#DIV/0!</v>
      </c>
      <c r="O136" s="20" t="e">
        <f>100*(J136-D136)/D136</f>
        <v>#DIV/0!</v>
      </c>
      <c r="P136" s="20" t="e">
        <f>100*(K136-E136)/E136</f>
        <v>#DIV/0!</v>
      </c>
      <c r="Q136" s="28"/>
      <c r="R136" s="28"/>
      <c r="S136" s="28"/>
      <c r="T136" s="28"/>
      <c r="U136" s="28"/>
      <c r="V136" s="28"/>
    </row>
    <row r="137" spans="1:22" ht="15.75" customHeight="1" x14ac:dyDescent="0.2">
      <c r="A137" s="16">
        <f>512*1024</f>
        <v>524288</v>
      </c>
      <c r="B137" s="23"/>
      <c r="C137" s="23"/>
      <c r="D137" s="23"/>
      <c r="E137" s="23"/>
      <c r="F137" s="18"/>
      <c r="G137" s="24"/>
      <c r="H137" s="24"/>
      <c r="I137" s="25"/>
      <c r="J137" s="25"/>
      <c r="K137" s="25"/>
      <c r="L137" s="28"/>
      <c r="M137" s="28"/>
      <c r="N137" s="20" t="e">
        <f>100*(I137-B137)/B137</f>
        <v>#DIV/0!</v>
      </c>
      <c r="O137" s="20" t="e">
        <f>100*(J137-D137)/D137</f>
        <v>#DIV/0!</v>
      </c>
      <c r="P137" s="20" t="e">
        <f>100*(K137-E137)/E137</f>
        <v>#DIV/0!</v>
      </c>
      <c r="Q137" s="28"/>
      <c r="R137" s="28"/>
      <c r="S137" s="28"/>
      <c r="T137" s="28"/>
      <c r="U137" s="28"/>
      <c r="V137" s="28"/>
    </row>
    <row r="138" spans="1:22" ht="15.75" customHeight="1" x14ac:dyDescent="0.2">
      <c r="A138" s="16">
        <f>1024*1024</f>
        <v>1048576</v>
      </c>
      <c r="B138" s="17"/>
      <c r="C138" s="17"/>
      <c r="D138" s="17"/>
      <c r="E138" s="23"/>
      <c r="F138" s="18"/>
      <c r="G138" s="24"/>
      <c r="H138" s="24"/>
      <c r="I138" s="25"/>
      <c r="J138" s="25"/>
      <c r="K138" s="25"/>
      <c r="L138" s="28"/>
      <c r="M138" s="28"/>
      <c r="N138" s="20" t="e">
        <f>100*(I138-B138)/B138</f>
        <v>#DIV/0!</v>
      </c>
      <c r="O138" s="20" t="e">
        <f>100*(J138-D138)/D138</f>
        <v>#DIV/0!</v>
      </c>
      <c r="P138" s="20" t="e">
        <f>100*(K138-E138)/E138</f>
        <v>#DIV/0!</v>
      </c>
      <c r="Q138" s="28"/>
      <c r="R138" s="28"/>
      <c r="S138" s="28"/>
      <c r="T138" s="28"/>
      <c r="U138" s="28"/>
      <c r="V138" s="28"/>
    </row>
    <row r="139" spans="1:22" ht="15.75" customHeight="1" x14ac:dyDescent="0.15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spans="1:22" ht="15.75" customHeight="1" x14ac:dyDescent="0.15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spans="1:22" ht="15.75" customHeight="1" x14ac:dyDescent="0.15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spans="1:22" ht="15.75" customHeight="1" x14ac:dyDescent="0.15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spans="1:22" ht="15.75" customHeight="1" x14ac:dyDescent="0.2">
      <c r="A143" s="36" t="s">
        <v>35</v>
      </c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spans="1:22" ht="15.75" customHeight="1" x14ac:dyDescent="0.2">
      <c r="A144" s="6"/>
      <c r="B144" s="37"/>
      <c r="C144" s="37"/>
      <c r="D144" s="31"/>
      <c r="E144" s="31"/>
      <c r="F144" s="31"/>
      <c r="G144" s="31"/>
      <c r="H144" s="31"/>
      <c r="I144" s="31"/>
      <c r="J144" s="31"/>
      <c r="K144" s="31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spans="1:22" ht="15.75" customHeight="1" x14ac:dyDescent="0.2">
      <c r="A145" s="6"/>
      <c r="B145" s="38"/>
      <c r="C145" s="38"/>
      <c r="D145" s="31"/>
      <c r="E145" s="31"/>
      <c r="F145" s="34" t="s">
        <v>25</v>
      </c>
      <c r="G145" s="31"/>
      <c r="H145" s="31"/>
      <c r="I145" s="35" t="s">
        <v>26</v>
      </c>
      <c r="J145" s="31"/>
      <c r="K145" s="31"/>
      <c r="L145" s="28"/>
      <c r="M145" s="28"/>
      <c r="N145" s="33" t="s">
        <v>27</v>
      </c>
      <c r="O145" s="31"/>
      <c r="P145" s="31"/>
      <c r="Q145" s="28"/>
      <c r="R145" s="28"/>
      <c r="S145" s="28"/>
      <c r="T145" s="28"/>
      <c r="U145" s="28"/>
      <c r="V145" s="28"/>
    </row>
    <row r="146" spans="1:22" ht="15.75" customHeight="1" x14ac:dyDescent="0.15">
      <c r="A146" s="8" t="s">
        <v>1</v>
      </c>
      <c r="B146" s="9" t="s">
        <v>28</v>
      </c>
      <c r="C146" s="9" t="s">
        <v>36</v>
      </c>
      <c r="D146" s="9" t="s">
        <v>29</v>
      </c>
      <c r="E146" s="9" t="s">
        <v>30</v>
      </c>
      <c r="F146" s="10" t="s">
        <v>28</v>
      </c>
      <c r="G146" s="11" t="s">
        <v>29</v>
      </c>
      <c r="H146" s="11" t="s">
        <v>30</v>
      </c>
      <c r="I146" s="12" t="s">
        <v>28</v>
      </c>
      <c r="J146" s="13" t="s">
        <v>29</v>
      </c>
      <c r="K146" s="13" t="s">
        <v>30</v>
      </c>
      <c r="L146" s="28"/>
      <c r="M146" s="28"/>
      <c r="N146" s="14" t="s">
        <v>28</v>
      </c>
      <c r="O146" s="15" t="s">
        <v>29</v>
      </c>
      <c r="P146" s="15" t="s">
        <v>30</v>
      </c>
      <c r="Q146" s="28"/>
      <c r="R146" s="28"/>
      <c r="S146" s="28"/>
      <c r="T146" s="28"/>
      <c r="U146" s="28"/>
      <c r="V146" s="28"/>
    </row>
    <row r="147" spans="1:22" ht="15.75" customHeight="1" x14ac:dyDescent="0.2">
      <c r="A147" s="16">
        <v>1</v>
      </c>
      <c r="B147" s="23"/>
      <c r="C147" s="23"/>
      <c r="D147" s="23"/>
      <c r="E147" s="23"/>
      <c r="F147" s="18"/>
      <c r="G147" s="24"/>
      <c r="H147" s="24"/>
      <c r="I147" s="25"/>
      <c r="J147" s="25"/>
      <c r="K147" s="25"/>
      <c r="L147" s="28"/>
      <c r="M147" s="28"/>
      <c r="N147" s="20" t="e">
        <f>100*(I147-B147)/B147</f>
        <v>#DIV/0!</v>
      </c>
      <c r="O147" s="20" t="e">
        <f>100*(J147-D147)/D147</f>
        <v>#DIV/0!</v>
      </c>
      <c r="P147" s="20" t="e">
        <f>100*(K147-E147)/E147</f>
        <v>#DIV/0!</v>
      </c>
      <c r="Q147" s="28"/>
      <c r="R147" s="28"/>
      <c r="S147" s="28"/>
      <c r="T147" s="28"/>
      <c r="U147" s="28"/>
      <c r="V147" s="28"/>
    </row>
    <row r="148" spans="1:22" ht="15.75" customHeight="1" x14ac:dyDescent="0.2">
      <c r="A148" s="16">
        <v>2</v>
      </c>
      <c r="B148" s="23"/>
      <c r="C148" s="23"/>
      <c r="D148" s="23"/>
      <c r="E148" s="23"/>
      <c r="F148" s="18"/>
      <c r="G148" s="24"/>
      <c r="H148" s="24"/>
      <c r="I148" s="25"/>
      <c r="J148" s="25"/>
      <c r="K148" s="25"/>
      <c r="L148" s="28"/>
      <c r="M148" s="28"/>
      <c r="N148" s="20" t="e">
        <f>100*(I148-B148)/B148</f>
        <v>#DIV/0!</v>
      </c>
      <c r="O148" s="20" t="e">
        <f>100*(J148-D148)/D148</f>
        <v>#DIV/0!</v>
      </c>
      <c r="P148" s="20" t="e">
        <f>100*(K148-E148)/E148</f>
        <v>#DIV/0!</v>
      </c>
      <c r="Q148" s="28"/>
      <c r="R148" s="28"/>
      <c r="S148" s="28"/>
      <c r="T148" s="28"/>
      <c r="U148" s="28"/>
      <c r="V148" s="28"/>
    </row>
    <row r="149" spans="1:22" ht="15.75" customHeight="1" x14ac:dyDescent="0.2">
      <c r="A149" s="16">
        <v>4</v>
      </c>
      <c r="B149" s="23"/>
      <c r="C149" s="23"/>
      <c r="D149" s="23"/>
      <c r="E149" s="23"/>
      <c r="F149" s="18"/>
      <c r="G149" s="24"/>
      <c r="H149" s="24"/>
      <c r="I149" s="25"/>
      <c r="J149" s="25"/>
      <c r="K149" s="25"/>
      <c r="L149" s="28"/>
      <c r="M149" s="28"/>
      <c r="N149" s="20" t="e">
        <f>100*(I149-B149)/B149</f>
        <v>#DIV/0!</v>
      </c>
      <c r="O149" s="20" t="e">
        <f>100*(J149-D149)/D149</f>
        <v>#DIV/0!</v>
      </c>
      <c r="P149" s="20" t="e">
        <f>100*(K149-E149)/E149</f>
        <v>#DIV/0!</v>
      </c>
      <c r="Q149" s="28"/>
      <c r="R149" s="28"/>
      <c r="S149" s="28"/>
      <c r="T149" s="28"/>
      <c r="U149" s="28"/>
      <c r="V149" s="28"/>
    </row>
    <row r="150" spans="1:22" ht="15.75" customHeight="1" x14ac:dyDescent="0.2">
      <c r="A150" s="16">
        <v>16</v>
      </c>
      <c r="B150" s="23"/>
      <c r="C150" s="23"/>
      <c r="D150" s="23"/>
      <c r="E150" s="23"/>
      <c r="F150" s="18"/>
      <c r="G150" s="24"/>
      <c r="H150" s="24"/>
      <c r="I150" s="25"/>
      <c r="J150" s="25"/>
      <c r="K150" s="25"/>
      <c r="L150" s="28"/>
      <c r="M150" s="28"/>
      <c r="N150" s="20" t="e">
        <f>100*(I150-B150)/B150</f>
        <v>#DIV/0!</v>
      </c>
      <c r="O150" s="20" t="e">
        <f>100*(J150-D150)/D150</f>
        <v>#DIV/0!</v>
      </c>
      <c r="P150" s="20" t="e">
        <f>100*(K150-E150)/E150</f>
        <v>#DIV/0!</v>
      </c>
      <c r="Q150" s="28"/>
      <c r="R150" s="28"/>
      <c r="S150" s="28"/>
      <c r="T150" s="28"/>
      <c r="U150" s="28"/>
      <c r="V150" s="28"/>
    </row>
    <row r="151" spans="1:22" ht="15.75" customHeight="1" x14ac:dyDescent="0.2">
      <c r="A151" s="16">
        <v>32</v>
      </c>
      <c r="B151" s="23"/>
      <c r="C151" s="23"/>
      <c r="D151" s="23"/>
      <c r="E151" s="23"/>
      <c r="F151" s="18"/>
      <c r="G151" s="24"/>
      <c r="H151" s="24"/>
      <c r="I151" s="25"/>
      <c r="J151" s="25"/>
      <c r="K151" s="25"/>
      <c r="L151" s="28"/>
      <c r="M151" s="28"/>
      <c r="N151" s="20" t="e">
        <f>100*(I151-B151)/B151</f>
        <v>#DIV/0!</v>
      </c>
      <c r="O151" s="20" t="e">
        <f>100*(J151-D151)/D151</f>
        <v>#DIV/0!</v>
      </c>
      <c r="P151" s="20" t="e">
        <f>100*(K151-E151)/E151</f>
        <v>#DIV/0!</v>
      </c>
      <c r="Q151" s="28"/>
      <c r="R151" s="28"/>
      <c r="S151" s="28"/>
      <c r="T151" s="28"/>
      <c r="U151" s="28"/>
      <c r="V151" s="28"/>
    </row>
    <row r="152" spans="1:22" ht="15.75" customHeight="1" x14ac:dyDescent="0.2">
      <c r="A152" s="16">
        <v>64</v>
      </c>
      <c r="B152" s="23"/>
      <c r="C152" s="23"/>
      <c r="D152" s="23"/>
      <c r="E152" s="23"/>
      <c r="F152" s="18"/>
      <c r="G152" s="24"/>
      <c r="H152" s="24"/>
      <c r="I152" s="25"/>
      <c r="J152" s="25"/>
      <c r="K152" s="25"/>
      <c r="L152" s="28"/>
      <c r="M152" s="28"/>
      <c r="N152" s="20" t="e">
        <f>100*(I152-B152)/B152</f>
        <v>#DIV/0!</v>
      </c>
      <c r="O152" s="20" t="e">
        <f>100*(J152-D152)/D152</f>
        <v>#DIV/0!</v>
      </c>
      <c r="P152" s="20" t="e">
        <f>100*(K152-E152)/E152</f>
        <v>#DIV/0!</v>
      </c>
      <c r="Q152" s="28"/>
      <c r="R152" s="28"/>
      <c r="S152" s="28"/>
      <c r="T152" s="28"/>
      <c r="U152" s="28"/>
      <c r="V152" s="28"/>
    </row>
    <row r="153" spans="1:22" ht="15.75" customHeight="1" x14ac:dyDescent="0.2">
      <c r="A153" s="16">
        <v>128</v>
      </c>
      <c r="B153" s="23"/>
      <c r="C153" s="23"/>
      <c r="D153" s="23"/>
      <c r="E153" s="23"/>
      <c r="F153" s="18"/>
      <c r="G153" s="24"/>
      <c r="H153" s="24"/>
      <c r="I153" s="25"/>
      <c r="J153" s="25"/>
      <c r="K153" s="25"/>
      <c r="L153" s="28"/>
      <c r="M153" s="28"/>
      <c r="N153" s="20" t="e">
        <f>100*(I153-B153)/B153</f>
        <v>#DIV/0!</v>
      </c>
      <c r="O153" s="20" t="e">
        <f>100*(J153-D153)/D153</f>
        <v>#DIV/0!</v>
      </c>
      <c r="P153" s="20" t="e">
        <f>100*(K153-E153)/E153</f>
        <v>#DIV/0!</v>
      </c>
      <c r="Q153" s="28"/>
      <c r="R153" s="28"/>
      <c r="S153" s="28"/>
      <c r="T153" s="28"/>
      <c r="U153" s="28"/>
      <c r="V153" s="28"/>
    </row>
    <row r="154" spans="1:22" ht="15.75" customHeight="1" x14ac:dyDescent="0.2">
      <c r="A154" s="16">
        <v>256</v>
      </c>
      <c r="B154" s="23"/>
      <c r="C154" s="23"/>
      <c r="D154" s="23"/>
      <c r="E154" s="23"/>
      <c r="F154" s="18"/>
      <c r="G154" s="24"/>
      <c r="H154" s="24"/>
      <c r="I154" s="25"/>
      <c r="J154" s="25"/>
      <c r="K154" s="25"/>
      <c r="L154" s="28"/>
      <c r="M154" s="28"/>
      <c r="N154" s="20" t="e">
        <f>100*(I154-B154)/B154</f>
        <v>#DIV/0!</v>
      </c>
      <c r="O154" s="20" t="e">
        <f>100*(J154-D154)/D154</f>
        <v>#DIV/0!</v>
      </c>
      <c r="P154" s="20" t="e">
        <f>100*(K154-E154)/E154</f>
        <v>#DIV/0!</v>
      </c>
      <c r="Q154" s="28"/>
      <c r="R154" s="28"/>
      <c r="S154" s="28"/>
      <c r="T154" s="28"/>
      <c r="U154" s="28"/>
      <c r="V154" s="28"/>
    </row>
    <row r="155" spans="1:22" ht="15.75" customHeight="1" x14ac:dyDescent="0.2">
      <c r="A155" s="16">
        <v>512</v>
      </c>
      <c r="B155" s="23"/>
      <c r="C155" s="23"/>
      <c r="D155" s="23"/>
      <c r="E155" s="23"/>
      <c r="F155" s="18"/>
      <c r="G155" s="24"/>
      <c r="H155" s="24"/>
      <c r="I155" s="25"/>
      <c r="J155" s="25"/>
      <c r="K155" s="25"/>
      <c r="L155" s="28"/>
      <c r="M155" s="28"/>
      <c r="N155" s="20" t="e">
        <f>100*(I155-B155)/B155</f>
        <v>#DIV/0!</v>
      </c>
      <c r="O155" s="20" t="e">
        <f>100*(J155-D155)/D155</f>
        <v>#DIV/0!</v>
      </c>
      <c r="P155" s="20" t="e">
        <f>100*(K155-E155)/E155</f>
        <v>#DIV/0!</v>
      </c>
      <c r="Q155" s="28"/>
      <c r="R155" s="28"/>
      <c r="S155" s="28"/>
      <c r="T155" s="28"/>
      <c r="U155" s="28"/>
      <c r="V155" s="28"/>
    </row>
    <row r="156" spans="1:22" ht="15.75" customHeight="1" x14ac:dyDescent="0.2">
      <c r="A156" s="16">
        <v>1024</v>
      </c>
      <c r="B156" s="23"/>
      <c r="C156" s="23"/>
      <c r="D156" s="23"/>
      <c r="E156" s="23"/>
      <c r="F156" s="18"/>
      <c r="G156" s="24"/>
      <c r="H156" s="24"/>
      <c r="I156" s="25"/>
      <c r="J156" s="25"/>
      <c r="K156" s="25"/>
      <c r="L156" s="28"/>
      <c r="M156" s="28"/>
      <c r="N156" s="20" t="e">
        <f>100*(I156-B156)/B156</f>
        <v>#DIV/0!</v>
      </c>
      <c r="O156" s="20" t="e">
        <f>100*(J156-D156)/D156</f>
        <v>#DIV/0!</v>
      </c>
      <c r="P156" s="20" t="e">
        <f>100*(K156-E156)/E156</f>
        <v>#DIV/0!</v>
      </c>
      <c r="Q156" s="28"/>
      <c r="R156" s="28"/>
      <c r="S156" s="28"/>
      <c r="T156" s="28"/>
      <c r="U156" s="28"/>
      <c r="V156" s="28"/>
    </row>
    <row r="157" spans="1:22" ht="15.75" customHeight="1" x14ac:dyDescent="0.2">
      <c r="A157" s="16">
        <v>2048</v>
      </c>
      <c r="B157" s="23"/>
      <c r="C157" s="23"/>
      <c r="D157" s="23"/>
      <c r="E157" s="23"/>
      <c r="F157" s="18"/>
      <c r="G157" s="24"/>
      <c r="H157" s="24"/>
      <c r="I157" s="25"/>
      <c r="J157" s="25"/>
      <c r="K157" s="25"/>
      <c r="L157" s="28"/>
      <c r="M157" s="28"/>
      <c r="N157" s="20" t="e">
        <f>100*(I157-B157)/B157</f>
        <v>#DIV/0!</v>
      </c>
      <c r="O157" s="20" t="e">
        <f>100*(J157-D157)/D157</f>
        <v>#DIV/0!</v>
      </c>
      <c r="P157" s="20" t="e">
        <f>100*(K157-E157)/E157</f>
        <v>#DIV/0!</v>
      </c>
      <c r="Q157" s="28"/>
      <c r="R157" s="28"/>
      <c r="S157" s="28"/>
      <c r="T157" s="28"/>
      <c r="U157" s="28"/>
      <c r="V157" s="28"/>
    </row>
    <row r="158" spans="1:22" ht="15.75" customHeight="1" x14ac:dyDescent="0.2">
      <c r="A158" s="16">
        <v>4096</v>
      </c>
      <c r="B158" s="23"/>
      <c r="C158" s="23"/>
      <c r="D158" s="23"/>
      <c r="E158" s="23"/>
      <c r="F158" s="18"/>
      <c r="G158" s="24"/>
      <c r="H158" s="24"/>
      <c r="I158" s="25"/>
      <c r="J158" s="25"/>
      <c r="K158" s="25"/>
      <c r="L158" s="28"/>
      <c r="M158" s="28"/>
      <c r="N158" s="20" t="e">
        <f>100*(I158-B158)/B158</f>
        <v>#DIV/0!</v>
      </c>
      <c r="O158" s="20" t="e">
        <f>100*(J158-D158)/D158</f>
        <v>#DIV/0!</v>
      </c>
      <c r="P158" s="20" t="e">
        <f>100*(K158-E158)/E158</f>
        <v>#DIV/0!</v>
      </c>
      <c r="Q158" s="28"/>
      <c r="R158" s="28"/>
      <c r="S158" s="28"/>
      <c r="T158" s="28"/>
      <c r="U158" s="28"/>
      <c r="V158" s="28"/>
    </row>
    <row r="159" spans="1:22" ht="15.75" customHeight="1" x14ac:dyDescent="0.2">
      <c r="A159" s="16">
        <f>8*1024</f>
        <v>8192</v>
      </c>
      <c r="B159" s="23"/>
      <c r="C159" s="23"/>
      <c r="D159" s="23"/>
      <c r="E159" s="23"/>
      <c r="F159" s="18"/>
      <c r="G159" s="24"/>
      <c r="H159" s="24"/>
      <c r="I159" s="26"/>
      <c r="J159" s="25"/>
      <c r="K159" s="25"/>
      <c r="L159" s="28"/>
      <c r="M159" s="28"/>
      <c r="N159" s="20" t="e">
        <f>100*(I159-B159)/B159</f>
        <v>#DIV/0!</v>
      </c>
      <c r="O159" s="20" t="e">
        <f>100*(J159-D159)/D159</f>
        <v>#DIV/0!</v>
      </c>
      <c r="P159" s="20" t="e">
        <f>100*(K159-E159)/E159</f>
        <v>#DIV/0!</v>
      </c>
      <c r="Q159" s="28"/>
      <c r="R159" s="28"/>
      <c r="S159" s="28"/>
      <c r="T159" s="28"/>
      <c r="U159" s="28"/>
      <c r="V159" s="28"/>
    </row>
    <row r="160" spans="1:22" ht="15.75" customHeight="1" x14ac:dyDescent="0.2">
      <c r="A160" s="16">
        <f>16*1024</f>
        <v>16384</v>
      </c>
      <c r="B160" s="23"/>
      <c r="C160" s="23"/>
      <c r="D160" s="23"/>
      <c r="E160" s="23"/>
      <c r="F160" s="18"/>
      <c r="G160" s="24"/>
      <c r="H160" s="24"/>
      <c r="I160" s="25"/>
      <c r="J160" s="25"/>
      <c r="K160" s="25"/>
      <c r="L160" s="28"/>
      <c r="M160" s="28"/>
      <c r="N160" s="20" t="e">
        <f>100*(I160-B160)/B160</f>
        <v>#DIV/0!</v>
      </c>
      <c r="O160" s="20" t="e">
        <f>100*(J160-D160)/D160</f>
        <v>#DIV/0!</v>
      </c>
      <c r="P160" s="20" t="e">
        <f>100*(K160-E160)/E160</f>
        <v>#DIV/0!</v>
      </c>
      <c r="Q160" s="28"/>
      <c r="R160" s="28"/>
      <c r="S160" s="28"/>
      <c r="T160" s="28"/>
      <c r="U160" s="28"/>
      <c r="V160" s="28"/>
    </row>
    <row r="161" spans="1:22" ht="15.75" customHeight="1" x14ac:dyDescent="0.2">
      <c r="A161" s="16">
        <f>32*1024</f>
        <v>32768</v>
      </c>
      <c r="B161" s="23"/>
      <c r="C161" s="23"/>
      <c r="D161" s="23"/>
      <c r="E161" s="23"/>
      <c r="F161" s="18"/>
      <c r="G161" s="24"/>
      <c r="H161" s="24"/>
      <c r="I161" s="25"/>
      <c r="J161" s="25"/>
      <c r="K161" s="25"/>
      <c r="L161" s="28"/>
      <c r="M161" s="28"/>
      <c r="N161" s="20" t="e">
        <f>100*(I161-B161)/B161</f>
        <v>#DIV/0!</v>
      </c>
      <c r="O161" s="20" t="e">
        <f>100*(J161-D161)/D161</f>
        <v>#DIV/0!</v>
      </c>
      <c r="P161" s="20" t="e">
        <f>100*(K161-E161)/E161</f>
        <v>#DIV/0!</v>
      </c>
      <c r="Q161" s="28"/>
      <c r="R161" s="28"/>
      <c r="S161" s="28"/>
      <c r="T161" s="28"/>
      <c r="U161" s="28"/>
      <c r="V161" s="28"/>
    </row>
    <row r="162" spans="1:22" ht="15.75" customHeight="1" x14ac:dyDescent="0.2">
      <c r="A162" s="16">
        <f>64*1024</f>
        <v>65536</v>
      </c>
      <c r="B162" s="23"/>
      <c r="C162" s="23"/>
      <c r="D162" s="23"/>
      <c r="E162" s="23"/>
      <c r="F162" s="18"/>
      <c r="G162" s="24"/>
      <c r="H162" s="24"/>
      <c r="I162" s="25"/>
      <c r="J162" s="25"/>
      <c r="K162" s="25"/>
      <c r="L162" s="28"/>
      <c r="M162" s="28"/>
      <c r="N162" s="20" t="e">
        <f>100*(I162-B162)/B162</f>
        <v>#DIV/0!</v>
      </c>
      <c r="O162" s="20" t="e">
        <f>100*(J162-D162)/D162</f>
        <v>#DIV/0!</v>
      </c>
      <c r="P162" s="20" t="e">
        <f>100*(K162-E162)/E162</f>
        <v>#DIV/0!</v>
      </c>
      <c r="Q162" s="28"/>
      <c r="R162" s="28"/>
      <c r="S162" s="28"/>
      <c r="T162" s="28"/>
      <c r="U162" s="28"/>
      <c r="V162" s="28"/>
    </row>
    <row r="163" spans="1:22" ht="15.75" customHeight="1" x14ac:dyDescent="0.2">
      <c r="A163" s="16">
        <f>128*1024</f>
        <v>131072</v>
      </c>
      <c r="B163" s="23"/>
      <c r="C163" s="23"/>
      <c r="D163" s="23"/>
      <c r="E163" s="23"/>
      <c r="F163" s="18"/>
      <c r="G163" s="24"/>
      <c r="H163" s="24"/>
      <c r="I163" s="25"/>
      <c r="J163" s="25"/>
      <c r="K163" s="25"/>
      <c r="L163" s="28"/>
      <c r="M163" s="28"/>
      <c r="N163" s="20" t="e">
        <f>100*(I163-B163)/B163</f>
        <v>#DIV/0!</v>
      </c>
      <c r="O163" s="20" t="e">
        <f>100*(J163-D163)/D163</f>
        <v>#DIV/0!</v>
      </c>
      <c r="P163" s="20" t="e">
        <f>100*(K163-E163)/E163</f>
        <v>#DIV/0!</v>
      </c>
      <c r="Q163" s="28"/>
      <c r="R163" s="28"/>
      <c r="S163" s="28"/>
      <c r="T163" s="28"/>
      <c r="U163" s="28"/>
      <c r="V163" s="28"/>
    </row>
    <row r="164" spans="1:22" ht="15.75" customHeight="1" x14ac:dyDescent="0.2">
      <c r="A164" s="16">
        <f>256*1024</f>
        <v>262144</v>
      </c>
      <c r="B164" s="23"/>
      <c r="C164" s="23"/>
      <c r="D164" s="23"/>
      <c r="E164" s="23"/>
      <c r="F164" s="18"/>
      <c r="G164" s="24"/>
      <c r="H164" s="24"/>
      <c r="I164" s="25"/>
      <c r="J164" s="25"/>
      <c r="K164" s="25"/>
      <c r="L164" s="28"/>
      <c r="M164" s="28"/>
      <c r="N164" s="20" t="e">
        <f>100*(I164-B164)/B164</f>
        <v>#DIV/0!</v>
      </c>
      <c r="O164" s="20" t="e">
        <f>100*(J164-D164)/D164</f>
        <v>#DIV/0!</v>
      </c>
      <c r="P164" s="20" t="e">
        <f>100*(K164-E164)/E164</f>
        <v>#DIV/0!</v>
      </c>
      <c r="Q164" s="28"/>
      <c r="R164" s="28"/>
      <c r="S164" s="28"/>
      <c r="T164" s="28"/>
      <c r="U164" s="28"/>
      <c r="V164" s="28"/>
    </row>
    <row r="165" spans="1:22" ht="15.75" customHeight="1" x14ac:dyDescent="0.2">
      <c r="A165" s="16">
        <f>512*1024</f>
        <v>524288</v>
      </c>
      <c r="B165" s="23"/>
      <c r="C165" s="23"/>
      <c r="D165" s="23"/>
      <c r="E165" s="23"/>
      <c r="F165" s="18"/>
      <c r="G165" s="24"/>
      <c r="H165" s="24"/>
      <c r="I165" s="25"/>
      <c r="J165" s="25"/>
      <c r="K165" s="25"/>
      <c r="L165" s="28"/>
      <c r="M165" s="28"/>
      <c r="N165" s="20" t="e">
        <f>100*(I165-B165)/B165</f>
        <v>#DIV/0!</v>
      </c>
      <c r="O165" s="20" t="e">
        <f>100*(J165-D165)/D165</f>
        <v>#DIV/0!</v>
      </c>
      <c r="P165" s="20" t="e">
        <f>100*(K165-E165)/E165</f>
        <v>#DIV/0!</v>
      </c>
      <c r="Q165" s="28"/>
      <c r="R165" s="28"/>
      <c r="S165" s="28"/>
      <c r="T165" s="28"/>
      <c r="U165" s="28"/>
      <c r="V165" s="28"/>
    </row>
    <row r="166" spans="1:22" ht="15.75" customHeight="1" x14ac:dyDescent="0.2">
      <c r="A166" s="16">
        <f>1024*1024</f>
        <v>1048576</v>
      </c>
      <c r="B166" s="17"/>
      <c r="C166" s="17"/>
      <c r="D166" s="17"/>
      <c r="E166" s="23"/>
      <c r="F166" s="18"/>
      <c r="G166" s="24"/>
      <c r="H166" s="24"/>
      <c r="I166" s="25"/>
      <c r="J166" s="25"/>
      <c r="K166" s="25"/>
      <c r="L166" s="28"/>
      <c r="M166" s="28"/>
      <c r="N166" s="20" t="e">
        <f>100*(I166-B166)/B166</f>
        <v>#DIV/0!</v>
      </c>
      <c r="O166" s="20" t="e">
        <f>100*(J166-D166)/D166</f>
        <v>#DIV/0!</v>
      </c>
      <c r="P166" s="20" t="e">
        <f>100*(K166-E166)/E166</f>
        <v>#DIV/0!</v>
      </c>
      <c r="Q166" s="28"/>
      <c r="R166" s="28"/>
      <c r="S166" s="28"/>
      <c r="T166" s="28"/>
      <c r="U166" s="28"/>
      <c r="V166" s="28"/>
    </row>
    <row r="167" spans="1:22" ht="15.75" customHeight="1" x14ac:dyDescent="0.15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</row>
    <row r="168" spans="1:22" ht="15.75" customHeight="1" x14ac:dyDescent="0.15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</row>
    <row r="169" spans="1:22" ht="15.75" customHeight="1" x14ac:dyDescent="0.15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</row>
    <row r="170" spans="1:22" ht="15.75" customHeight="1" x14ac:dyDescent="0.15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</row>
    <row r="171" spans="1:22" ht="15.75" customHeight="1" x14ac:dyDescent="0.2">
      <c r="A171" s="36" t="s">
        <v>37</v>
      </c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</row>
    <row r="172" spans="1:22" ht="15.75" customHeight="1" x14ac:dyDescent="0.2">
      <c r="A172" s="6"/>
      <c r="B172" s="37"/>
      <c r="C172" s="37"/>
      <c r="D172" s="31"/>
      <c r="E172" s="31"/>
      <c r="F172" s="31"/>
      <c r="G172" s="31"/>
      <c r="H172" s="31"/>
      <c r="I172" s="31"/>
      <c r="J172" s="31"/>
      <c r="K172" s="31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</row>
    <row r="173" spans="1:22" ht="15.75" customHeight="1" x14ac:dyDescent="0.2">
      <c r="A173" s="6"/>
      <c r="B173" s="38"/>
      <c r="C173" s="38"/>
      <c r="D173" s="31"/>
      <c r="E173" s="31"/>
      <c r="F173" s="34" t="s">
        <v>25</v>
      </c>
      <c r="G173" s="31"/>
      <c r="H173" s="31"/>
      <c r="I173" s="35" t="s">
        <v>26</v>
      </c>
      <c r="J173" s="31"/>
      <c r="K173" s="31"/>
      <c r="L173" s="28"/>
      <c r="M173" s="28"/>
      <c r="N173" s="33" t="s">
        <v>27</v>
      </c>
      <c r="O173" s="31"/>
      <c r="P173" s="31"/>
      <c r="Q173" s="28"/>
      <c r="R173" s="28"/>
      <c r="S173" s="28"/>
      <c r="T173" s="28"/>
      <c r="U173" s="28"/>
      <c r="V173" s="28"/>
    </row>
    <row r="174" spans="1:22" ht="15.75" customHeight="1" x14ac:dyDescent="0.15">
      <c r="A174" s="8" t="s">
        <v>1</v>
      </c>
      <c r="B174" s="9" t="s">
        <v>28</v>
      </c>
      <c r="C174" s="9" t="s">
        <v>36</v>
      </c>
      <c r="D174" s="9" t="s">
        <v>29</v>
      </c>
      <c r="E174" s="9" t="s">
        <v>30</v>
      </c>
      <c r="F174" s="10" t="s">
        <v>28</v>
      </c>
      <c r="G174" s="11" t="s">
        <v>29</v>
      </c>
      <c r="H174" s="11" t="s">
        <v>30</v>
      </c>
      <c r="I174" s="12" t="s">
        <v>28</v>
      </c>
      <c r="J174" s="13" t="s">
        <v>29</v>
      </c>
      <c r="K174" s="13" t="s">
        <v>30</v>
      </c>
      <c r="L174" s="28"/>
      <c r="M174" s="28"/>
      <c r="N174" s="14" t="s">
        <v>28</v>
      </c>
      <c r="O174" s="15" t="s">
        <v>29</v>
      </c>
      <c r="P174" s="15" t="s">
        <v>30</v>
      </c>
      <c r="Q174" s="28"/>
      <c r="R174" s="28"/>
      <c r="S174" s="28"/>
      <c r="T174" s="28"/>
      <c r="U174" s="28"/>
      <c r="V174" s="28"/>
    </row>
    <row r="175" spans="1:22" ht="15.75" customHeight="1" x14ac:dyDescent="0.2">
      <c r="A175" s="16">
        <v>1</v>
      </c>
      <c r="B175" s="23"/>
      <c r="C175" s="23"/>
      <c r="D175" s="23"/>
      <c r="E175" s="23"/>
      <c r="F175" s="18"/>
      <c r="G175" s="24"/>
      <c r="H175" s="24"/>
      <c r="I175" s="25"/>
      <c r="J175" s="25"/>
      <c r="K175" s="25"/>
      <c r="L175" s="28"/>
      <c r="M175" s="28"/>
      <c r="N175" s="20" t="e">
        <f>100*(I175-B175)/B175</f>
        <v>#DIV/0!</v>
      </c>
      <c r="O175" s="20" t="e">
        <f>100*(J175-D175)/D175</f>
        <v>#DIV/0!</v>
      </c>
      <c r="P175" s="20" t="e">
        <f>100*(K175-E175)/E175</f>
        <v>#DIV/0!</v>
      </c>
      <c r="Q175" s="28"/>
      <c r="R175" s="28"/>
      <c r="S175" s="28"/>
      <c r="T175" s="28"/>
      <c r="U175" s="28"/>
      <c r="V175" s="28"/>
    </row>
    <row r="176" spans="1:22" ht="15.75" customHeight="1" x14ac:dyDescent="0.2">
      <c r="A176" s="16">
        <v>2</v>
      </c>
      <c r="B176" s="23"/>
      <c r="C176" s="23"/>
      <c r="D176" s="23"/>
      <c r="E176" s="23"/>
      <c r="F176" s="18"/>
      <c r="G176" s="24"/>
      <c r="H176" s="24"/>
      <c r="I176" s="25"/>
      <c r="J176" s="25"/>
      <c r="K176" s="25"/>
      <c r="L176" s="28"/>
      <c r="M176" s="28"/>
      <c r="N176" s="20" t="e">
        <f>100*(I176-B176)/B176</f>
        <v>#DIV/0!</v>
      </c>
      <c r="O176" s="20" t="e">
        <f>100*(J176-D176)/D176</f>
        <v>#DIV/0!</v>
      </c>
      <c r="P176" s="20" t="e">
        <f>100*(K176-E176)/E176</f>
        <v>#DIV/0!</v>
      </c>
      <c r="Q176" s="28"/>
      <c r="R176" s="28"/>
      <c r="S176" s="28"/>
      <c r="T176" s="28"/>
      <c r="U176" s="28"/>
      <c r="V176" s="28"/>
    </row>
    <row r="177" spans="1:22" ht="15.75" customHeight="1" x14ac:dyDescent="0.2">
      <c r="A177" s="16">
        <v>4</v>
      </c>
      <c r="B177" s="23"/>
      <c r="C177" s="23"/>
      <c r="D177" s="23"/>
      <c r="E177" s="23"/>
      <c r="F177" s="18"/>
      <c r="G177" s="24"/>
      <c r="H177" s="24"/>
      <c r="I177" s="25"/>
      <c r="J177" s="25"/>
      <c r="K177" s="25"/>
      <c r="L177" s="28"/>
      <c r="M177" s="28"/>
      <c r="N177" s="20" t="e">
        <f>100*(I177-B177)/B177</f>
        <v>#DIV/0!</v>
      </c>
      <c r="O177" s="20" t="e">
        <f>100*(J177-D177)/D177</f>
        <v>#DIV/0!</v>
      </c>
      <c r="P177" s="20" t="e">
        <f>100*(K177-E177)/E177</f>
        <v>#DIV/0!</v>
      </c>
      <c r="Q177" s="28"/>
      <c r="R177" s="28"/>
      <c r="S177" s="28"/>
      <c r="T177" s="28"/>
      <c r="U177" s="28"/>
      <c r="V177" s="28"/>
    </row>
    <row r="178" spans="1:22" ht="15.75" customHeight="1" x14ac:dyDescent="0.2">
      <c r="A178" s="16">
        <v>16</v>
      </c>
      <c r="B178" s="23"/>
      <c r="C178" s="23"/>
      <c r="D178" s="23"/>
      <c r="E178" s="23"/>
      <c r="F178" s="18"/>
      <c r="G178" s="24"/>
      <c r="H178" s="24"/>
      <c r="I178" s="25"/>
      <c r="J178" s="25"/>
      <c r="K178" s="25"/>
      <c r="L178" s="28"/>
      <c r="M178" s="28"/>
      <c r="N178" s="20" t="e">
        <f>100*(I178-B178)/B178</f>
        <v>#DIV/0!</v>
      </c>
      <c r="O178" s="20" t="e">
        <f>100*(J178-D178)/D178</f>
        <v>#DIV/0!</v>
      </c>
      <c r="P178" s="20" t="e">
        <f>100*(K178-E178)/E178</f>
        <v>#DIV/0!</v>
      </c>
      <c r="Q178" s="28"/>
      <c r="R178" s="28"/>
      <c r="S178" s="28"/>
      <c r="T178" s="28"/>
      <c r="U178" s="28"/>
      <c r="V178" s="28"/>
    </row>
    <row r="179" spans="1:22" ht="15.75" customHeight="1" x14ac:dyDescent="0.2">
      <c r="A179" s="16">
        <v>32</v>
      </c>
      <c r="B179" s="23"/>
      <c r="C179" s="23"/>
      <c r="D179" s="23"/>
      <c r="E179" s="23"/>
      <c r="F179" s="18"/>
      <c r="G179" s="24"/>
      <c r="H179" s="24"/>
      <c r="I179" s="25"/>
      <c r="J179" s="25"/>
      <c r="K179" s="25"/>
      <c r="L179" s="28"/>
      <c r="M179" s="28"/>
      <c r="N179" s="20" t="e">
        <f>100*(I179-B179)/B179</f>
        <v>#DIV/0!</v>
      </c>
      <c r="O179" s="20" t="e">
        <f>100*(J179-D179)/D179</f>
        <v>#DIV/0!</v>
      </c>
      <c r="P179" s="20" t="e">
        <f>100*(K179-E179)/E179</f>
        <v>#DIV/0!</v>
      </c>
      <c r="Q179" s="28"/>
      <c r="R179" s="28"/>
      <c r="S179" s="28"/>
      <c r="T179" s="28"/>
      <c r="U179" s="28"/>
      <c r="V179" s="28"/>
    </row>
    <row r="180" spans="1:22" ht="15.75" customHeight="1" x14ac:dyDescent="0.2">
      <c r="A180" s="16">
        <v>64</v>
      </c>
      <c r="B180" s="23"/>
      <c r="C180" s="23"/>
      <c r="D180" s="23"/>
      <c r="E180" s="23"/>
      <c r="F180" s="18"/>
      <c r="G180" s="24"/>
      <c r="H180" s="24"/>
      <c r="I180" s="25"/>
      <c r="J180" s="25"/>
      <c r="K180" s="25"/>
      <c r="L180" s="28"/>
      <c r="M180" s="28"/>
      <c r="N180" s="20" t="e">
        <f>100*(I180-B180)/B180</f>
        <v>#DIV/0!</v>
      </c>
      <c r="O180" s="20" t="e">
        <f>100*(J180-D180)/D180</f>
        <v>#DIV/0!</v>
      </c>
      <c r="P180" s="20" t="e">
        <f>100*(K180-E180)/E180</f>
        <v>#DIV/0!</v>
      </c>
      <c r="Q180" s="28"/>
      <c r="R180" s="28"/>
      <c r="S180" s="28"/>
      <c r="T180" s="28"/>
      <c r="U180" s="28"/>
      <c r="V180" s="28"/>
    </row>
    <row r="181" spans="1:22" ht="15.75" customHeight="1" x14ac:dyDescent="0.2">
      <c r="A181" s="16">
        <v>128</v>
      </c>
      <c r="B181" s="23"/>
      <c r="C181" s="23"/>
      <c r="D181" s="23"/>
      <c r="E181" s="23"/>
      <c r="F181" s="18"/>
      <c r="G181" s="24"/>
      <c r="H181" s="24"/>
      <c r="I181" s="25"/>
      <c r="J181" s="25"/>
      <c r="K181" s="25"/>
      <c r="L181" s="28"/>
      <c r="M181" s="28"/>
      <c r="N181" s="20" t="e">
        <f>100*(I181-B181)/B181</f>
        <v>#DIV/0!</v>
      </c>
      <c r="O181" s="20" t="e">
        <f>100*(J181-D181)/D181</f>
        <v>#DIV/0!</v>
      </c>
      <c r="P181" s="20" t="e">
        <f>100*(K181-E181)/E181</f>
        <v>#DIV/0!</v>
      </c>
      <c r="Q181" s="28"/>
      <c r="R181" s="28"/>
      <c r="S181" s="28"/>
      <c r="T181" s="28"/>
      <c r="U181" s="28"/>
      <c r="V181" s="28"/>
    </row>
    <row r="182" spans="1:22" ht="15.75" customHeight="1" x14ac:dyDescent="0.2">
      <c r="A182" s="16">
        <v>256</v>
      </c>
      <c r="B182" s="23"/>
      <c r="C182" s="23"/>
      <c r="D182" s="23"/>
      <c r="E182" s="23"/>
      <c r="F182" s="18"/>
      <c r="G182" s="24"/>
      <c r="H182" s="24"/>
      <c r="I182" s="25"/>
      <c r="J182" s="25"/>
      <c r="K182" s="25"/>
      <c r="L182" s="28"/>
      <c r="M182" s="28"/>
      <c r="N182" s="20" t="e">
        <f>100*(I182-B182)/B182</f>
        <v>#DIV/0!</v>
      </c>
      <c r="O182" s="20" t="e">
        <f>100*(J182-D182)/D182</f>
        <v>#DIV/0!</v>
      </c>
      <c r="P182" s="20" t="e">
        <f>100*(K182-E182)/E182</f>
        <v>#DIV/0!</v>
      </c>
      <c r="Q182" s="28"/>
      <c r="R182" s="28"/>
      <c r="S182" s="28"/>
      <c r="T182" s="28"/>
      <c r="U182" s="28"/>
      <c r="V182" s="28"/>
    </row>
    <row r="183" spans="1:22" ht="15.75" customHeight="1" x14ac:dyDescent="0.2">
      <c r="A183" s="16">
        <v>512</v>
      </c>
      <c r="B183" s="23"/>
      <c r="C183" s="23"/>
      <c r="D183" s="23"/>
      <c r="E183" s="23"/>
      <c r="F183" s="18"/>
      <c r="G183" s="24"/>
      <c r="H183" s="24"/>
      <c r="I183" s="25"/>
      <c r="J183" s="25"/>
      <c r="K183" s="25"/>
      <c r="L183" s="28"/>
      <c r="M183" s="28"/>
      <c r="N183" s="20" t="e">
        <f>100*(I183-B183)/B183</f>
        <v>#DIV/0!</v>
      </c>
      <c r="O183" s="20" t="e">
        <f>100*(J183-D183)/D183</f>
        <v>#DIV/0!</v>
      </c>
      <c r="P183" s="20" t="e">
        <f>100*(K183-E183)/E183</f>
        <v>#DIV/0!</v>
      </c>
      <c r="Q183" s="28"/>
      <c r="R183" s="28"/>
      <c r="S183" s="28"/>
      <c r="T183" s="28"/>
      <c r="U183" s="28"/>
      <c r="V183" s="28"/>
    </row>
    <row r="184" spans="1:22" ht="15.75" customHeight="1" x14ac:dyDescent="0.2">
      <c r="A184" s="16">
        <v>1024</v>
      </c>
      <c r="B184" s="23"/>
      <c r="C184" s="23"/>
      <c r="D184" s="23"/>
      <c r="E184" s="23"/>
      <c r="F184" s="18"/>
      <c r="G184" s="24"/>
      <c r="H184" s="24"/>
      <c r="I184" s="25"/>
      <c r="J184" s="25"/>
      <c r="K184" s="25"/>
      <c r="L184" s="28"/>
      <c r="M184" s="28"/>
      <c r="N184" s="20" t="e">
        <f>100*(I184-B184)/B184</f>
        <v>#DIV/0!</v>
      </c>
      <c r="O184" s="20" t="e">
        <f>100*(J184-D184)/D184</f>
        <v>#DIV/0!</v>
      </c>
      <c r="P184" s="20" t="e">
        <f>100*(K184-E184)/E184</f>
        <v>#DIV/0!</v>
      </c>
      <c r="Q184" s="28"/>
      <c r="R184" s="28"/>
      <c r="S184" s="28"/>
      <c r="T184" s="28"/>
      <c r="U184" s="28"/>
      <c r="V184" s="28"/>
    </row>
    <row r="185" spans="1:22" ht="15.75" customHeight="1" x14ac:dyDescent="0.2">
      <c r="A185" s="16">
        <v>2048</v>
      </c>
      <c r="B185" s="23"/>
      <c r="C185" s="23"/>
      <c r="D185" s="23"/>
      <c r="E185" s="23"/>
      <c r="F185" s="18"/>
      <c r="G185" s="24"/>
      <c r="H185" s="24"/>
      <c r="I185" s="25"/>
      <c r="J185" s="25"/>
      <c r="K185" s="25"/>
      <c r="L185" s="28"/>
      <c r="M185" s="28"/>
      <c r="N185" s="20" t="e">
        <f>100*(I185-B185)/B185</f>
        <v>#DIV/0!</v>
      </c>
      <c r="O185" s="20" t="e">
        <f>100*(J185-D185)/D185</f>
        <v>#DIV/0!</v>
      </c>
      <c r="P185" s="20" t="e">
        <f>100*(K185-E185)/E185</f>
        <v>#DIV/0!</v>
      </c>
      <c r="Q185" s="28"/>
      <c r="R185" s="28"/>
      <c r="S185" s="28"/>
      <c r="T185" s="28"/>
      <c r="U185" s="28"/>
      <c r="V185" s="28"/>
    </row>
    <row r="186" spans="1:22" ht="15.75" customHeight="1" x14ac:dyDescent="0.2">
      <c r="A186" s="16">
        <v>4096</v>
      </c>
      <c r="B186" s="23"/>
      <c r="C186" s="23"/>
      <c r="D186" s="23"/>
      <c r="E186" s="23"/>
      <c r="F186" s="18"/>
      <c r="G186" s="24"/>
      <c r="H186" s="24"/>
      <c r="I186" s="25"/>
      <c r="J186" s="25"/>
      <c r="K186" s="25"/>
      <c r="L186" s="28"/>
      <c r="M186" s="28"/>
      <c r="N186" s="20" t="e">
        <f>100*(I186-B186)/B186</f>
        <v>#DIV/0!</v>
      </c>
      <c r="O186" s="20" t="e">
        <f>100*(J186-D186)/D186</f>
        <v>#DIV/0!</v>
      </c>
      <c r="P186" s="20" t="e">
        <f>100*(K186-E186)/E186</f>
        <v>#DIV/0!</v>
      </c>
      <c r="Q186" s="28"/>
      <c r="R186" s="28"/>
      <c r="S186" s="28"/>
      <c r="T186" s="28"/>
      <c r="U186" s="28"/>
      <c r="V186" s="28"/>
    </row>
    <row r="187" spans="1:22" ht="15.75" customHeight="1" x14ac:dyDescent="0.2">
      <c r="A187" s="16">
        <f>8*1024</f>
        <v>8192</v>
      </c>
      <c r="B187" s="23"/>
      <c r="C187" s="23"/>
      <c r="D187" s="23"/>
      <c r="E187" s="23"/>
      <c r="F187" s="18"/>
      <c r="G187" s="24"/>
      <c r="H187" s="24"/>
      <c r="I187" s="26"/>
      <c r="J187" s="25"/>
      <c r="K187" s="25"/>
      <c r="L187" s="28"/>
      <c r="M187" s="28"/>
      <c r="N187" s="20" t="e">
        <f>100*(I187-B187)/B187</f>
        <v>#DIV/0!</v>
      </c>
      <c r="O187" s="20" t="e">
        <f>100*(J187-D187)/D187</f>
        <v>#DIV/0!</v>
      </c>
      <c r="P187" s="20" t="e">
        <f>100*(K187-E187)/E187</f>
        <v>#DIV/0!</v>
      </c>
      <c r="Q187" s="28"/>
      <c r="R187" s="28"/>
      <c r="S187" s="28"/>
      <c r="T187" s="28"/>
      <c r="U187" s="28"/>
      <c r="V187" s="28"/>
    </row>
    <row r="188" spans="1:22" ht="15.75" customHeight="1" x14ac:dyDescent="0.2">
      <c r="A188" s="16">
        <f>16*1024</f>
        <v>16384</v>
      </c>
      <c r="B188" s="23"/>
      <c r="C188" s="23"/>
      <c r="D188" s="23"/>
      <c r="E188" s="23"/>
      <c r="F188" s="18"/>
      <c r="G188" s="24"/>
      <c r="H188" s="24"/>
      <c r="I188" s="25"/>
      <c r="J188" s="25"/>
      <c r="K188" s="25"/>
      <c r="L188" s="28"/>
      <c r="M188" s="28"/>
      <c r="N188" s="20" t="e">
        <f>100*(I188-B188)/B188</f>
        <v>#DIV/0!</v>
      </c>
      <c r="O188" s="20" t="e">
        <f>100*(J188-D188)/D188</f>
        <v>#DIV/0!</v>
      </c>
      <c r="P188" s="20" t="e">
        <f>100*(K188-E188)/E188</f>
        <v>#DIV/0!</v>
      </c>
      <c r="Q188" s="28"/>
      <c r="R188" s="28"/>
      <c r="S188" s="28"/>
      <c r="T188" s="28"/>
      <c r="U188" s="28"/>
      <c r="V188" s="28"/>
    </row>
    <row r="189" spans="1:22" ht="15.75" customHeight="1" x14ac:dyDescent="0.2">
      <c r="A189" s="16">
        <f>32*1024</f>
        <v>32768</v>
      </c>
      <c r="B189" s="23"/>
      <c r="C189" s="23"/>
      <c r="D189" s="23"/>
      <c r="E189" s="23"/>
      <c r="F189" s="18"/>
      <c r="G189" s="24"/>
      <c r="H189" s="24"/>
      <c r="I189" s="25"/>
      <c r="J189" s="25"/>
      <c r="K189" s="25"/>
      <c r="L189" s="28"/>
      <c r="M189" s="28"/>
      <c r="N189" s="20" t="e">
        <f>100*(I189-B189)/B189</f>
        <v>#DIV/0!</v>
      </c>
      <c r="O189" s="20" t="e">
        <f>100*(J189-D189)/D189</f>
        <v>#DIV/0!</v>
      </c>
      <c r="P189" s="20" t="e">
        <f>100*(K189-E189)/E189</f>
        <v>#DIV/0!</v>
      </c>
      <c r="Q189" s="28"/>
      <c r="R189" s="28"/>
      <c r="S189" s="28"/>
      <c r="T189" s="28"/>
      <c r="U189" s="28"/>
      <c r="V189" s="28"/>
    </row>
    <row r="190" spans="1:22" ht="15.75" customHeight="1" x14ac:dyDescent="0.2">
      <c r="A190" s="16">
        <f>64*1024</f>
        <v>65536</v>
      </c>
      <c r="B190" s="23"/>
      <c r="C190" s="23"/>
      <c r="D190" s="23"/>
      <c r="E190" s="23"/>
      <c r="F190" s="18"/>
      <c r="G190" s="24"/>
      <c r="H190" s="24"/>
      <c r="I190" s="25"/>
      <c r="J190" s="25"/>
      <c r="K190" s="25"/>
      <c r="L190" s="28"/>
      <c r="M190" s="28"/>
      <c r="N190" s="20" t="e">
        <f>100*(I190-B190)/B190</f>
        <v>#DIV/0!</v>
      </c>
      <c r="O190" s="20" t="e">
        <f>100*(J190-D190)/D190</f>
        <v>#DIV/0!</v>
      </c>
      <c r="P190" s="20" t="e">
        <f>100*(K190-E190)/E190</f>
        <v>#DIV/0!</v>
      </c>
      <c r="Q190" s="28"/>
      <c r="R190" s="28"/>
      <c r="S190" s="28"/>
      <c r="T190" s="28"/>
      <c r="U190" s="28"/>
      <c r="V190" s="28"/>
    </row>
    <row r="191" spans="1:22" ht="15.75" customHeight="1" x14ac:dyDescent="0.2">
      <c r="A191" s="16">
        <f>128*1024</f>
        <v>131072</v>
      </c>
      <c r="B191" s="23"/>
      <c r="C191" s="23"/>
      <c r="D191" s="23"/>
      <c r="E191" s="23"/>
      <c r="F191" s="18"/>
      <c r="G191" s="24"/>
      <c r="H191" s="24"/>
      <c r="I191" s="25"/>
      <c r="J191" s="25"/>
      <c r="K191" s="25"/>
      <c r="L191" s="28"/>
      <c r="M191" s="28"/>
      <c r="N191" s="20" t="e">
        <f>100*(I191-B191)/B191</f>
        <v>#DIV/0!</v>
      </c>
      <c r="O191" s="20" t="e">
        <f>100*(J191-D191)/D191</f>
        <v>#DIV/0!</v>
      </c>
      <c r="P191" s="20" t="e">
        <f>100*(K191-E191)/E191</f>
        <v>#DIV/0!</v>
      </c>
      <c r="Q191" s="28"/>
      <c r="R191" s="28"/>
      <c r="S191" s="28"/>
      <c r="T191" s="28"/>
      <c r="U191" s="28"/>
      <c r="V191" s="28"/>
    </row>
    <row r="192" spans="1:22" ht="15.75" customHeight="1" x14ac:dyDescent="0.2">
      <c r="A192" s="16">
        <f>256*1024</f>
        <v>262144</v>
      </c>
      <c r="B192" s="23"/>
      <c r="C192" s="23"/>
      <c r="D192" s="23"/>
      <c r="E192" s="23"/>
      <c r="F192" s="18"/>
      <c r="G192" s="24"/>
      <c r="H192" s="24"/>
      <c r="I192" s="25"/>
      <c r="J192" s="25"/>
      <c r="K192" s="25"/>
      <c r="L192" s="28"/>
      <c r="M192" s="28"/>
      <c r="N192" s="20" t="e">
        <f>100*(I192-B192)/B192</f>
        <v>#DIV/0!</v>
      </c>
      <c r="O192" s="20" t="e">
        <f>100*(J192-D192)/D192</f>
        <v>#DIV/0!</v>
      </c>
      <c r="P192" s="20" t="e">
        <f>100*(K192-E192)/E192</f>
        <v>#DIV/0!</v>
      </c>
      <c r="Q192" s="28"/>
      <c r="R192" s="28"/>
      <c r="S192" s="28"/>
      <c r="T192" s="28"/>
      <c r="U192" s="28"/>
      <c r="V192" s="28"/>
    </row>
    <row r="193" spans="1:22" ht="15.75" customHeight="1" x14ac:dyDescent="0.2">
      <c r="A193" s="16">
        <f>512*1024</f>
        <v>524288</v>
      </c>
      <c r="B193" s="23"/>
      <c r="C193" s="23"/>
      <c r="D193" s="23"/>
      <c r="E193" s="23"/>
      <c r="F193" s="18"/>
      <c r="G193" s="24"/>
      <c r="H193" s="24"/>
      <c r="I193" s="25"/>
      <c r="J193" s="25"/>
      <c r="K193" s="25"/>
      <c r="L193" s="28"/>
      <c r="M193" s="28"/>
      <c r="N193" s="20" t="e">
        <f>100*(I193-B193)/B193</f>
        <v>#DIV/0!</v>
      </c>
      <c r="O193" s="20" t="e">
        <f>100*(J193-D193)/D193</f>
        <v>#DIV/0!</v>
      </c>
      <c r="P193" s="20" t="e">
        <f>100*(K193-E193)/E193</f>
        <v>#DIV/0!</v>
      </c>
      <c r="Q193" s="28"/>
      <c r="R193" s="28"/>
      <c r="S193" s="28"/>
      <c r="T193" s="28"/>
      <c r="U193" s="28"/>
      <c r="V193" s="28"/>
    </row>
    <row r="194" spans="1:22" ht="15.75" customHeight="1" x14ac:dyDescent="0.2">
      <c r="A194" s="16">
        <f>1024*1024</f>
        <v>1048576</v>
      </c>
      <c r="B194" s="17"/>
      <c r="C194" s="17"/>
      <c r="D194" s="17"/>
      <c r="E194" s="23"/>
      <c r="F194" s="18"/>
      <c r="G194" s="24"/>
      <c r="H194" s="24"/>
      <c r="I194" s="25"/>
      <c r="J194" s="25"/>
      <c r="K194" s="25"/>
      <c r="L194" s="28"/>
      <c r="M194" s="28"/>
      <c r="N194" s="20" t="e">
        <f>100*(I194-B194)/B194</f>
        <v>#DIV/0!</v>
      </c>
      <c r="O194" s="20" t="e">
        <f>100*(J194-D194)/D194</f>
        <v>#DIV/0!</v>
      </c>
      <c r="P194" s="20" t="e">
        <f>100*(K194-E194)/E194</f>
        <v>#DIV/0!</v>
      </c>
      <c r="Q194" s="28"/>
      <c r="R194" s="28"/>
      <c r="S194" s="28"/>
      <c r="T194" s="28"/>
      <c r="U194" s="28"/>
      <c r="V194" s="28"/>
    </row>
    <row r="195" spans="1:22" ht="15.75" customHeight="1" x14ac:dyDescent="0.1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</row>
    <row r="196" spans="1:22" ht="15.75" customHeight="1" x14ac:dyDescent="0.15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</row>
    <row r="197" spans="1:22" ht="15.75" customHeight="1" x14ac:dyDescent="0.15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</row>
    <row r="198" spans="1:22" ht="15.75" customHeight="1" x14ac:dyDescent="0.15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</row>
    <row r="199" spans="1:22" ht="15.75" customHeight="1" x14ac:dyDescent="0.15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</row>
    <row r="200" spans="1:22" ht="15.75" customHeight="1" x14ac:dyDescent="0.15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</row>
    <row r="201" spans="1:22" ht="15.75" customHeight="1" x14ac:dyDescent="0.15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</row>
    <row r="202" spans="1:22" ht="15.75" customHeight="1" x14ac:dyDescent="0.15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</row>
    <row r="203" spans="1:22" ht="15.75" customHeight="1" x14ac:dyDescent="0.15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</row>
    <row r="204" spans="1:22" ht="15.75" customHeight="1" x14ac:dyDescent="0.15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</row>
    <row r="205" spans="1:22" ht="15.75" customHeight="1" x14ac:dyDescent="0.1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</row>
    <row r="206" spans="1:22" ht="15.75" customHeight="1" x14ac:dyDescent="0.15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</row>
    <row r="207" spans="1:22" ht="15.75" customHeight="1" x14ac:dyDescent="0.15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</row>
    <row r="208" spans="1:22" ht="15.75" customHeight="1" x14ac:dyDescent="0.15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</row>
    <row r="209" spans="1:22" ht="15.75" customHeight="1" x14ac:dyDescent="0.15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</row>
    <row r="210" spans="1:22" ht="15.75" customHeight="1" x14ac:dyDescent="0.15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</row>
    <row r="211" spans="1:22" ht="15.75" customHeight="1" x14ac:dyDescent="0.15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</row>
    <row r="212" spans="1:22" ht="15.75" customHeight="1" x14ac:dyDescent="0.15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</row>
    <row r="213" spans="1:22" ht="15.75" customHeight="1" x14ac:dyDescent="0.15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</row>
    <row r="214" spans="1:22" ht="15.75" customHeight="1" x14ac:dyDescent="0.15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</row>
    <row r="215" spans="1:22" ht="15.75" customHeight="1" x14ac:dyDescent="0.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</row>
    <row r="216" spans="1:22" ht="15.75" customHeight="1" x14ac:dyDescent="0.15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</row>
    <row r="217" spans="1:22" ht="15.75" customHeight="1" x14ac:dyDescent="0.15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</row>
    <row r="218" spans="1:22" ht="15.75" customHeight="1" x14ac:dyDescent="0.15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</row>
    <row r="219" spans="1:22" ht="15.75" customHeight="1" x14ac:dyDescent="0.15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</row>
    <row r="220" spans="1:22" ht="15.75" customHeight="1" x14ac:dyDescent="0.15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</row>
    <row r="221" spans="1:22" ht="15.75" customHeight="1" x14ac:dyDescent="0.15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</row>
    <row r="222" spans="1:22" ht="15.75" customHeight="1" x14ac:dyDescent="0.15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</row>
    <row r="223" spans="1:22" ht="15.75" customHeight="1" x14ac:dyDescent="0.15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</row>
    <row r="224" spans="1:22" ht="15.75" customHeight="1" x14ac:dyDescent="0.15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</row>
    <row r="225" spans="1:22" ht="15.75" customHeight="1" x14ac:dyDescent="0.1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</row>
    <row r="226" spans="1:22" ht="15.75" customHeight="1" x14ac:dyDescent="0.15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</row>
    <row r="227" spans="1:22" ht="15.75" customHeight="1" x14ac:dyDescent="0.15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</row>
    <row r="228" spans="1:22" ht="15.75" customHeight="1" x14ac:dyDescent="0.15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</row>
    <row r="229" spans="1:22" ht="15.75" customHeight="1" x14ac:dyDescent="0.15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</row>
    <row r="230" spans="1:22" ht="15.75" customHeight="1" x14ac:dyDescent="0.15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</row>
    <row r="231" spans="1:22" ht="15.75" customHeight="1" x14ac:dyDescent="0.15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</row>
    <row r="232" spans="1:22" ht="15.75" customHeight="1" x14ac:dyDescent="0.15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</row>
    <row r="233" spans="1:22" ht="15.75" customHeight="1" x14ac:dyDescent="0.15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</row>
    <row r="234" spans="1:22" ht="15.75" customHeight="1" x14ac:dyDescent="0.15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</row>
    <row r="235" spans="1:22" ht="15.75" customHeight="1" x14ac:dyDescent="0.1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</row>
    <row r="236" spans="1:22" ht="15.75" customHeight="1" x14ac:dyDescent="0.15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</row>
    <row r="237" spans="1:22" ht="15.75" customHeight="1" x14ac:dyDescent="0.15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</row>
    <row r="238" spans="1:22" ht="15.75" customHeight="1" x14ac:dyDescent="0.15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</row>
    <row r="239" spans="1:22" ht="15.75" customHeight="1" x14ac:dyDescent="0.15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</row>
    <row r="240" spans="1:22" ht="15.75" customHeight="1" x14ac:dyDescent="0.15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</row>
    <row r="241" spans="1:22" ht="15.75" customHeight="1" x14ac:dyDescent="0.15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</row>
    <row r="242" spans="1:22" ht="15.75" customHeight="1" x14ac:dyDescent="0.15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</row>
    <row r="243" spans="1:22" ht="15.75" customHeight="1" x14ac:dyDescent="0.15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</row>
    <row r="244" spans="1:22" ht="15.75" customHeight="1" x14ac:dyDescent="0.15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</row>
    <row r="245" spans="1:22" ht="15.75" customHeight="1" x14ac:dyDescent="0.1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</row>
    <row r="246" spans="1:22" ht="15.75" customHeight="1" x14ac:dyDescent="0.15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</row>
    <row r="247" spans="1:22" ht="15.75" customHeight="1" x14ac:dyDescent="0.15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</row>
    <row r="248" spans="1:22" ht="15.75" customHeight="1" x14ac:dyDescent="0.15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</row>
    <row r="249" spans="1:22" ht="15.75" customHeight="1" x14ac:dyDescent="0.15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</row>
    <row r="250" spans="1:22" ht="15.75" customHeight="1" x14ac:dyDescent="0.15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</row>
    <row r="251" spans="1:22" ht="15.75" customHeight="1" x14ac:dyDescent="0.15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</row>
    <row r="252" spans="1:22" ht="15.75" customHeight="1" x14ac:dyDescent="0.15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</row>
    <row r="253" spans="1:22" ht="15.75" customHeight="1" x14ac:dyDescent="0.15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</row>
    <row r="254" spans="1:22" ht="15.75" customHeight="1" x14ac:dyDescent="0.15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</row>
    <row r="255" spans="1:22" ht="15.75" customHeight="1" x14ac:dyDescent="0.1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</row>
    <row r="256" spans="1:22" ht="15.75" customHeight="1" x14ac:dyDescent="0.15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</row>
    <row r="257" spans="1:22" ht="15.75" customHeight="1" x14ac:dyDescent="0.15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</row>
    <row r="258" spans="1:22" ht="15.75" customHeight="1" x14ac:dyDescent="0.15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</row>
    <row r="259" spans="1:22" ht="15.75" customHeight="1" x14ac:dyDescent="0.15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</row>
    <row r="260" spans="1:22" ht="15.75" customHeight="1" x14ac:dyDescent="0.15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</row>
    <row r="261" spans="1:22" ht="15.75" customHeight="1" x14ac:dyDescent="0.15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</row>
    <row r="262" spans="1:22" ht="15.75" customHeight="1" x14ac:dyDescent="0.15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</row>
    <row r="263" spans="1:22" ht="15.75" customHeight="1" x14ac:dyDescent="0.15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</row>
    <row r="264" spans="1:22" ht="15.75" customHeight="1" x14ac:dyDescent="0.15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</row>
    <row r="265" spans="1:22" ht="15.75" customHeight="1" x14ac:dyDescent="0.1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</row>
    <row r="266" spans="1:22" ht="15.75" customHeight="1" x14ac:dyDescent="0.15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</row>
    <row r="267" spans="1:22" ht="15.75" customHeight="1" x14ac:dyDescent="0.15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</row>
    <row r="268" spans="1:22" ht="15.75" customHeight="1" x14ac:dyDescent="0.15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</row>
    <row r="269" spans="1:22" ht="15.75" customHeight="1" x14ac:dyDescent="0.15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</row>
    <row r="270" spans="1:22" ht="15.75" customHeight="1" x14ac:dyDescent="0.15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</row>
    <row r="271" spans="1:22" ht="15.75" customHeight="1" x14ac:dyDescent="0.15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</row>
    <row r="272" spans="1:22" ht="15.75" customHeight="1" x14ac:dyDescent="0.15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</row>
    <row r="273" spans="1:22" ht="15.75" customHeight="1" x14ac:dyDescent="0.15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</row>
    <row r="274" spans="1:22" ht="15.75" customHeight="1" x14ac:dyDescent="0.15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</row>
    <row r="275" spans="1:22" ht="15.75" customHeight="1" x14ac:dyDescent="0.1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</row>
    <row r="276" spans="1:22" ht="15.75" customHeight="1" x14ac:dyDescent="0.15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</row>
    <row r="277" spans="1:22" ht="15.75" customHeight="1" x14ac:dyDescent="0.15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</row>
    <row r="278" spans="1:22" ht="15.75" customHeight="1" x14ac:dyDescent="0.15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</row>
    <row r="279" spans="1:22" ht="15.75" customHeight="1" x14ac:dyDescent="0.15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</row>
    <row r="280" spans="1:22" ht="15.75" customHeight="1" x14ac:dyDescent="0.15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</row>
    <row r="281" spans="1:22" ht="15.75" customHeight="1" x14ac:dyDescent="0.15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</row>
    <row r="282" spans="1:22" ht="15.75" customHeight="1" x14ac:dyDescent="0.15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</row>
    <row r="283" spans="1:22" ht="15.75" customHeight="1" x14ac:dyDescent="0.15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</row>
    <row r="284" spans="1:22" ht="15.75" customHeight="1" x14ac:dyDescent="0.15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</row>
    <row r="285" spans="1:22" ht="15.75" customHeight="1" x14ac:dyDescent="0.1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</row>
    <row r="286" spans="1:22" ht="15.75" customHeight="1" x14ac:dyDescent="0.15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</row>
    <row r="287" spans="1:22" ht="15.75" customHeight="1" x14ac:dyDescent="0.15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</row>
    <row r="288" spans="1:22" ht="15.75" customHeight="1" x14ac:dyDescent="0.15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</row>
    <row r="289" spans="1:22" ht="15.75" customHeight="1" x14ac:dyDescent="0.15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</row>
    <row r="290" spans="1:22" ht="15.75" customHeight="1" x14ac:dyDescent="0.15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</row>
    <row r="291" spans="1:22" ht="15.75" customHeight="1" x14ac:dyDescent="0.15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</row>
    <row r="292" spans="1:22" ht="15.75" customHeight="1" x14ac:dyDescent="0.15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</row>
    <row r="293" spans="1:22" ht="15.75" customHeight="1" x14ac:dyDescent="0.15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</row>
    <row r="294" spans="1:22" ht="15.75" customHeight="1" x14ac:dyDescent="0.15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</row>
    <row r="295" spans="1:22" ht="15.75" customHeight="1" x14ac:dyDescent="0.1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</row>
    <row r="296" spans="1:22" ht="15.75" customHeight="1" x14ac:dyDescent="0.15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</row>
    <row r="297" spans="1:22" ht="15.75" customHeight="1" x14ac:dyDescent="0.15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</row>
    <row r="298" spans="1:22" ht="15.75" customHeight="1" x14ac:dyDescent="0.15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</row>
    <row r="299" spans="1:22" ht="15.75" customHeight="1" x14ac:dyDescent="0.15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</row>
    <row r="300" spans="1:22" ht="15.75" customHeight="1" x14ac:dyDescent="0.15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</row>
    <row r="301" spans="1:22" ht="15.75" customHeight="1" x14ac:dyDescent="0.15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</row>
    <row r="302" spans="1:22" ht="15.75" customHeight="1" x14ac:dyDescent="0.15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</row>
    <row r="303" spans="1:22" ht="15.75" customHeight="1" x14ac:dyDescent="0.15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</row>
    <row r="304" spans="1:22" ht="15.75" customHeight="1" x14ac:dyDescent="0.15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</row>
    <row r="305" spans="1:22" ht="15.75" customHeight="1" x14ac:dyDescent="0.1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</row>
    <row r="306" spans="1:22" ht="15.75" customHeight="1" x14ac:dyDescent="0.15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</row>
    <row r="307" spans="1:22" ht="15.75" customHeight="1" x14ac:dyDescent="0.15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</row>
    <row r="308" spans="1:22" ht="15.75" customHeight="1" x14ac:dyDescent="0.15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</row>
    <row r="309" spans="1:22" ht="15.75" customHeight="1" x14ac:dyDescent="0.15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</row>
    <row r="310" spans="1:22" ht="15.75" customHeight="1" x14ac:dyDescent="0.15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</row>
    <row r="311" spans="1:22" ht="15.75" customHeight="1" x14ac:dyDescent="0.15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</row>
    <row r="312" spans="1:22" ht="15.75" customHeight="1" x14ac:dyDescent="0.15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</row>
    <row r="313" spans="1:22" ht="15.75" customHeight="1" x14ac:dyDescent="0.15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</row>
    <row r="314" spans="1:22" ht="15.75" customHeight="1" x14ac:dyDescent="0.15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</row>
    <row r="315" spans="1:22" ht="15.75" customHeight="1" x14ac:dyDescent="0.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</row>
    <row r="316" spans="1:22" ht="15.75" customHeight="1" x14ac:dyDescent="0.15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</row>
    <row r="317" spans="1:22" ht="15.75" customHeight="1" x14ac:dyDescent="0.15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</row>
    <row r="318" spans="1:22" ht="15.75" customHeight="1" x14ac:dyDescent="0.15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</row>
    <row r="319" spans="1:22" ht="15.75" customHeight="1" x14ac:dyDescent="0.15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</row>
    <row r="320" spans="1:22" ht="15.75" customHeight="1" x14ac:dyDescent="0.15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</row>
    <row r="321" spans="1:22" ht="15.75" customHeight="1" x14ac:dyDescent="0.15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</row>
    <row r="322" spans="1:22" ht="15.75" customHeight="1" x14ac:dyDescent="0.15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</row>
    <row r="323" spans="1:22" ht="15.75" customHeight="1" x14ac:dyDescent="0.15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</row>
    <row r="324" spans="1:22" ht="15.75" customHeight="1" x14ac:dyDescent="0.15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</row>
    <row r="325" spans="1:22" ht="15.75" customHeight="1" x14ac:dyDescent="0.1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</row>
    <row r="326" spans="1:22" ht="15.75" customHeight="1" x14ac:dyDescent="0.15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</row>
    <row r="327" spans="1:22" ht="15.75" customHeight="1" x14ac:dyDescent="0.15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</row>
    <row r="328" spans="1:22" ht="15.75" customHeight="1" x14ac:dyDescent="0.15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</row>
    <row r="329" spans="1:22" ht="15.75" customHeight="1" x14ac:dyDescent="0.15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</row>
    <row r="330" spans="1:22" ht="15.75" customHeight="1" x14ac:dyDescent="0.15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</row>
    <row r="331" spans="1:22" ht="15.75" customHeight="1" x14ac:dyDescent="0.15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</row>
    <row r="332" spans="1:22" ht="15.75" customHeight="1" x14ac:dyDescent="0.15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</row>
    <row r="333" spans="1:22" ht="15.75" customHeight="1" x14ac:dyDescent="0.15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</row>
    <row r="334" spans="1:22" ht="15.75" customHeight="1" x14ac:dyDescent="0.15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</row>
    <row r="335" spans="1:22" ht="15.75" customHeight="1" x14ac:dyDescent="0.1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</row>
    <row r="336" spans="1:22" ht="15.75" customHeight="1" x14ac:dyDescent="0.15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</row>
    <row r="337" spans="1:22" ht="15.75" customHeight="1" x14ac:dyDescent="0.15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</row>
    <row r="338" spans="1:22" ht="15.75" customHeight="1" x14ac:dyDescent="0.15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</row>
    <row r="339" spans="1:22" ht="15.75" customHeight="1" x14ac:dyDescent="0.15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</row>
    <row r="340" spans="1:22" ht="15.75" customHeight="1" x14ac:dyDescent="0.15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</row>
    <row r="341" spans="1:22" ht="15.75" customHeight="1" x14ac:dyDescent="0.15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</row>
    <row r="342" spans="1:22" ht="15.75" customHeight="1" x14ac:dyDescent="0.15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</row>
    <row r="343" spans="1:22" ht="15.75" customHeight="1" x14ac:dyDescent="0.15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</row>
    <row r="344" spans="1:22" ht="15.75" customHeight="1" x14ac:dyDescent="0.15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</row>
    <row r="345" spans="1:22" ht="15.75" customHeight="1" x14ac:dyDescent="0.1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</row>
    <row r="346" spans="1:22" ht="15.75" customHeight="1" x14ac:dyDescent="0.15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</row>
    <row r="347" spans="1:22" ht="15.75" customHeight="1" x14ac:dyDescent="0.15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</row>
    <row r="348" spans="1:22" ht="15.75" customHeight="1" x14ac:dyDescent="0.15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</row>
    <row r="349" spans="1:22" ht="15.75" customHeight="1" x14ac:dyDescent="0.15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</row>
    <row r="350" spans="1:22" ht="15.75" customHeight="1" x14ac:dyDescent="0.15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</row>
    <row r="351" spans="1:22" ht="15.75" customHeight="1" x14ac:dyDescent="0.15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</row>
    <row r="352" spans="1:22" ht="15.75" customHeight="1" x14ac:dyDescent="0.15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</row>
    <row r="353" spans="1:22" ht="15.75" customHeight="1" x14ac:dyDescent="0.15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</row>
    <row r="354" spans="1:22" ht="15.75" customHeight="1" x14ac:dyDescent="0.15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</row>
    <row r="355" spans="1:22" ht="15.75" customHeight="1" x14ac:dyDescent="0.1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</row>
    <row r="356" spans="1:22" ht="15.75" customHeight="1" x14ac:dyDescent="0.15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</row>
    <row r="357" spans="1:22" ht="15.75" customHeight="1" x14ac:dyDescent="0.15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</row>
    <row r="358" spans="1:22" ht="15.75" customHeight="1" x14ac:dyDescent="0.15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</row>
    <row r="359" spans="1:22" ht="15.75" customHeight="1" x14ac:dyDescent="0.15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</row>
    <row r="360" spans="1:22" ht="15.75" customHeight="1" x14ac:dyDescent="0.15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</row>
    <row r="361" spans="1:22" ht="15.75" customHeight="1" x14ac:dyDescent="0.15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</row>
    <row r="362" spans="1:22" ht="15.75" customHeight="1" x14ac:dyDescent="0.15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</row>
    <row r="363" spans="1:22" ht="15.75" customHeight="1" x14ac:dyDescent="0.15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</row>
    <row r="364" spans="1:22" ht="15.75" customHeight="1" x14ac:dyDescent="0.15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</row>
    <row r="365" spans="1:22" ht="15.75" customHeight="1" x14ac:dyDescent="0.1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</row>
    <row r="366" spans="1:22" ht="15.75" customHeight="1" x14ac:dyDescent="0.15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</row>
    <row r="367" spans="1:22" ht="15.75" customHeight="1" x14ac:dyDescent="0.15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</row>
    <row r="368" spans="1:22" ht="15.75" customHeight="1" x14ac:dyDescent="0.15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</row>
    <row r="369" spans="1:22" ht="15.75" customHeight="1" x14ac:dyDescent="0.15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</row>
    <row r="370" spans="1:22" ht="15.75" customHeight="1" x14ac:dyDescent="0.15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</row>
    <row r="371" spans="1:22" ht="15.75" customHeight="1" x14ac:dyDescent="0.15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</row>
    <row r="372" spans="1:22" ht="15.75" customHeight="1" x14ac:dyDescent="0.15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</row>
    <row r="373" spans="1:22" ht="15.75" customHeight="1" x14ac:dyDescent="0.15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</row>
    <row r="374" spans="1:22" ht="15.75" customHeight="1" x14ac:dyDescent="0.15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</row>
    <row r="375" spans="1:22" ht="15.75" customHeight="1" x14ac:dyDescent="0.1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</row>
    <row r="376" spans="1:22" ht="15.75" customHeight="1" x14ac:dyDescent="0.15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</row>
    <row r="377" spans="1:22" ht="15.75" customHeight="1" x14ac:dyDescent="0.15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</row>
    <row r="378" spans="1:22" ht="15.75" customHeight="1" x14ac:dyDescent="0.15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</row>
    <row r="379" spans="1:22" ht="15.75" customHeight="1" x14ac:dyDescent="0.15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</row>
    <row r="380" spans="1:22" ht="15.75" customHeight="1" x14ac:dyDescent="0.15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</row>
    <row r="381" spans="1:22" ht="15.75" customHeight="1" x14ac:dyDescent="0.15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</row>
    <row r="382" spans="1:22" ht="15.75" customHeight="1" x14ac:dyDescent="0.15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</row>
    <row r="383" spans="1:22" ht="15.75" customHeight="1" x14ac:dyDescent="0.15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</row>
    <row r="384" spans="1:22" ht="15.75" customHeight="1" x14ac:dyDescent="0.15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</row>
    <row r="385" spans="1:22" ht="15.75" customHeight="1" x14ac:dyDescent="0.1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</row>
    <row r="386" spans="1:22" ht="15.75" customHeight="1" x14ac:dyDescent="0.15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</row>
    <row r="387" spans="1:22" ht="15.75" customHeight="1" x14ac:dyDescent="0.15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</row>
    <row r="388" spans="1:22" ht="15.75" customHeight="1" x14ac:dyDescent="0.15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</row>
    <row r="389" spans="1:22" ht="15.75" customHeight="1" x14ac:dyDescent="0.15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</row>
    <row r="390" spans="1:22" ht="15.75" customHeight="1" x14ac:dyDescent="0.15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</row>
    <row r="391" spans="1:22" ht="15.75" customHeight="1" x14ac:dyDescent="0.15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</row>
    <row r="392" spans="1:22" ht="15.75" customHeight="1" x14ac:dyDescent="0.15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</row>
    <row r="393" spans="1:22" ht="15.75" customHeight="1" x14ac:dyDescent="0.15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</row>
    <row r="394" spans="1:22" ht="15.75" customHeight="1" x14ac:dyDescent="0.15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</row>
    <row r="395" spans="1:22" ht="15.75" customHeight="1" x14ac:dyDescent="0.1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</row>
    <row r="396" spans="1:22" ht="15.75" customHeight="1" x14ac:dyDescent="0.15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</row>
    <row r="397" spans="1:22" ht="15.75" customHeight="1" x14ac:dyDescent="0.15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</row>
    <row r="398" spans="1:22" ht="15.75" customHeight="1" x14ac:dyDescent="0.15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</row>
    <row r="399" spans="1:22" ht="15.75" customHeight="1" x14ac:dyDescent="0.15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</row>
    <row r="400" spans="1:22" ht="15.75" customHeight="1" x14ac:dyDescent="0.15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</row>
    <row r="401" spans="1:22" ht="15.75" customHeight="1" x14ac:dyDescent="0.15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</row>
    <row r="402" spans="1:22" ht="15.75" customHeight="1" x14ac:dyDescent="0.15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</row>
    <row r="403" spans="1:22" ht="15.75" customHeight="1" x14ac:dyDescent="0.15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</row>
    <row r="404" spans="1:22" ht="15.75" customHeight="1" x14ac:dyDescent="0.15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</row>
    <row r="405" spans="1:22" ht="15.75" customHeight="1" x14ac:dyDescent="0.1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</row>
    <row r="406" spans="1:22" ht="15.75" customHeight="1" x14ac:dyDescent="0.15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</row>
    <row r="407" spans="1:22" ht="15.75" customHeight="1" x14ac:dyDescent="0.15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</row>
    <row r="408" spans="1:22" ht="15.75" customHeight="1" x14ac:dyDescent="0.15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</row>
    <row r="409" spans="1:22" ht="15.75" customHeight="1" x14ac:dyDescent="0.15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</row>
    <row r="410" spans="1:22" ht="15.75" customHeight="1" x14ac:dyDescent="0.15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</row>
    <row r="411" spans="1:22" ht="15.75" customHeight="1" x14ac:dyDescent="0.15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</row>
    <row r="412" spans="1:22" ht="15.75" customHeight="1" x14ac:dyDescent="0.15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</row>
    <row r="413" spans="1:22" ht="15.75" customHeight="1" x14ac:dyDescent="0.15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</row>
    <row r="414" spans="1:22" ht="15.75" customHeight="1" x14ac:dyDescent="0.15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</row>
    <row r="415" spans="1:22" ht="15.75" customHeight="1" x14ac:dyDescent="0.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</row>
    <row r="416" spans="1:22" ht="15.75" customHeight="1" x14ac:dyDescent="0.15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</row>
    <row r="417" spans="1:22" ht="15.75" customHeight="1" x14ac:dyDescent="0.15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</row>
    <row r="418" spans="1:22" ht="15.75" customHeight="1" x14ac:dyDescent="0.15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</row>
    <row r="419" spans="1:22" ht="15.75" customHeight="1" x14ac:dyDescent="0.15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</row>
    <row r="420" spans="1:22" ht="15.75" customHeight="1" x14ac:dyDescent="0.15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</row>
    <row r="421" spans="1:22" ht="15.75" customHeight="1" x14ac:dyDescent="0.15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</row>
    <row r="422" spans="1:22" ht="15.75" customHeight="1" x14ac:dyDescent="0.15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</row>
    <row r="423" spans="1:22" ht="15.75" customHeight="1" x14ac:dyDescent="0.15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</row>
    <row r="424" spans="1:22" ht="15.75" customHeight="1" x14ac:dyDescent="0.15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</row>
    <row r="425" spans="1:22" ht="15.75" customHeight="1" x14ac:dyDescent="0.1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</row>
    <row r="426" spans="1:22" ht="15.75" customHeight="1" x14ac:dyDescent="0.15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</row>
    <row r="427" spans="1:22" ht="15.75" customHeight="1" x14ac:dyDescent="0.15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</row>
    <row r="428" spans="1:22" ht="15.75" customHeight="1" x14ac:dyDescent="0.15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</row>
    <row r="429" spans="1:22" ht="15.75" customHeight="1" x14ac:dyDescent="0.15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</row>
    <row r="430" spans="1:22" ht="15.75" customHeight="1" x14ac:dyDescent="0.15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</row>
    <row r="431" spans="1:22" ht="15.75" customHeight="1" x14ac:dyDescent="0.15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</row>
    <row r="432" spans="1:22" ht="15.75" customHeight="1" x14ac:dyDescent="0.15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</row>
    <row r="433" spans="1:22" ht="15.75" customHeight="1" x14ac:dyDescent="0.15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</row>
    <row r="434" spans="1:22" ht="15.75" customHeight="1" x14ac:dyDescent="0.15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</row>
    <row r="435" spans="1:22" ht="15.75" customHeight="1" x14ac:dyDescent="0.1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</row>
    <row r="436" spans="1:22" ht="15.75" customHeight="1" x14ac:dyDescent="0.15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</row>
    <row r="437" spans="1:22" ht="15.75" customHeight="1" x14ac:dyDescent="0.15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</row>
    <row r="438" spans="1:22" ht="15.75" customHeight="1" x14ac:dyDescent="0.15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</row>
    <row r="439" spans="1:22" ht="15.75" customHeight="1" x14ac:dyDescent="0.15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</row>
    <row r="440" spans="1:22" ht="15.75" customHeight="1" x14ac:dyDescent="0.15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</row>
    <row r="441" spans="1:22" ht="15.75" customHeight="1" x14ac:dyDescent="0.15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</row>
    <row r="442" spans="1:22" ht="15.75" customHeight="1" x14ac:dyDescent="0.15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</row>
    <row r="443" spans="1:22" ht="15.75" customHeight="1" x14ac:dyDescent="0.15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</row>
    <row r="444" spans="1:22" ht="15.75" customHeight="1" x14ac:dyDescent="0.15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</row>
    <row r="445" spans="1:22" ht="15.75" customHeight="1" x14ac:dyDescent="0.1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</row>
    <row r="446" spans="1:22" ht="15.75" customHeight="1" x14ac:dyDescent="0.15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</row>
    <row r="447" spans="1:22" ht="15.75" customHeight="1" x14ac:dyDescent="0.15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</row>
    <row r="448" spans="1:22" ht="15.75" customHeight="1" x14ac:dyDescent="0.15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</row>
    <row r="449" spans="1:22" ht="15.75" customHeight="1" x14ac:dyDescent="0.15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</row>
    <row r="450" spans="1:22" ht="15.75" customHeight="1" x14ac:dyDescent="0.15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</row>
    <row r="451" spans="1:22" ht="15.75" customHeight="1" x14ac:dyDescent="0.15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</row>
    <row r="452" spans="1:22" ht="15.75" customHeight="1" x14ac:dyDescent="0.15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</row>
    <row r="453" spans="1:22" ht="15.75" customHeight="1" x14ac:dyDescent="0.15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</row>
    <row r="454" spans="1:22" ht="15.75" customHeight="1" x14ac:dyDescent="0.15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</row>
    <row r="455" spans="1:22" ht="15.75" customHeight="1" x14ac:dyDescent="0.1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</row>
    <row r="456" spans="1:22" ht="15.75" customHeight="1" x14ac:dyDescent="0.15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</row>
    <row r="457" spans="1:22" ht="15.75" customHeight="1" x14ac:dyDescent="0.15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</row>
    <row r="458" spans="1:22" ht="15.75" customHeight="1" x14ac:dyDescent="0.15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</row>
    <row r="459" spans="1:22" ht="15.75" customHeight="1" x14ac:dyDescent="0.15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</row>
    <row r="460" spans="1:22" ht="15.75" customHeight="1" x14ac:dyDescent="0.15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</row>
    <row r="461" spans="1:22" ht="15.75" customHeight="1" x14ac:dyDescent="0.15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</row>
    <row r="462" spans="1:22" ht="15.75" customHeight="1" x14ac:dyDescent="0.15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</row>
    <row r="463" spans="1:22" ht="15.75" customHeight="1" x14ac:dyDescent="0.15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</row>
    <row r="464" spans="1:22" ht="15.75" customHeight="1" x14ac:dyDescent="0.15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</row>
    <row r="465" spans="1:22" ht="15.75" customHeight="1" x14ac:dyDescent="0.1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</row>
    <row r="466" spans="1:22" ht="15.75" customHeight="1" x14ac:dyDescent="0.15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</row>
    <row r="467" spans="1:22" ht="15.75" customHeight="1" x14ac:dyDescent="0.15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</row>
    <row r="468" spans="1:22" ht="15.75" customHeight="1" x14ac:dyDescent="0.15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</row>
    <row r="469" spans="1:22" ht="15.75" customHeight="1" x14ac:dyDescent="0.15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</row>
    <row r="470" spans="1:22" ht="15.75" customHeight="1" x14ac:dyDescent="0.15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</row>
    <row r="471" spans="1:22" ht="15.75" customHeight="1" x14ac:dyDescent="0.15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</row>
    <row r="472" spans="1:22" ht="15.75" customHeight="1" x14ac:dyDescent="0.15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</row>
    <row r="473" spans="1:22" ht="15.75" customHeight="1" x14ac:dyDescent="0.15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</row>
    <row r="474" spans="1:22" ht="15.75" customHeight="1" x14ac:dyDescent="0.15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</row>
    <row r="475" spans="1:22" ht="15.75" customHeight="1" x14ac:dyDescent="0.1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</row>
    <row r="476" spans="1:22" ht="15.75" customHeight="1" x14ac:dyDescent="0.15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</row>
    <row r="477" spans="1:22" ht="15.75" customHeight="1" x14ac:dyDescent="0.15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</row>
    <row r="478" spans="1:22" ht="15.75" customHeight="1" x14ac:dyDescent="0.15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</row>
    <row r="479" spans="1:22" ht="15.75" customHeight="1" x14ac:dyDescent="0.15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</row>
    <row r="480" spans="1:22" ht="15.75" customHeight="1" x14ac:dyDescent="0.15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</row>
    <row r="481" spans="1:22" ht="15.75" customHeight="1" x14ac:dyDescent="0.15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</row>
    <row r="482" spans="1:22" ht="15.75" customHeight="1" x14ac:dyDescent="0.15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</row>
    <row r="483" spans="1:22" ht="15.75" customHeight="1" x14ac:dyDescent="0.15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</row>
    <row r="484" spans="1:22" ht="15.75" customHeight="1" x14ac:dyDescent="0.15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</row>
    <row r="485" spans="1:22" ht="15.75" customHeight="1" x14ac:dyDescent="0.1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</row>
    <row r="486" spans="1:22" ht="15.75" customHeight="1" x14ac:dyDescent="0.15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</row>
    <row r="487" spans="1:22" ht="15.75" customHeight="1" x14ac:dyDescent="0.15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</row>
    <row r="488" spans="1:22" ht="15.75" customHeight="1" x14ac:dyDescent="0.15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</row>
    <row r="489" spans="1:22" ht="15.75" customHeight="1" x14ac:dyDescent="0.15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</row>
    <row r="490" spans="1:22" ht="15.75" customHeight="1" x14ac:dyDescent="0.15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</row>
    <row r="491" spans="1:22" ht="15.75" customHeight="1" x14ac:dyDescent="0.15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</row>
    <row r="492" spans="1:22" ht="15.75" customHeight="1" x14ac:dyDescent="0.15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</row>
    <row r="493" spans="1:22" ht="15.75" customHeight="1" x14ac:dyDescent="0.15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</row>
    <row r="494" spans="1:22" ht="15.75" customHeight="1" x14ac:dyDescent="0.15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</row>
    <row r="495" spans="1:22" ht="15.75" customHeight="1" x14ac:dyDescent="0.1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</row>
    <row r="496" spans="1:22" ht="15.75" customHeight="1" x14ac:dyDescent="0.15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</row>
    <row r="497" spans="1:22" ht="15.75" customHeight="1" x14ac:dyDescent="0.15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</row>
    <row r="498" spans="1:22" ht="15.75" customHeight="1" x14ac:dyDescent="0.15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</row>
    <row r="499" spans="1:22" ht="15.75" customHeight="1" x14ac:dyDescent="0.15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</row>
    <row r="500" spans="1:22" ht="15.75" customHeight="1" x14ac:dyDescent="0.15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</row>
    <row r="501" spans="1:22" ht="15.75" customHeight="1" x14ac:dyDescent="0.15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</row>
    <row r="502" spans="1:22" ht="15.75" customHeight="1" x14ac:dyDescent="0.15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</row>
    <row r="503" spans="1:22" ht="15.75" customHeight="1" x14ac:dyDescent="0.15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</row>
    <row r="504" spans="1:22" ht="15.75" customHeight="1" x14ac:dyDescent="0.15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</row>
    <row r="505" spans="1:22" ht="15.75" customHeight="1" x14ac:dyDescent="0.1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</row>
    <row r="506" spans="1:22" ht="15.75" customHeight="1" x14ac:dyDescent="0.15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</row>
    <row r="507" spans="1:22" ht="15.75" customHeight="1" x14ac:dyDescent="0.15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</row>
    <row r="508" spans="1:22" ht="15.75" customHeight="1" x14ac:dyDescent="0.15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</row>
    <row r="509" spans="1:22" ht="15.75" customHeight="1" x14ac:dyDescent="0.15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</row>
    <row r="510" spans="1:22" ht="15.75" customHeight="1" x14ac:dyDescent="0.15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</row>
    <row r="511" spans="1:22" ht="15.75" customHeight="1" x14ac:dyDescent="0.15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</row>
    <row r="512" spans="1:22" ht="15.75" customHeight="1" x14ac:dyDescent="0.15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</row>
    <row r="513" spans="1:22" ht="15.75" customHeight="1" x14ac:dyDescent="0.15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</row>
    <row r="514" spans="1:22" ht="15.75" customHeight="1" x14ac:dyDescent="0.15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</row>
    <row r="515" spans="1:22" ht="15.75" customHeight="1" x14ac:dyDescent="0.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</row>
    <row r="516" spans="1:22" ht="15.75" customHeight="1" x14ac:dyDescent="0.15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</row>
    <row r="517" spans="1:22" ht="15.75" customHeight="1" x14ac:dyDescent="0.15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</row>
    <row r="518" spans="1:22" ht="15.75" customHeight="1" x14ac:dyDescent="0.15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</row>
    <row r="519" spans="1:22" ht="15.75" customHeight="1" x14ac:dyDescent="0.15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</row>
    <row r="520" spans="1:22" ht="15.75" customHeight="1" x14ac:dyDescent="0.15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</row>
    <row r="521" spans="1:22" ht="15.75" customHeight="1" x14ac:dyDescent="0.15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</row>
    <row r="522" spans="1:22" ht="15.75" customHeight="1" x14ac:dyDescent="0.15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</row>
    <row r="523" spans="1:22" ht="15.75" customHeight="1" x14ac:dyDescent="0.15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</row>
    <row r="524" spans="1:22" ht="15.75" customHeight="1" x14ac:dyDescent="0.15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</row>
    <row r="525" spans="1:22" ht="15.75" customHeight="1" x14ac:dyDescent="0.1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</row>
    <row r="526" spans="1:22" ht="15.75" customHeight="1" x14ac:dyDescent="0.15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</row>
    <row r="527" spans="1:22" ht="15.75" customHeight="1" x14ac:dyDescent="0.15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</row>
    <row r="528" spans="1:22" ht="15.75" customHeight="1" x14ac:dyDescent="0.15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</row>
    <row r="529" spans="1:22" ht="15.75" customHeight="1" x14ac:dyDescent="0.15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</row>
    <row r="530" spans="1:22" ht="15.75" customHeight="1" x14ac:dyDescent="0.15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</row>
    <row r="531" spans="1:22" ht="15.75" customHeight="1" x14ac:dyDescent="0.15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</row>
    <row r="532" spans="1:22" ht="15.75" customHeight="1" x14ac:dyDescent="0.15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</row>
    <row r="533" spans="1:22" ht="15.75" customHeight="1" x14ac:dyDescent="0.15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</row>
    <row r="534" spans="1:22" ht="15.75" customHeight="1" x14ac:dyDescent="0.15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</row>
    <row r="535" spans="1:22" ht="15.75" customHeight="1" x14ac:dyDescent="0.1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</row>
    <row r="536" spans="1:22" ht="15.75" customHeight="1" x14ac:dyDescent="0.15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</row>
    <row r="537" spans="1:22" ht="15.75" customHeight="1" x14ac:dyDescent="0.15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</row>
    <row r="538" spans="1:22" ht="15.75" customHeight="1" x14ac:dyDescent="0.15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</row>
    <row r="539" spans="1:22" ht="15.75" customHeight="1" x14ac:dyDescent="0.15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</row>
    <row r="540" spans="1:22" ht="15.75" customHeight="1" x14ac:dyDescent="0.15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</row>
    <row r="541" spans="1:22" ht="15.75" customHeight="1" x14ac:dyDescent="0.15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</row>
    <row r="542" spans="1:22" ht="15.75" customHeight="1" x14ac:dyDescent="0.15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</row>
    <row r="543" spans="1:22" ht="15.75" customHeight="1" x14ac:dyDescent="0.15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</row>
    <row r="544" spans="1:22" ht="15.75" customHeight="1" x14ac:dyDescent="0.15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</row>
    <row r="545" spans="1:22" ht="15.75" customHeight="1" x14ac:dyDescent="0.1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</row>
    <row r="546" spans="1:22" ht="15.75" customHeight="1" x14ac:dyDescent="0.15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</row>
    <row r="547" spans="1:22" ht="15.75" customHeight="1" x14ac:dyDescent="0.15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</row>
    <row r="548" spans="1:22" ht="15.75" customHeight="1" x14ac:dyDescent="0.15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</row>
    <row r="549" spans="1:22" ht="15.75" customHeight="1" x14ac:dyDescent="0.15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</row>
    <row r="550" spans="1:22" ht="15.75" customHeight="1" x14ac:dyDescent="0.15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</row>
    <row r="551" spans="1:22" ht="15.75" customHeight="1" x14ac:dyDescent="0.15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</row>
    <row r="552" spans="1:22" ht="15.75" customHeight="1" x14ac:dyDescent="0.15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</row>
    <row r="553" spans="1:22" ht="15.75" customHeight="1" x14ac:dyDescent="0.15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</row>
    <row r="554" spans="1:22" ht="15.75" customHeight="1" x14ac:dyDescent="0.15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</row>
    <row r="555" spans="1:22" ht="15.75" customHeight="1" x14ac:dyDescent="0.1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</row>
    <row r="556" spans="1:22" ht="15.75" customHeight="1" x14ac:dyDescent="0.15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</row>
    <row r="557" spans="1:22" ht="15.75" customHeight="1" x14ac:dyDescent="0.15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</row>
    <row r="558" spans="1:22" ht="15.75" customHeight="1" x14ac:dyDescent="0.15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</row>
    <row r="559" spans="1:22" ht="15.75" customHeight="1" x14ac:dyDescent="0.15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</row>
    <row r="560" spans="1:22" ht="15.75" customHeight="1" x14ac:dyDescent="0.15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</row>
    <row r="561" spans="1:22" ht="15.75" customHeight="1" x14ac:dyDescent="0.15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</row>
    <row r="562" spans="1:22" ht="15.75" customHeight="1" x14ac:dyDescent="0.15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</row>
    <row r="563" spans="1:22" ht="15.75" customHeight="1" x14ac:dyDescent="0.15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</row>
    <row r="564" spans="1:22" ht="15.75" customHeight="1" x14ac:dyDescent="0.15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</row>
    <row r="565" spans="1:22" ht="15.75" customHeight="1" x14ac:dyDescent="0.1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</row>
    <row r="566" spans="1:22" ht="15.75" customHeight="1" x14ac:dyDescent="0.15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</row>
    <row r="567" spans="1:22" ht="15.75" customHeight="1" x14ac:dyDescent="0.15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</row>
    <row r="568" spans="1:22" ht="15.75" customHeight="1" x14ac:dyDescent="0.15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</row>
    <row r="569" spans="1:22" ht="15.75" customHeight="1" x14ac:dyDescent="0.15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</row>
    <row r="570" spans="1:22" ht="15.75" customHeight="1" x14ac:dyDescent="0.15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</row>
    <row r="571" spans="1:22" ht="15.75" customHeight="1" x14ac:dyDescent="0.15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</row>
    <row r="572" spans="1:22" ht="15.75" customHeight="1" x14ac:dyDescent="0.15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</row>
    <row r="573" spans="1:22" ht="15.75" customHeight="1" x14ac:dyDescent="0.15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</row>
    <row r="574" spans="1:22" ht="15.75" customHeight="1" x14ac:dyDescent="0.15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</row>
    <row r="575" spans="1:22" ht="15.75" customHeight="1" x14ac:dyDescent="0.1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</row>
    <row r="576" spans="1:22" ht="15.75" customHeight="1" x14ac:dyDescent="0.15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</row>
    <row r="577" spans="1:22" ht="15.75" customHeight="1" x14ac:dyDescent="0.15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</row>
    <row r="578" spans="1:22" ht="15.75" customHeight="1" x14ac:dyDescent="0.15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</row>
    <row r="579" spans="1:22" ht="15.75" customHeight="1" x14ac:dyDescent="0.15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</row>
    <row r="580" spans="1:22" ht="15.75" customHeight="1" x14ac:dyDescent="0.15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</row>
    <row r="581" spans="1:22" ht="15.75" customHeight="1" x14ac:dyDescent="0.15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</row>
    <row r="582" spans="1:22" ht="15.75" customHeight="1" x14ac:dyDescent="0.15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</row>
    <row r="583" spans="1:22" ht="15.75" customHeight="1" x14ac:dyDescent="0.15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</row>
    <row r="584" spans="1:22" ht="15.75" customHeight="1" x14ac:dyDescent="0.15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</row>
    <row r="585" spans="1:22" ht="15.75" customHeight="1" x14ac:dyDescent="0.1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</row>
    <row r="586" spans="1:22" ht="15.75" customHeight="1" x14ac:dyDescent="0.15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</row>
    <row r="587" spans="1:22" ht="15.75" customHeight="1" x14ac:dyDescent="0.15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</row>
    <row r="588" spans="1:22" ht="15.75" customHeight="1" x14ac:dyDescent="0.15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</row>
    <row r="589" spans="1:22" ht="15.75" customHeight="1" x14ac:dyDescent="0.15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</row>
    <row r="590" spans="1:22" ht="15.75" customHeight="1" x14ac:dyDescent="0.15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</row>
    <row r="591" spans="1:22" ht="15.75" customHeight="1" x14ac:dyDescent="0.15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</row>
    <row r="592" spans="1:22" ht="15.75" customHeight="1" x14ac:dyDescent="0.15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</row>
    <row r="593" spans="1:22" ht="15.75" customHeight="1" x14ac:dyDescent="0.15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</row>
    <row r="594" spans="1:22" ht="15.75" customHeight="1" x14ac:dyDescent="0.15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</row>
    <row r="595" spans="1:22" ht="15.75" customHeight="1" x14ac:dyDescent="0.1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</row>
    <row r="596" spans="1:22" ht="15.75" customHeight="1" x14ac:dyDescent="0.15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</row>
    <row r="597" spans="1:22" ht="15.75" customHeight="1" x14ac:dyDescent="0.15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</row>
    <row r="598" spans="1:22" ht="15.75" customHeight="1" x14ac:dyDescent="0.15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</row>
    <row r="599" spans="1:22" ht="15.75" customHeight="1" x14ac:dyDescent="0.15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</row>
    <row r="600" spans="1:22" ht="15.75" customHeight="1" x14ac:dyDescent="0.15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</row>
    <row r="601" spans="1:22" ht="15.75" customHeight="1" x14ac:dyDescent="0.15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</row>
    <row r="602" spans="1:22" ht="15.75" customHeight="1" x14ac:dyDescent="0.15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</row>
    <row r="603" spans="1:22" ht="15.75" customHeight="1" x14ac:dyDescent="0.15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</row>
    <row r="604" spans="1:22" ht="15.75" customHeight="1" x14ac:dyDescent="0.15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</row>
    <row r="605" spans="1:22" ht="15.75" customHeight="1" x14ac:dyDescent="0.1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</row>
    <row r="606" spans="1:22" ht="15.75" customHeight="1" x14ac:dyDescent="0.15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</row>
    <row r="607" spans="1:22" ht="15.75" customHeight="1" x14ac:dyDescent="0.15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</row>
    <row r="608" spans="1:22" ht="15.75" customHeight="1" x14ac:dyDescent="0.15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</row>
    <row r="609" spans="1:22" ht="15.75" customHeight="1" x14ac:dyDescent="0.15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</row>
    <row r="610" spans="1:22" ht="15.75" customHeight="1" x14ac:dyDescent="0.15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</row>
    <row r="611" spans="1:22" ht="15.75" customHeight="1" x14ac:dyDescent="0.15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</row>
    <row r="612" spans="1:22" ht="15.75" customHeight="1" x14ac:dyDescent="0.15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</row>
    <row r="613" spans="1:22" ht="15.75" customHeight="1" x14ac:dyDescent="0.15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</row>
    <row r="614" spans="1:22" ht="15.75" customHeight="1" x14ac:dyDescent="0.15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</row>
    <row r="615" spans="1:22" ht="15.75" customHeight="1" x14ac:dyDescent="0.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</row>
    <row r="616" spans="1:22" ht="15.75" customHeight="1" x14ac:dyDescent="0.15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</row>
    <row r="617" spans="1:22" ht="15.75" customHeight="1" x14ac:dyDescent="0.15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</row>
    <row r="618" spans="1:22" ht="15.75" customHeight="1" x14ac:dyDescent="0.15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</row>
    <row r="619" spans="1:22" ht="15.75" customHeight="1" x14ac:dyDescent="0.15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</row>
    <row r="620" spans="1:22" ht="15.75" customHeight="1" x14ac:dyDescent="0.15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</row>
    <row r="621" spans="1:22" ht="15.75" customHeight="1" x14ac:dyDescent="0.15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</row>
    <row r="622" spans="1:22" ht="15.75" customHeight="1" x14ac:dyDescent="0.15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</row>
    <row r="623" spans="1:22" ht="15.75" customHeight="1" x14ac:dyDescent="0.15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</row>
    <row r="624" spans="1:22" ht="15.75" customHeight="1" x14ac:dyDescent="0.15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</row>
    <row r="625" spans="1:22" ht="15.75" customHeight="1" x14ac:dyDescent="0.1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</row>
    <row r="626" spans="1:22" ht="15.75" customHeight="1" x14ac:dyDescent="0.15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</row>
    <row r="627" spans="1:22" ht="15.75" customHeight="1" x14ac:dyDescent="0.15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</row>
    <row r="628" spans="1:22" ht="15.75" customHeight="1" x14ac:dyDescent="0.15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</row>
    <row r="629" spans="1:22" ht="15.75" customHeight="1" x14ac:dyDescent="0.15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</row>
    <row r="630" spans="1:22" ht="15.75" customHeight="1" x14ac:dyDescent="0.15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</row>
    <row r="631" spans="1:22" ht="15.75" customHeight="1" x14ac:dyDescent="0.15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</row>
    <row r="632" spans="1:22" ht="15.75" customHeight="1" x14ac:dyDescent="0.15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</row>
    <row r="633" spans="1:22" ht="15.75" customHeight="1" x14ac:dyDescent="0.15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</row>
    <row r="634" spans="1:22" ht="15.75" customHeight="1" x14ac:dyDescent="0.15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</row>
    <row r="635" spans="1:22" ht="15.75" customHeight="1" x14ac:dyDescent="0.1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</row>
    <row r="636" spans="1:22" ht="15.75" customHeight="1" x14ac:dyDescent="0.15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</row>
    <row r="637" spans="1:22" ht="15.75" customHeight="1" x14ac:dyDescent="0.15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</row>
    <row r="638" spans="1:22" ht="15.75" customHeight="1" x14ac:dyDescent="0.15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</row>
    <row r="639" spans="1:22" ht="15.75" customHeight="1" x14ac:dyDescent="0.15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</row>
    <row r="640" spans="1:22" ht="15.75" customHeight="1" x14ac:dyDescent="0.15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</row>
    <row r="641" spans="1:22" ht="15.75" customHeight="1" x14ac:dyDescent="0.15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</row>
    <row r="642" spans="1:22" ht="15.75" customHeight="1" x14ac:dyDescent="0.15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</row>
    <row r="643" spans="1:22" ht="15.75" customHeight="1" x14ac:dyDescent="0.15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</row>
    <row r="644" spans="1:22" ht="15.75" customHeight="1" x14ac:dyDescent="0.15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</row>
    <row r="645" spans="1:22" ht="15.75" customHeight="1" x14ac:dyDescent="0.1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</row>
    <row r="646" spans="1:22" ht="15.75" customHeight="1" x14ac:dyDescent="0.15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</row>
    <row r="647" spans="1:22" ht="15.75" customHeight="1" x14ac:dyDescent="0.15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</row>
    <row r="648" spans="1:22" ht="15.75" customHeight="1" x14ac:dyDescent="0.15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</row>
    <row r="649" spans="1:22" ht="15.75" customHeight="1" x14ac:dyDescent="0.15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</row>
    <row r="650" spans="1:22" ht="15.75" customHeight="1" x14ac:dyDescent="0.15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</row>
    <row r="651" spans="1:22" ht="15.75" customHeight="1" x14ac:dyDescent="0.15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</row>
    <row r="652" spans="1:22" ht="15.75" customHeight="1" x14ac:dyDescent="0.15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</row>
    <row r="653" spans="1:22" ht="15.75" customHeight="1" x14ac:dyDescent="0.15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</row>
    <row r="654" spans="1:22" ht="15.75" customHeight="1" x14ac:dyDescent="0.15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</row>
    <row r="655" spans="1:22" ht="15.75" customHeight="1" x14ac:dyDescent="0.1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</row>
    <row r="656" spans="1:22" ht="15.75" customHeight="1" x14ac:dyDescent="0.15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</row>
    <row r="657" spans="1:22" ht="15.75" customHeight="1" x14ac:dyDescent="0.15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</row>
    <row r="658" spans="1:22" ht="15.75" customHeight="1" x14ac:dyDescent="0.15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</row>
    <row r="659" spans="1:22" ht="15.75" customHeight="1" x14ac:dyDescent="0.15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</row>
    <row r="660" spans="1:22" ht="15.75" customHeight="1" x14ac:dyDescent="0.15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</row>
    <row r="661" spans="1:22" ht="15.75" customHeight="1" x14ac:dyDescent="0.15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</row>
    <row r="662" spans="1:22" ht="15.75" customHeight="1" x14ac:dyDescent="0.15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</row>
    <row r="663" spans="1:22" ht="15.75" customHeight="1" x14ac:dyDescent="0.15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</row>
    <row r="664" spans="1:22" ht="15.75" customHeight="1" x14ac:dyDescent="0.15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</row>
    <row r="665" spans="1:22" ht="15.75" customHeight="1" x14ac:dyDescent="0.1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</row>
    <row r="666" spans="1:22" ht="15.75" customHeight="1" x14ac:dyDescent="0.15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</row>
    <row r="667" spans="1:22" ht="15.75" customHeight="1" x14ac:dyDescent="0.15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</row>
    <row r="668" spans="1:22" ht="15.75" customHeight="1" x14ac:dyDescent="0.15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</row>
    <row r="669" spans="1:22" ht="15.75" customHeight="1" x14ac:dyDescent="0.15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</row>
    <row r="670" spans="1:22" ht="15.75" customHeight="1" x14ac:dyDescent="0.15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</row>
    <row r="671" spans="1:22" ht="15.75" customHeight="1" x14ac:dyDescent="0.15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</row>
    <row r="672" spans="1:22" ht="15.75" customHeight="1" x14ac:dyDescent="0.15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</row>
    <row r="673" spans="1:22" ht="15.75" customHeight="1" x14ac:dyDescent="0.15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</row>
    <row r="674" spans="1:22" ht="15.75" customHeight="1" x14ac:dyDescent="0.15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</row>
    <row r="675" spans="1:22" ht="15.75" customHeight="1" x14ac:dyDescent="0.1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</row>
    <row r="676" spans="1:22" ht="15.75" customHeight="1" x14ac:dyDescent="0.15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</row>
    <row r="677" spans="1:22" ht="15.75" customHeight="1" x14ac:dyDescent="0.15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</row>
    <row r="678" spans="1:22" ht="15.75" customHeight="1" x14ac:dyDescent="0.15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</row>
    <row r="679" spans="1:22" ht="15.75" customHeight="1" x14ac:dyDescent="0.15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</row>
    <row r="680" spans="1:22" ht="15.75" customHeight="1" x14ac:dyDescent="0.15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</row>
    <row r="681" spans="1:22" ht="15.75" customHeight="1" x14ac:dyDescent="0.15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</row>
    <row r="682" spans="1:22" ht="15.75" customHeight="1" x14ac:dyDescent="0.15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</row>
    <row r="683" spans="1:22" ht="15.75" customHeight="1" x14ac:dyDescent="0.15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</row>
    <row r="684" spans="1:22" ht="15.75" customHeight="1" x14ac:dyDescent="0.15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</row>
    <row r="685" spans="1:22" ht="15.75" customHeight="1" x14ac:dyDescent="0.1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</row>
    <row r="686" spans="1:22" ht="15.75" customHeight="1" x14ac:dyDescent="0.15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</row>
    <row r="687" spans="1:22" ht="15.75" customHeight="1" x14ac:dyDescent="0.15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</row>
    <row r="688" spans="1:22" ht="15.75" customHeight="1" x14ac:dyDescent="0.15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</row>
    <row r="689" spans="1:22" ht="15.75" customHeight="1" x14ac:dyDescent="0.15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</row>
    <row r="690" spans="1:22" ht="15.75" customHeight="1" x14ac:dyDescent="0.15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</row>
    <row r="691" spans="1:22" ht="15.75" customHeight="1" x14ac:dyDescent="0.15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</row>
    <row r="692" spans="1:22" ht="15.75" customHeight="1" x14ac:dyDescent="0.15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</row>
    <row r="693" spans="1:22" ht="15.75" customHeight="1" x14ac:dyDescent="0.15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</row>
    <row r="694" spans="1:22" ht="15.75" customHeight="1" x14ac:dyDescent="0.15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</row>
    <row r="695" spans="1:22" ht="15.75" customHeight="1" x14ac:dyDescent="0.1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</row>
    <row r="696" spans="1:22" ht="15.75" customHeight="1" x14ac:dyDescent="0.15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</row>
    <row r="697" spans="1:22" ht="15.75" customHeight="1" x14ac:dyDescent="0.15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</row>
    <row r="698" spans="1:22" ht="15.75" customHeight="1" x14ac:dyDescent="0.15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</row>
    <row r="699" spans="1:22" ht="15.75" customHeight="1" x14ac:dyDescent="0.15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</row>
    <row r="700" spans="1:22" ht="15.75" customHeight="1" x14ac:dyDescent="0.15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</row>
    <row r="701" spans="1:22" ht="15.75" customHeight="1" x14ac:dyDescent="0.15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</row>
    <row r="702" spans="1:22" ht="15.75" customHeight="1" x14ac:dyDescent="0.15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</row>
    <row r="703" spans="1:22" ht="15.75" customHeight="1" x14ac:dyDescent="0.15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</row>
    <row r="704" spans="1:22" ht="15.75" customHeight="1" x14ac:dyDescent="0.15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</row>
    <row r="705" spans="1:22" ht="15.75" customHeight="1" x14ac:dyDescent="0.1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</row>
    <row r="706" spans="1:22" ht="15.75" customHeight="1" x14ac:dyDescent="0.15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</row>
    <row r="707" spans="1:22" ht="15.75" customHeight="1" x14ac:dyDescent="0.15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</row>
    <row r="708" spans="1:22" ht="15.75" customHeight="1" x14ac:dyDescent="0.15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</row>
    <row r="709" spans="1:22" ht="15.75" customHeight="1" x14ac:dyDescent="0.15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</row>
    <row r="710" spans="1:22" ht="15.75" customHeight="1" x14ac:dyDescent="0.15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</row>
    <row r="711" spans="1:22" ht="15.75" customHeight="1" x14ac:dyDescent="0.15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</row>
    <row r="712" spans="1:22" ht="15.75" customHeight="1" x14ac:dyDescent="0.15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</row>
    <row r="713" spans="1:22" ht="15.75" customHeight="1" x14ac:dyDescent="0.15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</row>
    <row r="714" spans="1:22" ht="15.75" customHeight="1" x14ac:dyDescent="0.15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</row>
    <row r="715" spans="1:22" ht="15.75" customHeight="1" x14ac:dyDescent="0.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</row>
    <row r="716" spans="1:22" ht="15.75" customHeight="1" x14ac:dyDescent="0.15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</row>
    <row r="717" spans="1:22" ht="15.75" customHeight="1" x14ac:dyDescent="0.15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</row>
    <row r="718" spans="1:22" ht="15.75" customHeight="1" x14ac:dyDescent="0.15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</row>
    <row r="719" spans="1:22" ht="15.75" customHeight="1" x14ac:dyDescent="0.15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</row>
    <row r="720" spans="1:22" ht="15.75" customHeight="1" x14ac:dyDescent="0.15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</row>
    <row r="721" spans="1:22" ht="15.75" customHeight="1" x14ac:dyDescent="0.15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</row>
    <row r="722" spans="1:22" ht="15.75" customHeight="1" x14ac:dyDescent="0.15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</row>
    <row r="723" spans="1:22" ht="15.75" customHeight="1" x14ac:dyDescent="0.15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</row>
    <row r="724" spans="1:22" ht="15.75" customHeight="1" x14ac:dyDescent="0.15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</row>
    <row r="725" spans="1:22" ht="15.75" customHeight="1" x14ac:dyDescent="0.1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</row>
    <row r="726" spans="1:22" ht="15.75" customHeight="1" x14ac:dyDescent="0.15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</row>
    <row r="727" spans="1:22" ht="15.75" customHeight="1" x14ac:dyDescent="0.15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</row>
    <row r="728" spans="1:22" ht="15.75" customHeight="1" x14ac:dyDescent="0.15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</row>
    <row r="729" spans="1:22" ht="15.75" customHeight="1" x14ac:dyDescent="0.15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</row>
    <row r="730" spans="1:22" ht="15.75" customHeight="1" x14ac:dyDescent="0.15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</row>
    <row r="731" spans="1:22" ht="15.75" customHeight="1" x14ac:dyDescent="0.15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</row>
    <row r="732" spans="1:22" ht="15.75" customHeight="1" x14ac:dyDescent="0.15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</row>
    <row r="733" spans="1:22" ht="15.75" customHeight="1" x14ac:dyDescent="0.15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</row>
    <row r="734" spans="1:22" ht="15.75" customHeight="1" x14ac:dyDescent="0.15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</row>
    <row r="735" spans="1:22" ht="15.75" customHeight="1" x14ac:dyDescent="0.1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</row>
    <row r="736" spans="1:22" ht="15.75" customHeight="1" x14ac:dyDescent="0.15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</row>
    <row r="737" spans="1:22" ht="15.75" customHeight="1" x14ac:dyDescent="0.15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</row>
    <row r="738" spans="1:22" ht="15.75" customHeight="1" x14ac:dyDescent="0.15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</row>
    <row r="739" spans="1:22" ht="15.75" customHeight="1" x14ac:dyDescent="0.15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</row>
    <row r="740" spans="1:22" ht="15.75" customHeight="1" x14ac:dyDescent="0.15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</row>
    <row r="741" spans="1:22" ht="15.75" customHeight="1" x14ac:dyDescent="0.15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</row>
    <row r="742" spans="1:22" ht="15.75" customHeight="1" x14ac:dyDescent="0.15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</row>
    <row r="743" spans="1:22" ht="15.75" customHeight="1" x14ac:dyDescent="0.15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</row>
    <row r="744" spans="1:22" ht="15.75" customHeight="1" x14ac:dyDescent="0.15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</row>
    <row r="745" spans="1:22" ht="15.75" customHeight="1" x14ac:dyDescent="0.1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</row>
    <row r="746" spans="1:22" ht="15.75" customHeight="1" x14ac:dyDescent="0.15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</row>
    <row r="747" spans="1:22" ht="15.75" customHeight="1" x14ac:dyDescent="0.15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</row>
    <row r="748" spans="1:22" ht="15.75" customHeight="1" x14ac:dyDescent="0.15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</row>
    <row r="749" spans="1:22" ht="15.75" customHeight="1" x14ac:dyDescent="0.15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</row>
    <row r="750" spans="1:22" ht="15.75" customHeight="1" x14ac:dyDescent="0.15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</row>
    <row r="751" spans="1:22" ht="15.75" customHeight="1" x14ac:dyDescent="0.15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</row>
    <row r="752" spans="1:22" ht="15.75" customHeight="1" x14ac:dyDescent="0.15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</row>
    <row r="753" spans="1:22" ht="15.75" customHeight="1" x14ac:dyDescent="0.15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</row>
    <row r="754" spans="1:22" ht="15.75" customHeight="1" x14ac:dyDescent="0.15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</row>
    <row r="755" spans="1:22" ht="15.75" customHeight="1" x14ac:dyDescent="0.1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</row>
    <row r="756" spans="1:22" ht="15.75" customHeight="1" x14ac:dyDescent="0.15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</row>
    <row r="757" spans="1:22" ht="15.75" customHeight="1" x14ac:dyDescent="0.15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</row>
    <row r="758" spans="1:22" ht="15.75" customHeight="1" x14ac:dyDescent="0.15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</row>
    <row r="759" spans="1:22" ht="15.75" customHeight="1" x14ac:dyDescent="0.15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</row>
    <row r="760" spans="1:22" ht="15.75" customHeight="1" x14ac:dyDescent="0.15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</row>
    <row r="761" spans="1:22" ht="15.75" customHeight="1" x14ac:dyDescent="0.15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</row>
    <row r="762" spans="1:22" ht="15.75" customHeight="1" x14ac:dyDescent="0.15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</row>
    <row r="763" spans="1:22" ht="15.75" customHeight="1" x14ac:dyDescent="0.15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</row>
    <row r="764" spans="1:22" ht="15.75" customHeight="1" x14ac:dyDescent="0.15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</row>
    <row r="765" spans="1:22" ht="15.75" customHeight="1" x14ac:dyDescent="0.1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</row>
    <row r="766" spans="1:22" ht="15.75" customHeight="1" x14ac:dyDescent="0.15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</row>
    <row r="767" spans="1:22" ht="15.75" customHeight="1" x14ac:dyDescent="0.15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</row>
    <row r="768" spans="1:22" ht="15.75" customHeight="1" x14ac:dyDescent="0.15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</row>
    <row r="769" spans="1:22" ht="15.75" customHeight="1" x14ac:dyDescent="0.15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</row>
    <row r="770" spans="1:22" ht="15.75" customHeight="1" x14ac:dyDescent="0.15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</row>
    <row r="771" spans="1:22" ht="15.75" customHeight="1" x14ac:dyDescent="0.15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</row>
    <row r="772" spans="1:22" ht="15.75" customHeight="1" x14ac:dyDescent="0.15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</row>
    <row r="773" spans="1:22" ht="15.75" customHeight="1" x14ac:dyDescent="0.15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</row>
    <row r="774" spans="1:22" ht="15.75" customHeight="1" x14ac:dyDescent="0.15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</row>
    <row r="775" spans="1:22" ht="15.75" customHeight="1" x14ac:dyDescent="0.1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</row>
    <row r="776" spans="1:22" ht="15.75" customHeight="1" x14ac:dyDescent="0.15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</row>
    <row r="777" spans="1:22" ht="15.75" customHeight="1" x14ac:dyDescent="0.15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</row>
    <row r="778" spans="1:22" ht="15.75" customHeight="1" x14ac:dyDescent="0.15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</row>
    <row r="779" spans="1:22" ht="15.75" customHeight="1" x14ac:dyDescent="0.15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</row>
    <row r="780" spans="1:22" ht="15.75" customHeight="1" x14ac:dyDescent="0.15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</row>
    <row r="781" spans="1:22" ht="15.75" customHeight="1" x14ac:dyDescent="0.15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</row>
    <row r="782" spans="1:22" ht="15.75" customHeight="1" x14ac:dyDescent="0.15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</row>
    <row r="783" spans="1:22" ht="15.75" customHeight="1" x14ac:dyDescent="0.15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</row>
    <row r="784" spans="1:22" ht="15.75" customHeight="1" x14ac:dyDescent="0.15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</row>
    <row r="785" spans="1:22" ht="15.75" customHeight="1" x14ac:dyDescent="0.1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</row>
    <row r="786" spans="1:22" ht="15.75" customHeight="1" x14ac:dyDescent="0.15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</row>
    <row r="787" spans="1:22" ht="15.75" customHeight="1" x14ac:dyDescent="0.15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</row>
    <row r="788" spans="1:22" ht="15.75" customHeight="1" x14ac:dyDescent="0.15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</row>
    <row r="789" spans="1:22" ht="15.75" customHeight="1" x14ac:dyDescent="0.15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</row>
    <row r="790" spans="1:22" ht="15.75" customHeight="1" x14ac:dyDescent="0.15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</row>
    <row r="791" spans="1:22" ht="15.75" customHeight="1" x14ac:dyDescent="0.15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</row>
    <row r="792" spans="1:22" ht="15.75" customHeight="1" x14ac:dyDescent="0.15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</row>
    <row r="793" spans="1:22" ht="15.75" customHeight="1" x14ac:dyDescent="0.15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</row>
    <row r="794" spans="1:22" ht="15.75" customHeight="1" x14ac:dyDescent="0.15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</row>
    <row r="795" spans="1:22" ht="15.75" customHeight="1" x14ac:dyDescent="0.1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</row>
    <row r="796" spans="1:22" ht="15.75" customHeight="1" x14ac:dyDescent="0.15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</row>
    <row r="797" spans="1:22" ht="15.75" customHeight="1" x14ac:dyDescent="0.15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</row>
    <row r="798" spans="1:22" ht="15.75" customHeight="1" x14ac:dyDescent="0.15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</row>
    <row r="799" spans="1:22" ht="15.75" customHeight="1" x14ac:dyDescent="0.15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</row>
    <row r="800" spans="1:22" ht="15.75" customHeight="1" x14ac:dyDescent="0.15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</row>
    <row r="801" spans="1:22" ht="15.75" customHeight="1" x14ac:dyDescent="0.15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</row>
    <row r="802" spans="1:22" ht="15.75" customHeight="1" x14ac:dyDescent="0.15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</row>
    <row r="803" spans="1:22" ht="15.75" customHeight="1" x14ac:dyDescent="0.15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</row>
    <row r="804" spans="1:22" ht="15.75" customHeight="1" x14ac:dyDescent="0.15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</row>
    <row r="805" spans="1:22" ht="15.75" customHeight="1" x14ac:dyDescent="0.1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</row>
    <row r="806" spans="1:22" ht="15.75" customHeight="1" x14ac:dyDescent="0.15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</row>
    <row r="807" spans="1:22" ht="15.75" customHeight="1" x14ac:dyDescent="0.15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</row>
    <row r="808" spans="1:22" ht="15.75" customHeight="1" x14ac:dyDescent="0.15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</row>
    <row r="809" spans="1:22" ht="15.75" customHeight="1" x14ac:dyDescent="0.15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</row>
    <row r="810" spans="1:22" ht="15.75" customHeight="1" x14ac:dyDescent="0.15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</row>
    <row r="811" spans="1:22" ht="15.75" customHeight="1" x14ac:dyDescent="0.15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</row>
    <row r="812" spans="1:22" ht="15.75" customHeight="1" x14ac:dyDescent="0.15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</row>
    <row r="813" spans="1:22" ht="15.75" customHeight="1" x14ac:dyDescent="0.15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</row>
    <row r="814" spans="1:22" ht="15.75" customHeight="1" x14ac:dyDescent="0.15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</row>
    <row r="815" spans="1:22" ht="15.75" customHeight="1" x14ac:dyDescent="0.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</row>
    <row r="816" spans="1:22" ht="15.75" customHeight="1" x14ac:dyDescent="0.15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</row>
    <row r="817" spans="1:22" ht="15.75" customHeight="1" x14ac:dyDescent="0.15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</row>
    <row r="818" spans="1:22" ht="15.75" customHeight="1" x14ac:dyDescent="0.15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</row>
    <row r="819" spans="1:22" ht="15.75" customHeight="1" x14ac:dyDescent="0.15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</row>
    <row r="820" spans="1:22" ht="15.75" customHeight="1" x14ac:dyDescent="0.15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</row>
    <row r="821" spans="1:22" ht="15.75" customHeight="1" x14ac:dyDescent="0.15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</row>
    <row r="822" spans="1:22" ht="15.75" customHeight="1" x14ac:dyDescent="0.15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</row>
    <row r="823" spans="1:22" ht="15.75" customHeight="1" x14ac:dyDescent="0.15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</row>
    <row r="824" spans="1:22" ht="15.75" customHeight="1" x14ac:dyDescent="0.15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</row>
    <row r="825" spans="1:22" ht="15.75" customHeight="1" x14ac:dyDescent="0.1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</row>
    <row r="826" spans="1:22" ht="15.75" customHeight="1" x14ac:dyDescent="0.15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</row>
    <row r="827" spans="1:22" ht="15.75" customHeight="1" x14ac:dyDescent="0.15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</row>
    <row r="828" spans="1:22" ht="15.75" customHeight="1" x14ac:dyDescent="0.15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</row>
    <row r="829" spans="1:22" ht="15.75" customHeight="1" x14ac:dyDescent="0.15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</row>
    <row r="830" spans="1:22" ht="15.75" customHeight="1" x14ac:dyDescent="0.15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</row>
    <row r="831" spans="1:22" ht="15.75" customHeight="1" x14ac:dyDescent="0.15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</row>
    <row r="832" spans="1:22" ht="15.75" customHeight="1" x14ac:dyDescent="0.15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</row>
    <row r="833" spans="1:22" ht="15.75" customHeight="1" x14ac:dyDescent="0.15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</row>
    <row r="834" spans="1:22" ht="15.75" customHeight="1" x14ac:dyDescent="0.15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</row>
    <row r="835" spans="1:22" ht="15.75" customHeight="1" x14ac:dyDescent="0.1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</row>
    <row r="836" spans="1:22" ht="15.75" customHeight="1" x14ac:dyDescent="0.15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</row>
    <row r="837" spans="1:22" ht="15.75" customHeight="1" x14ac:dyDescent="0.15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</row>
    <row r="838" spans="1:22" ht="15.75" customHeight="1" x14ac:dyDescent="0.15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</row>
    <row r="839" spans="1:22" ht="15.75" customHeight="1" x14ac:dyDescent="0.15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</row>
    <row r="840" spans="1:22" ht="15.75" customHeight="1" x14ac:dyDescent="0.15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</row>
    <row r="841" spans="1:22" ht="15.75" customHeight="1" x14ac:dyDescent="0.15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</row>
    <row r="842" spans="1:22" ht="15.75" customHeight="1" x14ac:dyDescent="0.15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</row>
    <row r="843" spans="1:22" ht="15.75" customHeight="1" x14ac:dyDescent="0.15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</row>
    <row r="844" spans="1:22" ht="15.75" customHeight="1" x14ac:dyDescent="0.15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</row>
    <row r="845" spans="1:22" ht="15.75" customHeight="1" x14ac:dyDescent="0.1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</row>
    <row r="846" spans="1:22" ht="15.75" customHeight="1" x14ac:dyDescent="0.15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</row>
    <row r="847" spans="1:22" ht="15.75" customHeight="1" x14ac:dyDescent="0.15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</row>
    <row r="848" spans="1:22" ht="15.75" customHeight="1" x14ac:dyDescent="0.15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</row>
    <row r="849" spans="1:22" ht="15.75" customHeight="1" x14ac:dyDescent="0.15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</row>
    <row r="850" spans="1:22" ht="15.75" customHeight="1" x14ac:dyDescent="0.15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</row>
    <row r="851" spans="1:22" ht="15.75" customHeight="1" x14ac:dyDescent="0.15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</row>
    <row r="852" spans="1:22" ht="15.75" customHeight="1" x14ac:dyDescent="0.15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</row>
    <row r="853" spans="1:22" ht="15.75" customHeight="1" x14ac:dyDescent="0.15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</row>
    <row r="854" spans="1:22" ht="15.75" customHeight="1" x14ac:dyDescent="0.15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</row>
    <row r="855" spans="1:22" ht="15.75" customHeight="1" x14ac:dyDescent="0.1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</row>
    <row r="856" spans="1:22" ht="15.75" customHeight="1" x14ac:dyDescent="0.15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</row>
    <row r="857" spans="1:22" ht="15.75" customHeight="1" x14ac:dyDescent="0.15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</row>
    <row r="858" spans="1:22" ht="15.75" customHeight="1" x14ac:dyDescent="0.15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</row>
    <row r="859" spans="1:22" ht="15.75" customHeight="1" x14ac:dyDescent="0.15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</row>
    <row r="860" spans="1:22" ht="15.75" customHeight="1" x14ac:dyDescent="0.15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</row>
    <row r="861" spans="1:22" ht="15.75" customHeight="1" x14ac:dyDescent="0.15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</row>
    <row r="862" spans="1:22" ht="15.75" customHeight="1" x14ac:dyDescent="0.15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</row>
    <row r="863" spans="1:22" ht="15.75" customHeight="1" x14ac:dyDescent="0.15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</row>
    <row r="864" spans="1:22" ht="15.75" customHeight="1" x14ac:dyDescent="0.15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</row>
    <row r="865" spans="1:22" ht="15.75" customHeight="1" x14ac:dyDescent="0.1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</row>
    <row r="866" spans="1:22" ht="15.75" customHeight="1" x14ac:dyDescent="0.15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</row>
    <row r="867" spans="1:22" ht="15.75" customHeight="1" x14ac:dyDescent="0.15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</row>
    <row r="868" spans="1:22" ht="15.75" customHeight="1" x14ac:dyDescent="0.15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</row>
    <row r="869" spans="1:22" ht="15.75" customHeight="1" x14ac:dyDescent="0.15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</row>
    <row r="870" spans="1:22" ht="15.75" customHeight="1" x14ac:dyDescent="0.15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</row>
    <row r="871" spans="1:22" ht="15.75" customHeight="1" x14ac:dyDescent="0.15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</row>
    <row r="872" spans="1:22" ht="15.75" customHeight="1" x14ac:dyDescent="0.15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</row>
    <row r="873" spans="1:22" ht="15.75" customHeight="1" x14ac:dyDescent="0.15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</row>
    <row r="874" spans="1:22" ht="15.75" customHeight="1" x14ac:dyDescent="0.15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</row>
    <row r="875" spans="1:22" ht="15.75" customHeight="1" x14ac:dyDescent="0.1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</row>
    <row r="876" spans="1:22" ht="15.75" customHeight="1" x14ac:dyDescent="0.15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</row>
    <row r="877" spans="1:22" ht="15.75" customHeight="1" x14ac:dyDescent="0.15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</row>
    <row r="878" spans="1:22" ht="15.75" customHeight="1" x14ac:dyDescent="0.15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</row>
    <row r="879" spans="1:22" ht="15.75" customHeight="1" x14ac:dyDescent="0.15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</row>
    <row r="880" spans="1:22" ht="15.75" customHeight="1" x14ac:dyDescent="0.15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</row>
    <row r="881" spans="1:22" ht="15.75" customHeight="1" x14ac:dyDescent="0.15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</row>
    <row r="882" spans="1:22" ht="15.75" customHeight="1" x14ac:dyDescent="0.15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</row>
    <row r="883" spans="1:22" ht="15.75" customHeight="1" x14ac:dyDescent="0.15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</row>
    <row r="884" spans="1:22" ht="15.75" customHeight="1" x14ac:dyDescent="0.15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</row>
    <row r="885" spans="1:22" ht="15.75" customHeight="1" x14ac:dyDescent="0.1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</row>
    <row r="886" spans="1:22" ht="15.75" customHeight="1" x14ac:dyDescent="0.15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</row>
    <row r="887" spans="1:22" ht="15.75" customHeight="1" x14ac:dyDescent="0.15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</row>
    <row r="888" spans="1:22" ht="15.75" customHeight="1" x14ac:dyDescent="0.15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</row>
    <row r="889" spans="1:22" ht="15.75" customHeight="1" x14ac:dyDescent="0.15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</row>
    <row r="890" spans="1:22" ht="15.75" customHeight="1" x14ac:dyDescent="0.15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</row>
    <row r="891" spans="1:22" ht="15.75" customHeight="1" x14ac:dyDescent="0.15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</row>
    <row r="892" spans="1:22" ht="15.75" customHeight="1" x14ac:dyDescent="0.15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</row>
    <row r="893" spans="1:22" ht="15.75" customHeight="1" x14ac:dyDescent="0.15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</row>
    <row r="894" spans="1:22" ht="15.75" customHeight="1" x14ac:dyDescent="0.15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</row>
    <row r="895" spans="1:22" ht="15.75" customHeight="1" x14ac:dyDescent="0.1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</row>
    <row r="896" spans="1:22" ht="15.75" customHeight="1" x14ac:dyDescent="0.15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</row>
    <row r="897" spans="1:22" ht="15.75" customHeight="1" x14ac:dyDescent="0.15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</row>
    <row r="898" spans="1:22" ht="15.75" customHeight="1" x14ac:dyDescent="0.15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</row>
    <row r="899" spans="1:22" ht="15.75" customHeight="1" x14ac:dyDescent="0.15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</row>
    <row r="900" spans="1:22" ht="15.75" customHeight="1" x14ac:dyDescent="0.15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</row>
    <row r="901" spans="1:22" ht="15.75" customHeight="1" x14ac:dyDescent="0.15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</row>
    <row r="902" spans="1:22" ht="15.75" customHeight="1" x14ac:dyDescent="0.15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</row>
    <row r="903" spans="1:22" ht="15.75" customHeight="1" x14ac:dyDescent="0.15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</row>
    <row r="904" spans="1:22" ht="15.75" customHeight="1" x14ac:dyDescent="0.15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</row>
    <row r="905" spans="1:22" ht="15.75" customHeight="1" x14ac:dyDescent="0.1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</row>
    <row r="906" spans="1:22" ht="15.75" customHeight="1" x14ac:dyDescent="0.15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</row>
    <row r="907" spans="1:22" ht="15.75" customHeight="1" x14ac:dyDescent="0.15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</row>
    <row r="908" spans="1:22" ht="15.75" customHeight="1" x14ac:dyDescent="0.15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</row>
    <row r="909" spans="1:22" ht="15.75" customHeight="1" x14ac:dyDescent="0.15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</row>
    <row r="910" spans="1:22" ht="15.75" customHeight="1" x14ac:dyDescent="0.15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</row>
    <row r="911" spans="1:22" ht="15.75" customHeight="1" x14ac:dyDescent="0.15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</row>
    <row r="912" spans="1:22" ht="15.75" customHeight="1" x14ac:dyDescent="0.15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</row>
    <row r="913" spans="1:22" ht="15.75" customHeight="1" x14ac:dyDescent="0.15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</row>
    <row r="914" spans="1:22" ht="15.75" customHeight="1" x14ac:dyDescent="0.15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</row>
    <row r="915" spans="1:22" ht="15.75" customHeight="1" x14ac:dyDescent="0.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</row>
    <row r="916" spans="1:22" ht="15.75" customHeight="1" x14ac:dyDescent="0.15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</row>
    <row r="917" spans="1:22" ht="15.75" customHeight="1" x14ac:dyDescent="0.15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</row>
    <row r="918" spans="1:22" ht="15.75" customHeight="1" x14ac:dyDescent="0.15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</row>
    <row r="919" spans="1:22" ht="15.75" customHeight="1" x14ac:dyDescent="0.15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</row>
    <row r="920" spans="1:22" ht="15.75" customHeight="1" x14ac:dyDescent="0.15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</row>
    <row r="921" spans="1:22" ht="15.75" customHeight="1" x14ac:dyDescent="0.15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</row>
    <row r="922" spans="1:22" ht="15.75" customHeight="1" x14ac:dyDescent="0.15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</row>
    <row r="923" spans="1:22" ht="15.75" customHeight="1" x14ac:dyDescent="0.15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</row>
    <row r="924" spans="1:22" ht="15.75" customHeight="1" x14ac:dyDescent="0.15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</row>
    <row r="925" spans="1:22" ht="15.75" customHeight="1" x14ac:dyDescent="0.1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</row>
    <row r="926" spans="1:22" ht="15.75" customHeight="1" x14ac:dyDescent="0.15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</row>
    <row r="927" spans="1:22" ht="15.75" customHeight="1" x14ac:dyDescent="0.15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</row>
    <row r="928" spans="1:22" ht="15.75" customHeight="1" x14ac:dyDescent="0.15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</row>
    <row r="929" spans="1:22" ht="15.75" customHeight="1" x14ac:dyDescent="0.15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</row>
    <row r="930" spans="1:22" ht="15.75" customHeight="1" x14ac:dyDescent="0.15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</row>
    <row r="931" spans="1:22" ht="15.75" customHeight="1" x14ac:dyDescent="0.15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</row>
    <row r="932" spans="1:22" ht="15.75" customHeight="1" x14ac:dyDescent="0.15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</row>
    <row r="933" spans="1:22" ht="15.75" customHeight="1" x14ac:dyDescent="0.15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</row>
    <row r="934" spans="1:22" ht="15.75" customHeight="1" x14ac:dyDescent="0.15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</row>
    <row r="935" spans="1:22" ht="15.75" customHeight="1" x14ac:dyDescent="0.1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</row>
    <row r="936" spans="1:22" ht="15.75" customHeight="1" x14ac:dyDescent="0.15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</row>
    <row r="937" spans="1:22" ht="15.75" customHeight="1" x14ac:dyDescent="0.15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</row>
    <row r="938" spans="1:22" ht="15.75" customHeight="1" x14ac:dyDescent="0.15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</row>
    <row r="939" spans="1:22" ht="15.75" customHeight="1" x14ac:dyDescent="0.15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</row>
    <row r="940" spans="1:22" ht="15.75" customHeight="1" x14ac:dyDescent="0.15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</row>
    <row r="941" spans="1:22" ht="15.75" customHeight="1" x14ac:dyDescent="0.15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</row>
    <row r="942" spans="1:22" ht="15.75" customHeight="1" x14ac:dyDescent="0.15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</row>
    <row r="943" spans="1:22" ht="15.75" customHeight="1" x14ac:dyDescent="0.15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</row>
    <row r="944" spans="1:22" ht="15.75" customHeight="1" x14ac:dyDescent="0.15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</row>
    <row r="945" spans="1:22" ht="15.75" customHeight="1" x14ac:dyDescent="0.1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</row>
    <row r="946" spans="1:22" ht="15.75" customHeight="1" x14ac:dyDescent="0.15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</row>
    <row r="947" spans="1:22" ht="15.75" customHeight="1" x14ac:dyDescent="0.15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</row>
    <row r="948" spans="1:22" ht="15.75" customHeight="1" x14ac:dyDescent="0.15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</row>
    <row r="949" spans="1:22" ht="15.75" customHeight="1" x14ac:dyDescent="0.15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</row>
    <row r="950" spans="1:22" ht="15.75" customHeight="1" x14ac:dyDescent="0.15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</row>
    <row r="951" spans="1:22" ht="15.75" customHeight="1" x14ac:dyDescent="0.15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</row>
    <row r="952" spans="1:22" ht="15.75" customHeight="1" x14ac:dyDescent="0.15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</row>
    <row r="953" spans="1:22" ht="15.75" customHeight="1" x14ac:dyDescent="0.15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</row>
    <row r="954" spans="1:22" ht="15.75" customHeight="1" x14ac:dyDescent="0.15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</row>
    <row r="955" spans="1:22" ht="15.75" customHeight="1" x14ac:dyDescent="0.1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</row>
    <row r="956" spans="1:22" ht="15.75" customHeight="1" x14ac:dyDescent="0.15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</row>
    <row r="957" spans="1:22" ht="15.75" customHeight="1" x14ac:dyDescent="0.15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</row>
    <row r="958" spans="1:22" ht="15.75" customHeight="1" x14ac:dyDescent="0.15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</row>
    <row r="959" spans="1:22" ht="15.75" customHeight="1" x14ac:dyDescent="0.15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</row>
    <row r="960" spans="1:22" ht="15.75" customHeight="1" x14ac:dyDescent="0.15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</row>
    <row r="961" spans="1:22" ht="15.75" customHeight="1" x14ac:dyDescent="0.15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</row>
    <row r="962" spans="1:22" ht="15.75" customHeight="1" x14ac:dyDescent="0.15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</row>
    <row r="963" spans="1:22" ht="15.75" customHeight="1" x14ac:dyDescent="0.15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</row>
    <row r="964" spans="1:22" ht="15.75" customHeight="1" x14ac:dyDescent="0.15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</row>
    <row r="965" spans="1:22" ht="15.75" customHeight="1" x14ac:dyDescent="0.1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</row>
    <row r="966" spans="1:22" ht="15.75" customHeight="1" x14ac:dyDescent="0.15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</row>
    <row r="967" spans="1:22" ht="15.75" customHeight="1" x14ac:dyDescent="0.15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</row>
    <row r="968" spans="1:22" ht="15.75" customHeight="1" x14ac:dyDescent="0.15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</row>
    <row r="969" spans="1:22" ht="15.75" customHeight="1" x14ac:dyDescent="0.15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</row>
    <row r="970" spans="1:22" ht="15.75" customHeight="1" x14ac:dyDescent="0.15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</row>
    <row r="971" spans="1:22" ht="15.75" customHeight="1" x14ac:dyDescent="0.15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</row>
    <row r="972" spans="1:22" ht="15.75" customHeight="1" x14ac:dyDescent="0.15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</row>
    <row r="973" spans="1:22" ht="15.75" customHeight="1" x14ac:dyDescent="0.15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</row>
    <row r="974" spans="1:22" ht="15.75" customHeight="1" x14ac:dyDescent="0.15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</row>
    <row r="975" spans="1:22" ht="15.75" customHeight="1" x14ac:dyDescent="0.1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</row>
    <row r="976" spans="1:22" ht="15.75" customHeight="1" x14ac:dyDescent="0.15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</row>
    <row r="977" spans="1:22" ht="15.75" customHeight="1" x14ac:dyDescent="0.15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</row>
    <row r="978" spans="1:22" ht="15.75" customHeight="1" x14ac:dyDescent="0.15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</row>
    <row r="979" spans="1:22" ht="15.75" customHeight="1" x14ac:dyDescent="0.15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</row>
    <row r="980" spans="1:22" ht="15.75" customHeight="1" x14ac:dyDescent="0.15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</row>
    <row r="981" spans="1:22" ht="15.75" customHeight="1" x14ac:dyDescent="0.15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</row>
    <row r="982" spans="1:22" ht="15.75" customHeight="1" x14ac:dyDescent="0.15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</row>
    <row r="983" spans="1:22" ht="15.75" customHeight="1" x14ac:dyDescent="0.15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</row>
    <row r="984" spans="1:22" ht="15.75" customHeight="1" x14ac:dyDescent="0.15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</row>
    <row r="985" spans="1:22" ht="15.75" customHeight="1" x14ac:dyDescent="0.1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</row>
    <row r="986" spans="1:22" ht="15.75" customHeight="1" x14ac:dyDescent="0.15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</row>
    <row r="987" spans="1:22" ht="15.75" customHeight="1" x14ac:dyDescent="0.15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</row>
    <row r="988" spans="1:22" ht="15.75" customHeight="1" x14ac:dyDescent="0.15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</row>
    <row r="989" spans="1:22" ht="15.75" customHeight="1" x14ac:dyDescent="0.15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</row>
    <row r="990" spans="1:22" ht="15.75" customHeight="1" x14ac:dyDescent="0.15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</row>
    <row r="991" spans="1:22" ht="15.75" customHeight="1" x14ac:dyDescent="0.15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</row>
    <row r="992" spans="1:22" ht="15.75" customHeight="1" x14ac:dyDescent="0.15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</row>
    <row r="993" spans="1:22" ht="15.75" customHeight="1" x14ac:dyDescent="0.15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</row>
    <row r="994" spans="1:22" ht="15.75" customHeight="1" x14ac:dyDescent="0.15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</row>
    <row r="995" spans="1:22" ht="15.75" customHeight="1" x14ac:dyDescent="0.1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</row>
    <row r="996" spans="1:22" ht="15.75" customHeight="1" x14ac:dyDescent="0.15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</row>
    <row r="997" spans="1:22" ht="15.75" customHeight="1" x14ac:dyDescent="0.15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</row>
  </sheetData>
  <mergeCells count="42">
    <mergeCell ref="N173:P173"/>
    <mergeCell ref="A171:K171"/>
    <mergeCell ref="B172:K172"/>
    <mergeCell ref="B173:E173"/>
    <mergeCell ref="F173:H173"/>
    <mergeCell ref="I173:K173"/>
    <mergeCell ref="A2:K2"/>
    <mergeCell ref="B3:K3"/>
    <mergeCell ref="B4:E4"/>
    <mergeCell ref="F4:H4"/>
    <mergeCell ref="I4:K4"/>
    <mergeCell ref="N4:P4"/>
    <mergeCell ref="A31:K31"/>
    <mergeCell ref="B32:K32"/>
    <mergeCell ref="B33:E33"/>
    <mergeCell ref="F33:H33"/>
    <mergeCell ref="I33:K33"/>
    <mergeCell ref="N33:P33"/>
    <mergeCell ref="A59:K59"/>
    <mergeCell ref="B60:K60"/>
    <mergeCell ref="B61:E61"/>
    <mergeCell ref="F61:H61"/>
    <mergeCell ref="I61:K61"/>
    <mergeCell ref="N61:P61"/>
    <mergeCell ref="A87:K87"/>
    <mergeCell ref="B88:K88"/>
    <mergeCell ref="B89:E89"/>
    <mergeCell ref="N89:P89"/>
    <mergeCell ref="N145:P145"/>
    <mergeCell ref="F89:H89"/>
    <mergeCell ref="I89:K89"/>
    <mergeCell ref="A115:K115"/>
    <mergeCell ref="B116:K116"/>
    <mergeCell ref="B117:E117"/>
    <mergeCell ref="F117:H117"/>
    <mergeCell ref="N117:P117"/>
    <mergeCell ref="I117:K117"/>
    <mergeCell ref="A143:K143"/>
    <mergeCell ref="B144:K144"/>
    <mergeCell ref="B145:E145"/>
    <mergeCell ref="F145:H145"/>
    <mergeCell ref="I145:K1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1000"/>
  <sheetViews>
    <sheetView workbookViewId="0"/>
  </sheetViews>
  <sheetFormatPr baseColWidth="10" defaultColWidth="14.5" defaultRowHeight="15" customHeight="1" x14ac:dyDescent="0.15"/>
  <cols>
    <col min="1" max="6" width="14.5" style="29" customWidth="1"/>
  </cols>
  <sheetData>
    <row r="1" spans="1:15" ht="15.75" customHeight="1" x14ac:dyDescent="0.15">
      <c r="B1" s="28"/>
      <c r="C1" s="28"/>
      <c r="D1" s="28"/>
    </row>
    <row r="2" spans="1:15" ht="15.75" customHeight="1" x14ac:dyDescent="0.15">
      <c r="B2" s="30" t="s">
        <v>0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5" ht="15.75" customHeight="1" x14ac:dyDescent="0.15">
      <c r="A3" s="30" t="s">
        <v>1</v>
      </c>
      <c r="B3" s="28">
        <v>1</v>
      </c>
      <c r="C3" s="1">
        <v>2</v>
      </c>
      <c r="D3" s="1">
        <v>3</v>
      </c>
      <c r="E3" s="28">
        <v>4</v>
      </c>
      <c r="F3" s="1">
        <v>5</v>
      </c>
      <c r="G3" s="1">
        <v>6</v>
      </c>
      <c r="H3" s="28">
        <v>7</v>
      </c>
      <c r="I3" s="1">
        <v>8</v>
      </c>
      <c r="J3" s="1">
        <v>9</v>
      </c>
      <c r="K3" s="28">
        <v>10</v>
      </c>
    </row>
    <row r="4" spans="1:15" ht="15.75" customHeight="1" x14ac:dyDescent="0.2">
      <c r="A4" s="31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M4" s="2" t="s">
        <v>3</v>
      </c>
      <c r="N4" s="2" t="s">
        <v>4</v>
      </c>
      <c r="O4" s="2" t="s">
        <v>5</v>
      </c>
    </row>
    <row r="5" spans="1:15" ht="15.75" customHeight="1" x14ac:dyDescent="0.2">
      <c r="A5" s="3">
        <v>1</v>
      </c>
      <c r="B5" s="4">
        <v>13.48</v>
      </c>
      <c r="C5" s="4">
        <v>12.31</v>
      </c>
      <c r="D5" s="4">
        <v>11.7</v>
      </c>
      <c r="E5" s="4">
        <v>11.5</v>
      </c>
      <c r="F5" s="4">
        <v>11.38</v>
      </c>
      <c r="G5" s="4">
        <v>10.56</v>
      </c>
      <c r="H5" s="4">
        <v>11.27</v>
      </c>
      <c r="I5" s="4">
        <v>17.28</v>
      </c>
      <c r="J5" s="4">
        <v>11.39</v>
      </c>
      <c r="M5" s="5">
        <f t="shared" ref="M5:M25" si="0">AVERAGE(B5:J5)</f>
        <v>12.318888888888887</v>
      </c>
      <c r="N5" s="5">
        <f t="shared" ref="N5:N25" si="1">STDEV(B5:J5)</f>
        <v>2.0295531801633477</v>
      </c>
      <c r="O5" s="1">
        <f t="shared" ref="O5:O25" si="2">N5/M5*100</f>
        <v>16.475131795318962</v>
      </c>
    </row>
    <row r="6" spans="1:15" ht="15.75" customHeight="1" x14ac:dyDescent="0.2">
      <c r="A6" s="3">
        <v>2</v>
      </c>
      <c r="B6" s="4">
        <v>12.3</v>
      </c>
      <c r="C6" s="4">
        <v>10.78</v>
      </c>
      <c r="D6" s="4">
        <v>10.61</v>
      </c>
      <c r="E6" s="4">
        <v>11.32</v>
      </c>
      <c r="F6" s="4">
        <v>10.130000000000001</v>
      </c>
      <c r="G6" s="4">
        <v>10.3</v>
      </c>
      <c r="H6" s="4">
        <v>10.18</v>
      </c>
      <c r="I6" s="4">
        <v>10.88</v>
      </c>
      <c r="J6" s="4">
        <v>10.39</v>
      </c>
      <c r="M6" s="5">
        <f t="shared" si="0"/>
        <v>10.765555555555556</v>
      </c>
      <c r="N6" s="5">
        <f t="shared" si="1"/>
        <v>0.68956709447143572</v>
      </c>
      <c r="O6" s="1">
        <f t="shared" si="2"/>
        <v>6.4053089588635785</v>
      </c>
    </row>
    <row r="7" spans="1:15" ht="15.75" customHeight="1" x14ac:dyDescent="0.2">
      <c r="A7" s="3">
        <v>4</v>
      </c>
      <c r="B7" s="4">
        <v>11.55</v>
      </c>
      <c r="C7" s="4">
        <v>11.62</v>
      </c>
      <c r="D7" s="4">
        <v>12.26</v>
      </c>
      <c r="E7" s="4">
        <v>11.38</v>
      </c>
      <c r="F7" s="4">
        <v>10.199999999999999</v>
      </c>
      <c r="G7" s="4">
        <v>11.65</v>
      </c>
      <c r="H7" s="4">
        <v>10.82</v>
      </c>
      <c r="I7" s="4">
        <v>10.48</v>
      </c>
      <c r="J7" s="4">
        <v>10.84</v>
      </c>
      <c r="M7" s="5">
        <f t="shared" si="0"/>
        <v>11.200000000000003</v>
      </c>
      <c r="N7" s="5">
        <f t="shared" si="1"/>
        <v>0.65667724187762144</v>
      </c>
      <c r="O7" s="1">
        <f t="shared" si="2"/>
        <v>5.863189659621618</v>
      </c>
    </row>
    <row r="8" spans="1:15" ht="15.75" customHeight="1" x14ac:dyDescent="0.2">
      <c r="A8" s="3">
        <v>8</v>
      </c>
      <c r="B8" s="4">
        <v>896.55</v>
      </c>
      <c r="C8" s="4">
        <v>884</v>
      </c>
      <c r="D8" s="4">
        <v>888.59</v>
      </c>
      <c r="E8" s="4">
        <v>873.5</v>
      </c>
      <c r="F8" s="4">
        <v>878</v>
      </c>
      <c r="G8" s="4">
        <v>869.96</v>
      </c>
      <c r="H8" s="4">
        <v>903.61</v>
      </c>
      <c r="I8" s="4">
        <v>896.57</v>
      </c>
      <c r="J8" s="4">
        <v>889.67</v>
      </c>
      <c r="M8" s="5">
        <f t="shared" si="0"/>
        <v>886.71666666666658</v>
      </c>
      <c r="N8" s="5">
        <f t="shared" si="1"/>
        <v>11.348048290344904</v>
      </c>
      <c r="O8" s="1">
        <f t="shared" si="2"/>
        <v>1.2797829021308842</v>
      </c>
    </row>
    <row r="9" spans="1:15" ht="15.75" customHeight="1" x14ac:dyDescent="0.2">
      <c r="A9" s="3">
        <v>16</v>
      </c>
      <c r="B9" s="4">
        <v>35.96</v>
      </c>
      <c r="C9" s="4">
        <v>35.39</v>
      </c>
      <c r="D9" s="4">
        <v>35.26</v>
      </c>
      <c r="E9" s="4">
        <v>35.29</v>
      </c>
      <c r="F9" s="4">
        <v>35.96</v>
      </c>
      <c r="G9" s="4">
        <v>34.42</v>
      </c>
      <c r="H9" s="4">
        <v>31.34</v>
      </c>
      <c r="I9" s="4">
        <v>36.31</v>
      </c>
      <c r="J9" s="4">
        <v>36.299999999999997</v>
      </c>
      <c r="M9" s="5">
        <f t="shared" si="0"/>
        <v>35.136666666666663</v>
      </c>
      <c r="N9" s="5">
        <f t="shared" si="1"/>
        <v>1.5458411949485626</v>
      </c>
      <c r="O9" s="1">
        <f t="shared" si="2"/>
        <v>4.3995100890292083</v>
      </c>
    </row>
    <row r="10" spans="1:15" ht="15.75" customHeight="1" x14ac:dyDescent="0.2">
      <c r="A10" s="3">
        <v>32</v>
      </c>
      <c r="B10" s="4">
        <v>39.369999999999997</v>
      </c>
      <c r="C10" s="4">
        <v>38.25</v>
      </c>
      <c r="D10" s="4">
        <v>39.229999999999997</v>
      </c>
      <c r="E10" s="4">
        <v>38.15</v>
      </c>
      <c r="F10" s="4">
        <v>37.6</v>
      </c>
      <c r="G10" s="4">
        <v>38.1</v>
      </c>
      <c r="H10" s="4">
        <v>38.97</v>
      </c>
      <c r="I10" s="4">
        <v>42.09</v>
      </c>
      <c r="J10" s="4">
        <v>37.770000000000003</v>
      </c>
      <c r="M10" s="5">
        <f t="shared" si="0"/>
        <v>38.836666666666666</v>
      </c>
      <c r="N10" s="5">
        <f t="shared" si="1"/>
        <v>1.3723428871823544</v>
      </c>
      <c r="O10" s="1">
        <f t="shared" si="2"/>
        <v>3.5336268659746493</v>
      </c>
    </row>
    <row r="11" spans="1:15" ht="15.75" customHeight="1" x14ac:dyDescent="0.2">
      <c r="A11" s="3">
        <v>64</v>
      </c>
      <c r="B11" s="4">
        <v>249.72</v>
      </c>
      <c r="C11" s="4">
        <v>246.87</v>
      </c>
      <c r="D11" s="4">
        <v>245.82</v>
      </c>
      <c r="E11" s="4">
        <v>244.12</v>
      </c>
      <c r="F11" s="4">
        <v>249.46</v>
      </c>
      <c r="G11" s="4">
        <v>244.57</v>
      </c>
      <c r="H11" s="4">
        <v>253.65</v>
      </c>
      <c r="I11" s="4">
        <v>246.37</v>
      </c>
      <c r="J11" s="4">
        <v>264.18</v>
      </c>
      <c r="M11" s="5">
        <f t="shared" si="0"/>
        <v>249.41777777777776</v>
      </c>
      <c r="N11" s="5">
        <f t="shared" si="1"/>
        <v>6.2870855286407927</v>
      </c>
      <c r="O11" s="1">
        <f t="shared" si="2"/>
        <v>2.5207046525137269</v>
      </c>
    </row>
    <row r="12" spans="1:15" ht="15.75" customHeight="1" x14ac:dyDescent="0.2">
      <c r="A12" s="3">
        <v>128</v>
      </c>
      <c r="B12" s="4">
        <v>45.47</v>
      </c>
      <c r="C12" s="4">
        <v>57.41</v>
      </c>
      <c r="D12" s="4">
        <v>61.88</v>
      </c>
      <c r="E12" s="4">
        <v>50.31</v>
      </c>
      <c r="F12" s="4">
        <v>45.4</v>
      </c>
      <c r="G12" s="4">
        <v>47.53</v>
      </c>
      <c r="H12" s="4">
        <v>46.39</v>
      </c>
      <c r="I12" s="4">
        <v>54.3</v>
      </c>
      <c r="J12" s="4">
        <v>45.8</v>
      </c>
      <c r="M12" s="5">
        <f t="shared" si="0"/>
        <v>50.498888888888892</v>
      </c>
      <c r="N12" s="5">
        <f t="shared" si="1"/>
        <v>6.0295365585682035</v>
      </c>
      <c r="O12" s="1">
        <f t="shared" si="2"/>
        <v>11.939939058530182</v>
      </c>
    </row>
    <row r="13" spans="1:15" ht="15.75" customHeight="1" x14ac:dyDescent="0.2">
      <c r="A13" s="3">
        <v>256</v>
      </c>
      <c r="B13" s="4">
        <v>55.75</v>
      </c>
      <c r="C13" s="4">
        <v>61.48</v>
      </c>
      <c r="D13" s="4">
        <v>55.16</v>
      </c>
      <c r="E13" s="4">
        <v>58.66</v>
      </c>
      <c r="F13" s="4">
        <v>55.11</v>
      </c>
      <c r="G13" s="4">
        <v>55.87</v>
      </c>
      <c r="H13" s="4">
        <v>56.97</v>
      </c>
      <c r="I13" s="4">
        <v>60.88</v>
      </c>
      <c r="J13" s="4">
        <v>59.43</v>
      </c>
      <c r="M13" s="5">
        <f t="shared" si="0"/>
        <v>57.701111111111103</v>
      </c>
      <c r="N13" s="5">
        <f t="shared" si="1"/>
        <v>2.4788931221638246</v>
      </c>
      <c r="O13" s="1">
        <f t="shared" si="2"/>
        <v>4.2960925265206571</v>
      </c>
    </row>
    <row r="14" spans="1:15" ht="15.75" customHeight="1" x14ac:dyDescent="0.2">
      <c r="A14" s="3">
        <v>512</v>
      </c>
      <c r="B14" s="4">
        <v>83.06</v>
      </c>
      <c r="C14" s="4">
        <v>80.400000000000006</v>
      </c>
      <c r="D14" s="4">
        <v>92.8</v>
      </c>
      <c r="E14" s="4">
        <v>87.39</v>
      </c>
      <c r="F14" s="4">
        <v>79.349999999999994</v>
      </c>
      <c r="G14" s="4">
        <v>79.650000000000006</v>
      </c>
      <c r="H14" s="4">
        <v>83.19</v>
      </c>
      <c r="I14" s="4">
        <v>80.099999999999994</v>
      </c>
      <c r="J14" s="4">
        <v>94.14</v>
      </c>
      <c r="M14" s="5">
        <f t="shared" si="0"/>
        <v>84.453333333333319</v>
      </c>
      <c r="N14" s="5">
        <f t="shared" si="1"/>
        <v>5.7025959001142628</v>
      </c>
      <c r="O14" s="1">
        <f t="shared" si="2"/>
        <v>6.7523633171545594</v>
      </c>
    </row>
    <row r="15" spans="1:15" ht="15.75" customHeight="1" x14ac:dyDescent="0.2">
      <c r="A15" s="3" t="s">
        <v>6</v>
      </c>
      <c r="B15" s="4">
        <v>119.75</v>
      </c>
      <c r="C15" s="4">
        <v>118.52</v>
      </c>
      <c r="D15" s="4">
        <v>120.05</v>
      </c>
      <c r="E15" s="4">
        <v>122.88</v>
      </c>
      <c r="F15" s="4">
        <v>120.98</v>
      </c>
      <c r="G15" s="4">
        <v>123.02</v>
      </c>
      <c r="H15" s="4">
        <v>119.12</v>
      </c>
      <c r="I15" s="4">
        <v>124.66</v>
      </c>
      <c r="J15" s="4">
        <v>116.39</v>
      </c>
      <c r="M15" s="5">
        <f t="shared" si="0"/>
        <v>120.59666666666665</v>
      </c>
      <c r="N15" s="5">
        <f t="shared" si="1"/>
        <v>2.5726591301608521</v>
      </c>
      <c r="O15" s="1">
        <f t="shared" si="2"/>
        <v>2.1332754886764582</v>
      </c>
    </row>
    <row r="16" spans="1:15" ht="15.75" customHeight="1" x14ac:dyDescent="0.2">
      <c r="A16" s="3" t="s">
        <v>7</v>
      </c>
      <c r="B16" s="4">
        <v>176.35</v>
      </c>
      <c r="C16" s="4">
        <v>175.17</v>
      </c>
      <c r="D16" s="4">
        <v>180.7</v>
      </c>
      <c r="E16" s="4">
        <v>180.96</v>
      </c>
      <c r="F16" s="4">
        <v>172.43</v>
      </c>
      <c r="G16" s="4">
        <v>177.04</v>
      </c>
      <c r="H16" s="4">
        <v>175.29</v>
      </c>
      <c r="I16" s="4">
        <v>178.85</v>
      </c>
      <c r="J16" s="4">
        <v>184.38</v>
      </c>
      <c r="M16" s="5">
        <f t="shared" si="0"/>
        <v>177.9077777777778</v>
      </c>
      <c r="N16" s="5">
        <f t="shared" si="1"/>
        <v>3.6644227982650208</v>
      </c>
      <c r="O16" s="1">
        <f t="shared" si="2"/>
        <v>2.0597316452584788</v>
      </c>
    </row>
    <row r="17" spans="1:15" ht="15.75" customHeight="1" x14ac:dyDescent="0.2">
      <c r="A17" s="3" t="s">
        <v>8</v>
      </c>
      <c r="B17" s="4">
        <v>329.49</v>
      </c>
      <c r="C17" s="4">
        <v>315.69</v>
      </c>
      <c r="D17" s="4">
        <v>314.58</v>
      </c>
      <c r="E17" s="4">
        <v>325.37</v>
      </c>
      <c r="F17" s="4">
        <v>310.76</v>
      </c>
      <c r="G17" s="4">
        <v>308.60000000000002</v>
      </c>
      <c r="H17" s="4">
        <v>320.33</v>
      </c>
      <c r="I17" s="4">
        <v>317.58</v>
      </c>
      <c r="J17" s="4">
        <v>321.27999999999997</v>
      </c>
      <c r="M17" s="5">
        <f t="shared" si="0"/>
        <v>318.18666666666672</v>
      </c>
      <c r="N17" s="5">
        <f t="shared" si="1"/>
        <v>6.7100409834813961</v>
      </c>
      <c r="O17" s="1">
        <f t="shared" si="2"/>
        <v>2.108837888707277</v>
      </c>
    </row>
    <row r="18" spans="1:15" ht="15.75" customHeight="1" x14ac:dyDescent="0.2">
      <c r="A18" s="3" t="s">
        <v>9</v>
      </c>
      <c r="B18" s="4">
        <v>508.38</v>
      </c>
      <c r="C18" s="4">
        <v>507.33</v>
      </c>
      <c r="D18" s="4">
        <v>495.43</v>
      </c>
      <c r="E18" s="4">
        <v>505.83</v>
      </c>
      <c r="F18" s="4">
        <v>507.77</v>
      </c>
      <c r="G18" s="4">
        <v>500.35</v>
      </c>
      <c r="H18" s="4">
        <v>511.34</v>
      </c>
      <c r="I18" s="4">
        <v>521.09</v>
      </c>
      <c r="J18" s="4">
        <v>503.12</v>
      </c>
      <c r="M18" s="5">
        <f t="shared" si="0"/>
        <v>506.73777777777781</v>
      </c>
      <c r="N18" s="5">
        <f t="shared" si="1"/>
        <v>7.1925461030461575</v>
      </c>
      <c r="O18" s="1">
        <f t="shared" si="2"/>
        <v>1.419382256161754</v>
      </c>
    </row>
    <row r="19" spans="1:15" ht="15.75" customHeight="1" x14ac:dyDescent="0.2">
      <c r="A19" s="3" t="s">
        <v>10</v>
      </c>
      <c r="B19" s="4">
        <v>648.99</v>
      </c>
      <c r="C19" s="4">
        <v>640.17999999999995</v>
      </c>
      <c r="D19" s="4">
        <v>654.47</v>
      </c>
      <c r="E19" s="4">
        <v>642.54999999999995</v>
      </c>
      <c r="F19" s="4">
        <v>626.99</v>
      </c>
      <c r="G19" s="4">
        <v>634.98</v>
      </c>
      <c r="H19" s="4">
        <v>631.53</v>
      </c>
      <c r="I19" s="4">
        <v>647.76</v>
      </c>
      <c r="J19" s="4">
        <v>644.70000000000005</v>
      </c>
      <c r="M19" s="5">
        <f t="shared" si="0"/>
        <v>641.35</v>
      </c>
      <c r="N19" s="5">
        <f t="shared" si="1"/>
        <v>8.8659630046600206</v>
      </c>
      <c r="O19" s="1">
        <f t="shared" si="2"/>
        <v>1.3823907390130226</v>
      </c>
    </row>
    <row r="20" spans="1:15" ht="15.75" customHeight="1" x14ac:dyDescent="0.2">
      <c r="A20" s="3" t="s">
        <v>11</v>
      </c>
      <c r="B20" s="4">
        <v>1349.44</v>
      </c>
      <c r="C20" s="4">
        <v>1370.6</v>
      </c>
      <c r="D20" s="4">
        <v>1378.61</v>
      </c>
      <c r="E20" s="4">
        <v>1363.87</v>
      </c>
      <c r="F20" s="4">
        <v>1334.06</v>
      </c>
      <c r="G20" s="4">
        <v>1364.48</v>
      </c>
      <c r="H20" s="4">
        <v>1347.56</v>
      </c>
      <c r="I20" s="4">
        <v>1332.11</v>
      </c>
      <c r="J20" s="4">
        <v>1336.35</v>
      </c>
      <c r="M20" s="5">
        <f t="shared" si="0"/>
        <v>1353.0088888888888</v>
      </c>
      <c r="N20" s="5">
        <f t="shared" si="1"/>
        <v>17.066722330638388</v>
      </c>
      <c r="O20" s="1">
        <f t="shared" si="2"/>
        <v>1.2613902592061932</v>
      </c>
    </row>
    <row r="21" spans="1:15" ht="15.75" customHeight="1" x14ac:dyDescent="0.2">
      <c r="A21" s="3" t="s">
        <v>12</v>
      </c>
      <c r="B21" s="4">
        <v>2465.31</v>
      </c>
      <c r="C21" s="4">
        <v>2543.81</v>
      </c>
      <c r="D21" s="4">
        <v>2503.7399999999998</v>
      </c>
      <c r="E21" s="4">
        <v>2515.73</v>
      </c>
      <c r="F21" s="4">
        <v>2473.38</v>
      </c>
      <c r="G21" s="4">
        <v>2482.6799999999998</v>
      </c>
      <c r="H21" s="4">
        <v>2510.0700000000002</v>
      </c>
      <c r="I21" s="4">
        <v>2494.7199999999998</v>
      </c>
      <c r="J21" s="4">
        <v>2521.89</v>
      </c>
      <c r="M21" s="5">
        <f t="shared" si="0"/>
        <v>2501.258888888889</v>
      </c>
      <c r="N21" s="5">
        <f t="shared" si="1"/>
        <v>24.967307846684452</v>
      </c>
      <c r="O21" s="1">
        <f t="shared" si="2"/>
        <v>0.99818966991359492</v>
      </c>
    </row>
    <row r="22" spans="1:15" ht="15.75" customHeight="1" x14ac:dyDescent="0.2">
      <c r="A22" s="3" t="s">
        <v>13</v>
      </c>
      <c r="B22" s="4">
        <v>5523.1</v>
      </c>
      <c r="C22" s="4">
        <v>5455.69</v>
      </c>
      <c r="D22" s="4">
        <v>5461.02</v>
      </c>
      <c r="E22" s="4">
        <v>5437.26</v>
      </c>
      <c r="F22" s="4">
        <v>5470.63</v>
      </c>
      <c r="G22" s="4">
        <v>5454.88</v>
      </c>
      <c r="H22" s="4">
        <v>5460.94</v>
      </c>
      <c r="I22" s="4">
        <v>5437.44</v>
      </c>
      <c r="J22" s="4">
        <v>5496.31</v>
      </c>
      <c r="M22" s="5">
        <f t="shared" si="0"/>
        <v>5466.3633333333337</v>
      </c>
      <c r="N22" s="5">
        <f t="shared" si="1"/>
        <v>27.661730332717987</v>
      </c>
      <c r="O22" s="1">
        <f t="shared" si="2"/>
        <v>0.50603534097412695</v>
      </c>
    </row>
    <row r="23" spans="1:15" ht="15.75" customHeight="1" x14ac:dyDescent="0.2">
      <c r="A23" s="3" t="s">
        <v>14</v>
      </c>
      <c r="B23" s="4">
        <v>10990.38</v>
      </c>
      <c r="C23" s="4">
        <v>10968.06</v>
      </c>
      <c r="D23" s="4">
        <v>10898.98</v>
      </c>
      <c r="E23" s="4">
        <v>10974.06</v>
      </c>
      <c r="F23" s="4">
        <v>10986.6</v>
      </c>
      <c r="G23" s="4">
        <v>10939.31</v>
      </c>
      <c r="H23" s="4">
        <v>10930.06</v>
      </c>
      <c r="I23" s="4">
        <v>10950.82</v>
      </c>
      <c r="J23" s="4">
        <v>10953.25</v>
      </c>
      <c r="M23" s="5">
        <f t="shared" si="0"/>
        <v>10954.613333333333</v>
      </c>
      <c r="N23" s="5">
        <f t="shared" si="1"/>
        <v>29.175676941589597</v>
      </c>
      <c r="O23" s="1">
        <f t="shared" si="2"/>
        <v>0.26633233007697454</v>
      </c>
    </row>
    <row r="24" spans="1:15" ht="15.75" customHeight="1" x14ac:dyDescent="0.2">
      <c r="A24" s="3" t="s">
        <v>15</v>
      </c>
      <c r="B24" s="4">
        <v>22263.24</v>
      </c>
      <c r="C24" s="4">
        <v>22197.16</v>
      </c>
      <c r="D24" s="4">
        <v>22259.84</v>
      </c>
      <c r="E24" s="4">
        <v>22218.48</v>
      </c>
      <c r="F24" s="4">
        <v>22224.44</v>
      </c>
      <c r="G24" s="4">
        <v>22198.42</v>
      </c>
      <c r="H24" s="4">
        <v>22240.79</v>
      </c>
      <c r="I24" s="4">
        <v>22251.05</v>
      </c>
      <c r="J24" s="4">
        <v>22192.55</v>
      </c>
      <c r="M24" s="5">
        <f t="shared" si="0"/>
        <v>22227.33</v>
      </c>
      <c r="N24" s="5">
        <f t="shared" si="1"/>
        <v>27.68704164406223</v>
      </c>
      <c r="O24" s="1">
        <f t="shared" si="2"/>
        <v>0.12456305657972516</v>
      </c>
    </row>
    <row r="25" spans="1:15" ht="15.75" customHeight="1" x14ac:dyDescent="0.2">
      <c r="A25" s="3" t="s">
        <v>16</v>
      </c>
      <c r="B25" s="4">
        <v>45243.02</v>
      </c>
      <c r="C25" s="4">
        <v>44908.65</v>
      </c>
      <c r="D25" s="4">
        <v>45155.7</v>
      </c>
      <c r="E25" s="4">
        <v>45174.87</v>
      </c>
      <c r="F25" s="4">
        <v>45166.29</v>
      </c>
      <c r="G25" s="4">
        <v>43357.47</v>
      </c>
      <c r="H25" s="4">
        <v>43884.29</v>
      </c>
      <c r="I25" s="4">
        <v>43237.77</v>
      </c>
      <c r="J25" s="4">
        <v>44941.919999999998</v>
      </c>
      <c r="M25" s="5">
        <f t="shared" si="0"/>
        <v>44563.331111111111</v>
      </c>
      <c r="N25" s="5">
        <f t="shared" si="1"/>
        <v>828.04754630160653</v>
      </c>
      <c r="O25" s="1">
        <f t="shared" si="2"/>
        <v>1.8581365567960133</v>
      </c>
    </row>
    <row r="26" spans="1:15" ht="15.75" customHeight="1" x14ac:dyDescent="0.15"/>
    <row r="27" spans="1:15" ht="15.75" customHeight="1" x14ac:dyDescent="0.15"/>
    <row r="28" spans="1:15" ht="15.75" customHeight="1" x14ac:dyDescent="0.15"/>
    <row r="29" spans="1:15" ht="15.75" customHeight="1" x14ac:dyDescent="0.15"/>
    <row r="30" spans="1:15" ht="15.75" customHeight="1" x14ac:dyDescent="0.15">
      <c r="B30" s="30" t="s">
        <v>17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5" ht="15.75" customHeight="1" x14ac:dyDescent="0.15">
      <c r="A31" s="30" t="s">
        <v>1</v>
      </c>
      <c r="B31" s="28">
        <v>1</v>
      </c>
      <c r="C31" s="1">
        <v>2</v>
      </c>
      <c r="D31" s="1">
        <v>3</v>
      </c>
      <c r="E31" s="28">
        <v>4</v>
      </c>
      <c r="F31" s="1">
        <v>5</v>
      </c>
      <c r="G31" s="1">
        <v>6</v>
      </c>
      <c r="H31" s="28">
        <v>7</v>
      </c>
      <c r="I31" s="1">
        <v>8</v>
      </c>
      <c r="J31" s="1">
        <v>9</v>
      </c>
      <c r="K31" s="28">
        <v>10</v>
      </c>
    </row>
    <row r="32" spans="1:15" ht="15.75" customHeight="1" x14ac:dyDescent="0.2">
      <c r="A32" s="31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M32" s="2" t="s">
        <v>3</v>
      </c>
      <c r="N32" s="2" t="s">
        <v>4</v>
      </c>
      <c r="O32" s="2" t="s">
        <v>5</v>
      </c>
    </row>
    <row r="33" spans="1:15" ht="15.75" customHeight="1" x14ac:dyDescent="0.2">
      <c r="A33" s="3">
        <v>1</v>
      </c>
      <c r="B33" s="4">
        <v>33.58</v>
      </c>
      <c r="C33" s="4">
        <v>35.71</v>
      </c>
      <c r="D33" s="4">
        <v>40.380000000000003</v>
      </c>
      <c r="E33" s="4">
        <v>34.36</v>
      </c>
      <c r="F33" s="4">
        <v>32.700000000000003</v>
      </c>
      <c r="G33" s="4">
        <v>33.25</v>
      </c>
      <c r="H33" s="4">
        <v>33.119999999999997</v>
      </c>
      <c r="I33" s="4">
        <v>32.51</v>
      </c>
      <c r="J33" s="4">
        <v>34.26</v>
      </c>
      <c r="M33" s="5">
        <f t="shared" ref="M33:M53" si="3">AVERAGE(B33:J33)</f>
        <v>34.429999999999993</v>
      </c>
      <c r="N33" s="5">
        <f t="shared" ref="N33:N53" si="4">STDEV(B33:J33)</f>
        <v>2.4388778157177136</v>
      </c>
      <c r="O33" s="1">
        <f t="shared" ref="O33:O53" si="5">N33/M33*100</f>
        <v>7.0835835484104379</v>
      </c>
    </row>
    <row r="34" spans="1:15" ht="15.75" customHeight="1" x14ac:dyDescent="0.2">
      <c r="A34" s="3">
        <v>2</v>
      </c>
      <c r="B34" s="4">
        <v>37.96</v>
      </c>
      <c r="C34" s="4">
        <v>32.619999999999997</v>
      </c>
      <c r="D34" s="4">
        <v>31.63</v>
      </c>
      <c r="E34" s="4">
        <v>32.700000000000003</v>
      </c>
      <c r="F34" s="4">
        <v>32.630000000000003</v>
      </c>
      <c r="G34" s="4">
        <v>32.450000000000003</v>
      </c>
      <c r="H34" s="4">
        <v>30.9</v>
      </c>
      <c r="I34" s="4">
        <v>31.93</v>
      </c>
      <c r="J34" s="4">
        <v>33.22</v>
      </c>
      <c r="M34" s="5">
        <f t="shared" si="3"/>
        <v>32.893333333333331</v>
      </c>
      <c r="N34" s="5">
        <f t="shared" si="4"/>
        <v>2.0203093822481746</v>
      </c>
      <c r="O34" s="1">
        <f t="shared" si="5"/>
        <v>6.1420025808112326</v>
      </c>
    </row>
    <row r="35" spans="1:15" ht="15.75" customHeight="1" x14ac:dyDescent="0.2">
      <c r="A35" s="3">
        <v>4</v>
      </c>
      <c r="B35" s="4">
        <v>33.700000000000003</v>
      </c>
      <c r="C35" s="4">
        <v>33.57</v>
      </c>
      <c r="D35" s="4">
        <v>32.53</v>
      </c>
      <c r="E35" s="4">
        <v>32</v>
      </c>
      <c r="F35" s="4">
        <v>32.39</v>
      </c>
      <c r="G35" s="4">
        <v>32.5</v>
      </c>
      <c r="H35" s="4">
        <v>32.11</v>
      </c>
      <c r="I35" s="4">
        <v>32.42</v>
      </c>
      <c r="J35" s="4">
        <v>35.450000000000003</v>
      </c>
      <c r="M35" s="5">
        <f t="shared" si="3"/>
        <v>32.963333333333338</v>
      </c>
      <c r="N35" s="5">
        <f t="shared" si="4"/>
        <v>1.1054863183232988</v>
      </c>
      <c r="O35" s="1">
        <f t="shared" si="5"/>
        <v>3.3536848568812783</v>
      </c>
    </row>
    <row r="36" spans="1:15" ht="15.75" customHeight="1" x14ac:dyDescent="0.2">
      <c r="A36" s="3">
        <v>8</v>
      </c>
      <c r="B36" s="4">
        <v>938.77</v>
      </c>
      <c r="C36" s="4">
        <v>938.27</v>
      </c>
      <c r="D36" s="4">
        <v>967.4</v>
      </c>
      <c r="E36" s="4">
        <v>950.92</v>
      </c>
      <c r="F36" s="4">
        <v>928.18</v>
      </c>
      <c r="G36" s="4">
        <v>946.46</v>
      </c>
      <c r="H36" s="4">
        <v>946.32</v>
      </c>
      <c r="I36" s="4">
        <v>1008.96</v>
      </c>
      <c r="J36" s="4">
        <v>977.54</v>
      </c>
      <c r="M36" s="5">
        <f t="shared" si="3"/>
        <v>955.86888888888882</v>
      </c>
      <c r="N36" s="5">
        <f t="shared" si="4"/>
        <v>24.985588568435038</v>
      </c>
      <c r="O36" s="1">
        <f t="shared" si="5"/>
        <v>2.6139137761328883</v>
      </c>
    </row>
    <row r="37" spans="1:15" ht="15.75" customHeight="1" x14ac:dyDescent="0.2">
      <c r="A37" s="3">
        <v>16</v>
      </c>
      <c r="B37" s="4">
        <v>42.21</v>
      </c>
      <c r="C37" s="4">
        <v>46.12</v>
      </c>
      <c r="D37" s="4">
        <v>45.55</v>
      </c>
      <c r="E37" s="4">
        <v>42.42</v>
      </c>
      <c r="F37" s="4">
        <v>44.65</v>
      </c>
      <c r="G37" s="4">
        <v>45.14</v>
      </c>
      <c r="H37" s="4">
        <v>43.3</v>
      </c>
      <c r="I37" s="4">
        <v>43.08</v>
      </c>
      <c r="J37" s="4">
        <v>47.4</v>
      </c>
      <c r="M37" s="5">
        <f t="shared" si="3"/>
        <v>44.43</v>
      </c>
      <c r="N37" s="5">
        <f t="shared" si="4"/>
        <v>1.7871695498748845</v>
      </c>
      <c r="O37" s="1">
        <f t="shared" si="5"/>
        <v>4.0224387798219325</v>
      </c>
    </row>
    <row r="38" spans="1:15" ht="15.75" customHeight="1" x14ac:dyDescent="0.2">
      <c r="A38" s="3">
        <v>32</v>
      </c>
      <c r="B38" s="4">
        <v>311.67</v>
      </c>
      <c r="C38" s="4">
        <v>233.25</v>
      </c>
      <c r="D38" s="4">
        <v>271.85000000000002</v>
      </c>
      <c r="E38" s="4">
        <v>280.87</v>
      </c>
      <c r="F38" s="4">
        <v>274.2</v>
      </c>
      <c r="G38" s="4">
        <v>268.13</v>
      </c>
      <c r="H38" s="4">
        <v>231.78</v>
      </c>
      <c r="I38" s="4">
        <v>311.98</v>
      </c>
      <c r="J38" s="4">
        <v>266.83999999999997</v>
      </c>
      <c r="M38" s="5">
        <f t="shared" si="3"/>
        <v>272.28555555555562</v>
      </c>
      <c r="N38" s="5">
        <f t="shared" si="4"/>
        <v>28.31900471022557</v>
      </c>
      <c r="O38" s="1">
        <f t="shared" si="5"/>
        <v>10.400479985963678</v>
      </c>
    </row>
    <row r="39" spans="1:15" ht="15.75" customHeight="1" x14ac:dyDescent="0.2">
      <c r="A39" s="3">
        <v>64</v>
      </c>
      <c r="B39" s="4">
        <v>63.73</v>
      </c>
      <c r="C39" s="4">
        <v>49.7</v>
      </c>
      <c r="D39" s="4">
        <v>48.1</v>
      </c>
      <c r="E39" s="4">
        <v>51.12</v>
      </c>
      <c r="F39" s="4">
        <v>53.63</v>
      </c>
      <c r="G39" s="4">
        <v>50.56</v>
      </c>
      <c r="H39" s="4">
        <v>54.71</v>
      </c>
      <c r="I39" s="4">
        <v>56.47</v>
      </c>
      <c r="J39" s="4">
        <v>50.49</v>
      </c>
      <c r="M39" s="5">
        <f t="shared" si="3"/>
        <v>53.167777777777779</v>
      </c>
      <c r="N39" s="5">
        <f t="shared" si="4"/>
        <v>4.755648688080778</v>
      </c>
      <c r="O39" s="1">
        <f t="shared" si="5"/>
        <v>8.9446068405523391</v>
      </c>
    </row>
    <row r="40" spans="1:15" ht="15.75" customHeight="1" x14ac:dyDescent="0.2">
      <c r="A40" s="3">
        <v>128</v>
      </c>
      <c r="B40" s="4">
        <v>60.16</v>
      </c>
      <c r="C40" s="4">
        <v>57.94</v>
      </c>
      <c r="D40" s="4">
        <v>61.12</v>
      </c>
      <c r="E40" s="4">
        <v>64.400000000000006</v>
      </c>
      <c r="F40" s="4">
        <v>63.91</v>
      </c>
      <c r="G40" s="4">
        <v>61.28</v>
      </c>
      <c r="H40" s="4">
        <v>57.76</v>
      </c>
      <c r="I40" s="4">
        <v>74.63</v>
      </c>
      <c r="J40" s="4">
        <v>78.760000000000005</v>
      </c>
      <c r="M40" s="5">
        <f t="shared" si="3"/>
        <v>64.44</v>
      </c>
      <c r="N40" s="5">
        <f t="shared" si="4"/>
        <v>7.3771590060131693</v>
      </c>
      <c r="O40" s="1">
        <f t="shared" si="5"/>
        <v>11.448105223484124</v>
      </c>
    </row>
    <row r="41" spans="1:15" ht="15.75" customHeight="1" x14ac:dyDescent="0.2">
      <c r="A41" s="3">
        <v>256</v>
      </c>
      <c r="B41" s="4">
        <v>78.319999999999993</v>
      </c>
      <c r="C41" s="4">
        <v>79.599999999999994</v>
      </c>
      <c r="D41" s="4">
        <v>89.01</v>
      </c>
      <c r="E41" s="4">
        <v>90.38</v>
      </c>
      <c r="F41" s="4">
        <v>90.74</v>
      </c>
      <c r="G41" s="4">
        <v>88.1</v>
      </c>
      <c r="H41" s="4">
        <v>92.02</v>
      </c>
      <c r="I41" s="4">
        <v>78.86</v>
      </c>
      <c r="J41" s="4">
        <v>77.83</v>
      </c>
      <c r="M41" s="5">
        <f t="shared" si="3"/>
        <v>84.984444444444449</v>
      </c>
      <c r="N41" s="5">
        <f t="shared" si="4"/>
        <v>6.1211847527891017</v>
      </c>
      <c r="O41" s="1">
        <f t="shared" si="5"/>
        <v>7.2027119701777984</v>
      </c>
    </row>
    <row r="42" spans="1:15" ht="15.75" customHeight="1" x14ac:dyDescent="0.2">
      <c r="A42" s="3">
        <v>512</v>
      </c>
      <c r="B42" s="4">
        <v>107.83</v>
      </c>
      <c r="C42" s="4">
        <v>110.17</v>
      </c>
      <c r="D42" s="4">
        <v>108.86</v>
      </c>
      <c r="E42" s="4">
        <v>109.86</v>
      </c>
      <c r="F42" s="4">
        <v>108.7</v>
      </c>
      <c r="G42" s="4">
        <v>110.71</v>
      </c>
      <c r="H42" s="4">
        <v>108.96</v>
      </c>
      <c r="I42" s="4">
        <v>119.39</v>
      </c>
      <c r="J42" s="4">
        <v>110.69</v>
      </c>
      <c r="M42" s="5">
        <f t="shared" si="3"/>
        <v>110.57444444444445</v>
      </c>
      <c r="N42" s="5">
        <f t="shared" si="4"/>
        <v>3.4462120912355036</v>
      </c>
      <c r="O42" s="1">
        <f t="shared" si="5"/>
        <v>3.1166442739551563</v>
      </c>
    </row>
    <row r="43" spans="1:15" ht="15.75" customHeight="1" x14ac:dyDescent="0.2">
      <c r="A43" s="3" t="s">
        <v>6</v>
      </c>
      <c r="B43" s="4">
        <v>165.92</v>
      </c>
      <c r="C43" s="4">
        <v>165.92</v>
      </c>
      <c r="D43" s="4">
        <v>167.29</v>
      </c>
      <c r="E43" s="4">
        <v>166.74</v>
      </c>
      <c r="F43" s="4">
        <v>169.59</v>
      </c>
      <c r="G43" s="4">
        <v>166.87</v>
      </c>
      <c r="H43" s="4">
        <v>163.43</v>
      </c>
      <c r="I43" s="4">
        <v>163.83000000000001</v>
      </c>
      <c r="J43" s="4">
        <v>170.27</v>
      </c>
      <c r="M43" s="5">
        <f t="shared" si="3"/>
        <v>166.65111111111111</v>
      </c>
      <c r="N43" s="5">
        <f t="shared" si="4"/>
        <v>2.2803697312302478</v>
      </c>
      <c r="O43" s="1">
        <f t="shared" si="5"/>
        <v>1.3683495513629427</v>
      </c>
    </row>
    <row r="44" spans="1:15" ht="15.75" customHeight="1" x14ac:dyDescent="0.2">
      <c r="A44" s="3" t="s">
        <v>7</v>
      </c>
      <c r="B44" s="4">
        <v>253.65</v>
      </c>
      <c r="C44" s="4">
        <v>263.54000000000002</v>
      </c>
      <c r="D44" s="4">
        <v>252.7</v>
      </c>
      <c r="E44" s="4">
        <v>260.32</v>
      </c>
      <c r="F44" s="4">
        <v>255.33</v>
      </c>
      <c r="G44" s="4">
        <v>250.53</v>
      </c>
      <c r="H44" s="4">
        <v>249.74</v>
      </c>
      <c r="I44" s="4">
        <v>249.27</v>
      </c>
      <c r="J44" s="4">
        <v>260.70999999999998</v>
      </c>
      <c r="M44" s="5">
        <f t="shared" si="3"/>
        <v>255.08777777777777</v>
      </c>
      <c r="N44" s="5">
        <f t="shared" si="4"/>
        <v>5.2615534250299527</v>
      </c>
      <c r="O44" s="1">
        <f t="shared" si="5"/>
        <v>2.062644267344556</v>
      </c>
    </row>
    <row r="45" spans="1:15" ht="15.75" customHeight="1" x14ac:dyDescent="0.2">
      <c r="A45" s="3" t="s">
        <v>8</v>
      </c>
      <c r="B45" s="4">
        <v>424.52</v>
      </c>
      <c r="C45" s="4">
        <v>418.9</v>
      </c>
      <c r="D45" s="4">
        <v>421.55</v>
      </c>
      <c r="E45" s="4">
        <v>419.14</v>
      </c>
      <c r="F45" s="4">
        <v>429.92</v>
      </c>
      <c r="G45" s="4">
        <v>419.86</v>
      </c>
      <c r="H45" s="4">
        <v>423.76</v>
      </c>
      <c r="I45" s="4">
        <v>417.53</v>
      </c>
      <c r="J45" s="4">
        <v>428.75</v>
      </c>
      <c r="M45" s="5">
        <f t="shared" si="3"/>
        <v>422.6588888888889</v>
      </c>
      <c r="N45" s="5">
        <f t="shared" si="4"/>
        <v>4.4212878340039321</v>
      </c>
      <c r="O45" s="1">
        <f t="shared" si="5"/>
        <v>1.0460652668696688</v>
      </c>
    </row>
    <row r="46" spans="1:15" ht="15.75" customHeight="1" x14ac:dyDescent="0.2">
      <c r="A46" s="3" t="s">
        <v>9</v>
      </c>
      <c r="B46" s="4">
        <v>717.36</v>
      </c>
      <c r="C46" s="4">
        <v>702.62</v>
      </c>
      <c r="D46" s="4">
        <v>697.99</v>
      </c>
      <c r="E46" s="4">
        <v>708.01</v>
      </c>
      <c r="F46" s="4">
        <v>692.63</v>
      </c>
      <c r="G46" s="4">
        <v>696.66</v>
      </c>
      <c r="H46" s="4">
        <v>718.18</v>
      </c>
      <c r="I46" s="4">
        <v>709.03</v>
      </c>
      <c r="J46" s="4">
        <v>757.51</v>
      </c>
      <c r="M46" s="5">
        <f t="shared" si="3"/>
        <v>711.11000000000013</v>
      </c>
      <c r="N46" s="5">
        <f t="shared" si="4"/>
        <v>19.527132405962735</v>
      </c>
      <c r="O46" s="1">
        <f t="shared" si="5"/>
        <v>2.7460072852248922</v>
      </c>
    </row>
    <row r="47" spans="1:15" ht="15.75" customHeight="1" x14ac:dyDescent="0.2">
      <c r="A47" s="3" t="s">
        <v>10</v>
      </c>
      <c r="B47" s="4">
        <v>1849.49</v>
      </c>
      <c r="C47" s="4">
        <v>1816.49</v>
      </c>
      <c r="D47" s="4">
        <v>1836.19</v>
      </c>
      <c r="E47" s="4">
        <v>1831.66</v>
      </c>
      <c r="F47" s="4">
        <v>1841.83</v>
      </c>
      <c r="G47" s="4">
        <v>2767.16</v>
      </c>
      <c r="H47" s="4">
        <v>1847.88</v>
      </c>
      <c r="I47" s="4">
        <v>866.2</v>
      </c>
      <c r="J47" s="4">
        <v>1873.59</v>
      </c>
      <c r="M47" s="5">
        <f t="shared" si="3"/>
        <v>1836.7211111111112</v>
      </c>
      <c r="N47" s="5">
        <f t="shared" si="4"/>
        <v>475.62274032168648</v>
      </c>
      <c r="O47" s="1">
        <f t="shared" si="5"/>
        <v>25.895207358615369</v>
      </c>
    </row>
    <row r="48" spans="1:15" ht="15.75" customHeight="1" x14ac:dyDescent="0.2">
      <c r="A48" s="3" t="s">
        <v>11</v>
      </c>
      <c r="B48" s="4">
        <v>2174.3000000000002</v>
      </c>
      <c r="C48" s="4">
        <v>2166.06</v>
      </c>
      <c r="D48" s="4">
        <v>2131.04</v>
      </c>
      <c r="E48" s="4">
        <v>2089.4</v>
      </c>
      <c r="F48" s="4">
        <v>2196.27</v>
      </c>
      <c r="G48" s="4">
        <v>2160.61</v>
      </c>
      <c r="H48" s="4">
        <v>2138.7600000000002</v>
      </c>
      <c r="I48" s="4">
        <v>2118.2800000000002</v>
      </c>
      <c r="J48" s="4">
        <v>2163.98</v>
      </c>
      <c r="M48" s="5">
        <f t="shared" si="3"/>
        <v>2148.7444444444445</v>
      </c>
      <c r="N48" s="5">
        <f t="shared" si="4"/>
        <v>32.495170453126967</v>
      </c>
      <c r="O48" s="1">
        <f t="shared" si="5"/>
        <v>1.5122864208976956</v>
      </c>
    </row>
    <row r="49" spans="1:15" ht="15.75" customHeight="1" x14ac:dyDescent="0.2">
      <c r="A49" s="3" t="s">
        <v>12</v>
      </c>
      <c r="B49" s="4">
        <v>3924.05</v>
      </c>
      <c r="C49" s="4">
        <v>3884.43</v>
      </c>
      <c r="D49" s="4">
        <v>3841.33</v>
      </c>
      <c r="E49" s="4">
        <v>3838.64</v>
      </c>
      <c r="F49" s="4">
        <v>3892.4</v>
      </c>
      <c r="G49" s="4">
        <v>3921.21</v>
      </c>
      <c r="H49" s="4">
        <v>3916.63</v>
      </c>
      <c r="I49" s="4">
        <v>3919.54</v>
      </c>
      <c r="J49" s="4">
        <v>3923.41</v>
      </c>
      <c r="M49" s="5">
        <f t="shared" si="3"/>
        <v>3895.7377777777779</v>
      </c>
      <c r="N49" s="5">
        <f t="shared" si="4"/>
        <v>34.602326069853284</v>
      </c>
      <c r="O49" s="1">
        <f t="shared" si="5"/>
        <v>0.88820983453335201</v>
      </c>
    </row>
    <row r="50" spans="1:15" ht="15.75" customHeight="1" x14ac:dyDescent="0.2">
      <c r="A50" s="3" t="s">
        <v>13</v>
      </c>
      <c r="B50" s="4">
        <v>7889.43</v>
      </c>
      <c r="C50" s="4">
        <v>7896.35</v>
      </c>
      <c r="D50" s="4">
        <v>7787.65</v>
      </c>
      <c r="E50" s="4">
        <v>7824.42</v>
      </c>
      <c r="F50" s="4">
        <v>7921.24</v>
      </c>
      <c r="G50" s="4">
        <v>7923.59</v>
      </c>
      <c r="H50" s="4">
        <v>7908.19</v>
      </c>
      <c r="I50" s="4">
        <v>7905.27</v>
      </c>
      <c r="J50" s="4">
        <v>7916.63</v>
      </c>
      <c r="M50" s="5">
        <f t="shared" si="3"/>
        <v>7885.8633333333337</v>
      </c>
      <c r="N50" s="5">
        <f t="shared" si="4"/>
        <v>47.487274347976737</v>
      </c>
      <c r="O50" s="1">
        <f t="shared" si="5"/>
        <v>0.60218231461416905</v>
      </c>
    </row>
    <row r="51" spans="1:15" ht="15.75" customHeight="1" x14ac:dyDescent="0.2">
      <c r="A51" s="3" t="s">
        <v>14</v>
      </c>
      <c r="B51" s="4">
        <v>15902.72</v>
      </c>
      <c r="C51" s="4">
        <v>15868.54</v>
      </c>
      <c r="D51" s="4">
        <v>15645.91</v>
      </c>
      <c r="E51" s="4">
        <v>15672.72</v>
      </c>
      <c r="F51" s="4">
        <v>15873.18</v>
      </c>
      <c r="G51" s="4">
        <v>15866.2</v>
      </c>
      <c r="H51" s="4">
        <v>15850.71</v>
      </c>
      <c r="I51" s="4">
        <v>15955.9</v>
      </c>
      <c r="J51" s="4">
        <v>15906.59</v>
      </c>
      <c r="M51" s="5">
        <f t="shared" si="3"/>
        <v>15838.052222222223</v>
      </c>
      <c r="N51" s="5">
        <f t="shared" si="4"/>
        <v>106.14660060239552</v>
      </c>
      <c r="O51" s="1">
        <f t="shared" si="5"/>
        <v>0.67019983968396202</v>
      </c>
    </row>
    <row r="52" spans="1:15" ht="15.75" customHeight="1" x14ac:dyDescent="0.2">
      <c r="A52" s="3" t="s">
        <v>15</v>
      </c>
      <c r="B52" s="4">
        <v>32918.28</v>
      </c>
      <c r="C52" s="4">
        <v>32312.15</v>
      </c>
      <c r="D52" s="4">
        <v>32289.7</v>
      </c>
      <c r="E52" s="4">
        <v>32407.58</v>
      </c>
      <c r="F52" s="4">
        <v>32767.53</v>
      </c>
      <c r="G52" s="4">
        <v>32088.82</v>
      </c>
      <c r="H52" s="4">
        <v>32280.73</v>
      </c>
      <c r="I52" s="4">
        <v>32945.86</v>
      </c>
      <c r="J52" s="4">
        <v>32887.26</v>
      </c>
      <c r="M52" s="5">
        <f t="shared" si="3"/>
        <v>32544.212222222224</v>
      </c>
      <c r="N52" s="5">
        <f t="shared" si="4"/>
        <v>332.20906733478</v>
      </c>
      <c r="O52" s="1">
        <f t="shared" si="5"/>
        <v>1.0207930831643763</v>
      </c>
    </row>
    <row r="53" spans="1:15" ht="15.75" customHeight="1" x14ac:dyDescent="0.2">
      <c r="A53" s="3" t="s">
        <v>16</v>
      </c>
      <c r="B53" s="4">
        <v>64078.42</v>
      </c>
      <c r="C53" s="4">
        <v>64600.13</v>
      </c>
      <c r="D53" s="4">
        <v>64878.67</v>
      </c>
      <c r="E53" s="4">
        <v>63074.9</v>
      </c>
      <c r="F53" s="4">
        <v>63212.83</v>
      </c>
      <c r="G53" s="4">
        <v>63247.28</v>
      </c>
      <c r="H53" s="4">
        <v>64290.04</v>
      </c>
      <c r="I53" s="4">
        <v>65810.63</v>
      </c>
      <c r="J53" s="4">
        <v>64067.47</v>
      </c>
      <c r="M53" s="5">
        <f t="shared" si="3"/>
        <v>64140.04111111111</v>
      </c>
      <c r="N53" s="5">
        <f t="shared" si="4"/>
        <v>892.39519578553984</v>
      </c>
      <c r="O53" s="1">
        <f t="shared" si="5"/>
        <v>1.3913230804445935</v>
      </c>
    </row>
    <row r="54" spans="1:15" ht="15.75" customHeight="1" x14ac:dyDescent="0.15"/>
    <row r="55" spans="1:15" ht="15.75" customHeight="1" x14ac:dyDescent="0.15"/>
    <row r="56" spans="1:15" ht="15.75" customHeight="1" x14ac:dyDescent="0.15"/>
    <row r="57" spans="1:15" ht="15.75" customHeight="1" x14ac:dyDescent="0.15"/>
    <row r="58" spans="1:15" ht="15.75" customHeight="1" x14ac:dyDescent="0.15">
      <c r="B58" s="30" t="s">
        <v>18</v>
      </c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</row>
    <row r="59" spans="1:15" ht="15.75" customHeight="1" x14ac:dyDescent="0.15">
      <c r="A59" s="30" t="s">
        <v>1</v>
      </c>
      <c r="B59" s="28">
        <v>1</v>
      </c>
      <c r="C59" s="1">
        <v>2</v>
      </c>
      <c r="D59" s="1">
        <v>3</v>
      </c>
      <c r="E59" s="28">
        <v>4</v>
      </c>
      <c r="F59" s="1">
        <v>5</v>
      </c>
      <c r="G59" s="1">
        <v>6</v>
      </c>
      <c r="H59" s="28">
        <v>7</v>
      </c>
      <c r="I59" s="1">
        <v>8</v>
      </c>
      <c r="J59" s="1">
        <v>9</v>
      </c>
      <c r="K59" s="28">
        <v>10</v>
      </c>
    </row>
    <row r="60" spans="1:15" ht="15.75" customHeight="1" x14ac:dyDescent="0.2">
      <c r="A60" s="31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M60" s="2" t="s">
        <v>3</v>
      </c>
      <c r="N60" s="2" t="s">
        <v>4</v>
      </c>
      <c r="O60" s="2" t="s">
        <v>5</v>
      </c>
    </row>
    <row r="61" spans="1:15" ht="15.75" customHeight="1" x14ac:dyDescent="0.2">
      <c r="A61" s="3">
        <v>1</v>
      </c>
      <c r="B61" s="4">
        <v>24.17</v>
      </c>
      <c r="C61" s="4">
        <v>25.12</v>
      </c>
      <c r="D61" s="4">
        <v>24.96</v>
      </c>
      <c r="E61" s="4">
        <v>25.07</v>
      </c>
      <c r="F61" s="4">
        <v>25.49</v>
      </c>
      <c r="G61" s="4">
        <v>24.56</v>
      </c>
      <c r="H61" s="4">
        <v>24.67</v>
      </c>
      <c r="I61" s="4">
        <v>24.95</v>
      </c>
      <c r="J61" s="4">
        <v>24.33</v>
      </c>
      <c r="M61" s="5">
        <f t="shared" ref="M61:M81" si="6">AVERAGE(B61:J61)</f>
        <v>24.813333333333325</v>
      </c>
      <c r="N61" s="5">
        <f t="shared" ref="N61:N81" si="7">STDEV(B61:J61)</f>
        <v>0.41686328694189395</v>
      </c>
      <c r="O61" s="1">
        <f t="shared" ref="O61:O81" si="8">N61/M61*100</f>
        <v>1.6799971263106963</v>
      </c>
    </row>
    <row r="62" spans="1:15" ht="15.75" customHeight="1" x14ac:dyDescent="0.2">
      <c r="A62" s="3">
        <v>2</v>
      </c>
      <c r="B62" s="4">
        <v>23.76</v>
      </c>
      <c r="C62" s="4">
        <v>24.01</v>
      </c>
      <c r="D62" s="4">
        <v>24.33</v>
      </c>
      <c r="E62" s="4">
        <v>26.21</v>
      </c>
      <c r="F62" s="4">
        <v>24.79</v>
      </c>
      <c r="G62" s="4">
        <v>23.97</v>
      </c>
      <c r="H62" s="4">
        <v>24.61</v>
      </c>
      <c r="I62" s="4">
        <v>23.74</v>
      </c>
      <c r="J62" s="4">
        <v>24.18</v>
      </c>
      <c r="M62" s="5">
        <f t="shared" si="6"/>
        <v>24.400000000000002</v>
      </c>
      <c r="N62" s="5">
        <f t="shared" si="7"/>
        <v>0.76712124204717491</v>
      </c>
      <c r="O62" s="1">
        <f t="shared" si="8"/>
        <v>3.1439395165867823</v>
      </c>
    </row>
    <row r="63" spans="1:15" ht="15.75" customHeight="1" x14ac:dyDescent="0.2">
      <c r="A63" s="3">
        <v>4</v>
      </c>
      <c r="B63" s="4">
        <v>23.93</v>
      </c>
      <c r="C63" s="4">
        <v>23.55</v>
      </c>
      <c r="D63" s="4">
        <v>23.88</v>
      </c>
      <c r="E63" s="4">
        <v>24.29</v>
      </c>
      <c r="F63" s="4">
        <v>24.55</v>
      </c>
      <c r="G63" s="4">
        <v>23.91</v>
      </c>
      <c r="H63" s="4">
        <v>24.2</v>
      </c>
      <c r="I63" s="4">
        <v>24.32</v>
      </c>
      <c r="J63" s="4">
        <v>24.57</v>
      </c>
      <c r="M63" s="5">
        <f t="shared" si="6"/>
        <v>24.133333333333333</v>
      </c>
      <c r="N63" s="5">
        <f t="shared" si="7"/>
        <v>0.33981612675092399</v>
      </c>
      <c r="O63" s="1">
        <f t="shared" si="8"/>
        <v>1.4080778732773094</v>
      </c>
    </row>
    <row r="64" spans="1:15" ht="15.75" customHeight="1" x14ac:dyDescent="0.2">
      <c r="A64" s="3">
        <v>8</v>
      </c>
      <c r="B64" s="4">
        <v>932.5</v>
      </c>
      <c r="C64" s="4">
        <v>946.64</v>
      </c>
      <c r="D64" s="4">
        <v>992.58</v>
      </c>
      <c r="E64" s="4">
        <v>982.1</v>
      </c>
      <c r="F64" s="4">
        <v>942.88</v>
      </c>
      <c r="G64" s="4">
        <v>976.15</v>
      </c>
      <c r="H64" s="4">
        <v>961.99</v>
      </c>
      <c r="I64" s="4">
        <v>978.12</v>
      </c>
      <c r="J64" s="4">
        <v>1003.89</v>
      </c>
      <c r="M64" s="5">
        <f t="shared" si="6"/>
        <v>968.53888888888878</v>
      </c>
      <c r="N64" s="5">
        <f t="shared" si="7"/>
        <v>24.085617827058357</v>
      </c>
      <c r="O64" s="1">
        <f t="shared" si="8"/>
        <v>2.4867992502282963</v>
      </c>
    </row>
    <row r="65" spans="1:15" ht="15.75" customHeight="1" x14ac:dyDescent="0.2">
      <c r="A65" s="3">
        <v>16</v>
      </c>
      <c r="B65" s="4">
        <v>51.94</v>
      </c>
      <c r="C65" s="4">
        <v>57.43</v>
      </c>
      <c r="D65" s="4">
        <v>55.46</v>
      </c>
      <c r="E65" s="4">
        <v>52.68</v>
      </c>
      <c r="F65" s="4">
        <v>74.540000000000006</v>
      </c>
      <c r="G65" s="4">
        <v>61.98</v>
      </c>
      <c r="H65" s="4">
        <v>55.75</v>
      </c>
      <c r="I65" s="4">
        <v>52.97</v>
      </c>
      <c r="J65" s="4">
        <v>57.09</v>
      </c>
      <c r="M65" s="5">
        <f t="shared" si="6"/>
        <v>57.760000000000005</v>
      </c>
      <c r="N65" s="5">
        <f t="shared" si="7"/>
        <v>6.9989963566213778</v>
      </c>
      <c r="O65" s="1">
        <f t="shared" si="8"/>
        <v>12.117375963679669</v>
      </c>
    </row>
    <row r="66" spans="1:15" ht="15.75" customHeight="1" x14ac:dyDescent="0.2">
      <c r="A66" s="3">
        <v>32</v>
      </c>
      <c r="B66" s="4">
        <v>250.64</v>
      </c>
      <c r="C66" s="4">
        <v>257.51</v>
      </c>
      <c r="D66" s="4">
        <v>271.56</v>
      </c>
      <c r="E66" s="4">
        <v>280.13</v>
      </c>
      <c r="F66" s="4">
        <v>262.86</v>
      </c>
      <c r="G66" s="4">
        <v>250.61</v>
      </c>
      <c r="H66" s="4">
        <v>283.58</v>
      </c>
      <c r="I66" s="4">
        <v>256.88</v>
      </c>
      <c r="J66" s="4">
        <v>271.42</v>
      </c>
      <c r="M66" s="5">
        <f t="shared" si="6"/>
        <v>265.02111111111117</v>
      </c>
      <c r="N66" s="5">
        <f t="shared" si="7"/>
        <v>12.238643148286949</v>
      </c>
      <c r="O66" s="1">
        <f t="shared" si="8"/>
        <v>4.6179880149833981</v>
      </c>
    </row>
    <row r="67" spans="1:15" ht="15.75" customHeight="1" x14ac:dyDescent="0.2">
      <c r="A67" s="3">
        <v>64</v>
      </c>
      <c r="B67" s="4">
        <v>67.61</v>
      </c>
      <c r="C67" s="4">
        <v>64.180000000000007</v>
      </c>
      <c r="D67" s="4">
        <v>77.319999999999993</v>
      </c>
      <c r="E67" s="4">
        <v>77.91</v>
      </c>
      <c r="F67" s="4">
        <v>60.28</v>
      </c>
      <c r="G67" s="4">
        <v>68.98</v>
      </c>
      <c r="H67" s="4">
        <v>64.83</v>
      </c>
      <c r="I67" s="4">
        <v>90.39</v>
      </c>
      <c r="J67" s="4">
        <v>65.62</v>
      </c>
      <c r="M67" s="5">
        <f t="shared" si="6"/>
        <v>70.791111111111107</v>
      </c>
      <c r="N67" s="5">
        <f t="shared" si="7"/>
        <v>9.4027023302405883</v>
      </c>
      <c r="O67" s="1">
        <f t="shared" si="8"/>
        <v>13.282320594576422</v>
      </c>
    </row>
    <row r="68" spans="1:15" ht="15.75" customHeight="1" x14ac:dyDescent="0.2">
      <c r="A68" s="3">
        <v>128</v>
      </c>
      <c r="B68" s="4">
        <v>76.19</v>
      </c>
      <c r="C68" s="4">
        <v>75.41</v>
      </c>
      <c r="D68" s="4">
        <v>76.66</v>
      </c>
      <c r="E68" s="4">
        <v>82.11</v>
      </c>
      <c r="F68" s="4">
        <v>80.97</v>
      </c>
      <c r="G68" s="4">
        <v>116.84</v>
      </c>
      <c r="H68" s="4">
        <v>87.06</v>
      </c>
      <c r="I68" s="4">
        <v>75.8</v>
      </c>
      <c r="J68" s="4">
        <v>136.13999999999999</v>
      </c>
      <c r="M68" s="5">
        <f t="shared" si="6"/>
        <v>89.686666666666667</v>
      </c>
      <c r="N68" s="5">
        <f t="shared" si="7"/>
        <v>21.748614898425132</v>
      </c>
      <c r="O68" s="1">
        <f t="shared" si="8"/>
        <v>24.249552031247823</v>
      </c>
    </row>
    <row r="69" spans="1:15" ht="15.75" customHeight="1" x14ac:dyDescent="0.2">
      <c r="A69" s="3">
        <v>256</v>
      </c>
      <c r="B69" s="4">
        <v>120.77</v>
      </c>
      <c r="C69" s="4">
        <v>126.27</v>
      </c>
      <c r="D69" s="4">
        <v>126</v>
      </c>
      <c r="E69" s="4">
        <v>122.72</v>
      </c>
      <c r="F69" s="4">
        <v>115.29</v>
      </c>
      <c r="G69" s="4">
        <v>131.16999999999999</v>
      </c>
      <c r="H69" s="4">
        <v>131.28</v>
      </c>
      <c r="I69" s="4">
        <v>103.38</v>
      </c>
      <c r="J69" s="4">
        <v>125.19</v>
      </c>
      <c r="M69" s="5">
        <f t="shared" si="6"/>
        <v>122.45222222222222</v>
      </c>
      <c r="N69" s="5">
        <f t="shared" si="7"/>
        <v>8.7072926012879819</v>
      </c>
      <c r="O69" s="1">
        <f t="shared" si="8"/>
        <v>7.1107673207320632</v>
      </c>
    </row>
    <row r="70" spans="1:15" ht="15.75" customHeight="1" x14ac:dyDescent="0.2">
      <c r="A70" s="3">
        <v>512</v>
      </c>
      <c r="B70" s="4">
        <v>158.24</v>
      </c>
      <c r="C70" s="4">
        <v>134.80000000000001</v>
      </c>
      <c r="D70" s="4">
        <v>134.68</v>
      </c>
      <c r="E70" s="4">
        <v>134.55000000000001</v>
      </c>
      <c r="F70" s="4">
        <v>139.76</v>
      </c>
      <c r="G70" s="4">
        <v>134.11000000000001</v>
      </c>
      <c r="H70" s="4">
        <v>135.09</v>
      </c>
      <c r="I70" s="4">
        <v>137.30000000000001</v>
      </c>
      <c r="J70" s="4">
        <v>165.77</v>
      </c>
      <c r="M70" s="5">
        <f t="shared" si="6"/>
        <v>141.58888888888887</v>
      </c>
      <c r="N70" s="5">
        <f t="shared" si="7"/>
        <v>11.859922474919941</v>
      </c>
      <c r="O70" s="1">
        <f t="shared" si="8"/>
        <v>8.3763087400360572</v>
      </c>
    </row>
    <row r="71" spans="1:15" ht="15.75" customHeight="1" x14ac:dyDescent="0.2">
      <c r="A71" s="3" t="s">
        <v>6</v>
      </c>
      <c r="B71" s="4">
        <v>185.79</v>
      </c>
      <c r="C71" s="4">
        <v>184.31</v>
      </c>
      <c r="D71" s="4">
        <v>182.42</v>
      </c>
      <c r="E71" s="4">
        <v>185.25</v>
      </c>
      <c r="F71" s="4">
        <v>184.25</v>
      </c>
      <c r="G71" s="4">
        <v>186.86</v>
      </c>
      <c r="H71" s="4">
        <v>188.59</v>
      </c>
      <c r="I71" s="4">
        <v>184.12</v>
      </c>
      <c r="J71" s="4">
        <v>182.23</v>
      </c>
      <c r="M71" s="5">
        <f t="shared" si="6"/>
        <v>184.8688888888889</v>
      </c>
      <c r="N71" s="5">
        <f t="shared" si="7"/>
        <v>2.0316830734913189</v>
      </c>
      <c r="O71" s="1">
        <f t="shared" si="8"/>
        <v>1.0989859276497378</v>
      </c>
    </row>
    <row r="72" spans="1:15" ht="15.75" customHeight="1" x14ac:dyDescent="0.2">
      <c r="A72" s="3" t="s">
        <v>7</v>
      </c>
      <c r="B72" s="4">
        <v>303.95</v>
      </c>
      <c r="C72" s="4">
        <v>306.79000000000002</v>
      </c>
      <c r="D72" s="4">
        <v>301.37</v>
      </c>
      <c r="E72" s="4">
        <v>303.43</v>
      </c>
      <c r="F72" s="4">
        <v>313.5</v>
      </c>
      <c r="G72" s="4">
        <v>302.24</v>
      </c>
      <c r="H72" s="4">
        <v>309.57</v>
      </c>
      <c r="I72" s="4">
        <v>303.91000000000003</v>
      </c>
      <c r="J72" s="4">
        <v>305.86</v>
      </c>
      <c r="M72" s="5">
        <f t="shared" si="6"/>
        <v>305.62444444444441</v>
      </c>
      <c r="N72" s="5">
        <f t="shared" si="7"/>
        <v>3.8587436786832261</v>
      </c>
      <c r="O72" s="1">
        <f t="shared" si="8"/>
        <v>1.2625769138648391</v>
      </c>
    </row>
    <row r="73" spans="1:15" ht="15.75" customHeight="1" x14ac:dyDescent="0.2">
      <c r="A73" s="3" t="s">
        <v>8</v>
      </c>
      <c r="B73" s="4">
        <v>508.68</v>
      </c>
      <c r="C73" s="4">
        <v>499.85</v>
      </c>
      <c r="D73" s="4">
        <v>502.66</v>
      </c>
      <c r="E73" s="4">
        <v>506.72</v>
      </c>
      <c r="F73" s="4">
        <v>499.61</v>
      </c>
      <c r="G73" s="4">
        <v>505.86</v>
      </c>
      <c r="H73" s="4">
        <v>511.68</v>
      </c>
      <c r="I73" s="4">
        <v>498.43</v>
      </c>
      <c r="J73" s="4">
        <v>500.36</v>
      </c>
      <c r="M73" s="5">
        <f t="shared" si="6"/>
        <v>503.76111111111106</v>
      </c>
      <c r="N73" s="5">
        <f t="shared" si="7"/>
        <v>4.6609265292547892</v>
      </c>
      <c r="O73" s="1">
        <f t="shared" si="8"/>
        <v>0.92522555363086789</v>
      </c>
    </row>
    <row r="74" spans="1:15" ht="15.75" customHeight="1" x14ac:dyDescent="0.2">
      <c r="A74" s="3" t="s">
        <v>9</v>
      </c>
      <c r="B74" s="4">
        <v>619.45000000000005</v>
      </c>
      <c r="C74" s="4">
        <v>628.72</v>
      </c>
      <c r="D74" s="4">
        <v>620.5</v>
      </c>
      <c r="E74" s="4">
        <v>635.58000000000004</v>
      </c>
      <c r="F74" s="4">
        <v>626.61</v>
      </c>
      <c r="G74" s="4">
        <v>623.92999999999995</v>
      </c>
      <c r="H74" s="4">
        <v>631.79</v>
      </c>
      <c r="I74" s="4">
        <v>616.20000000000005</v>
      </c>
      <c r="J74" s="4">
        <v>621.26</v>
      </c>
      <c r="M74" s="5">
        <f t="shared" si="6"/>
        <v>624.89333333333332</v>
      </c>
      <c r="N74" s="5">
        <f t="shared" si="7"/>
        <v>6.3046966620131641</v>
      </c>
      <c r="O74" s="1">
        <f t="shared" si="8"/>
        <v>1.0089236555593217</v>
      </c>
    </row>
    <row r="75" spans="1:15" ht="15.75" customHeight="1" x14ac:dyDescent="0.2">
      <c r="A75" s="3" t="s">
        <v>10</v>
      </c>
      <c r="B75" s="4">
        <v>1264.3499999999999</v>
      </c>
      <c r="C75" s="4">
        <v>1300.6400000000001</v>
      </c>
      <c r="D75" s="4">
        <v>1270.8599999999999</v>
      </c>
      <c r="E75" s="4">
        <v>1292.67</v>
      </c>
      <c r="F75" s="4">
        <v>1287.18</v>
      </c>
      <c r="G75" s="4">
        <v>1275.3399999999999</v>
      </c>
      <c r="H75" s="4">
        <v>1310.96</v>
      </c>
      <c r="I75" s="4">
        <v>1264.1600000000001</v>
      </c>
      <c r="J75" s="4">
        <v>1282.3599999999999</v>
      </c>
      <c r="M75" s="5">
        <f t="shared" si="6"/>
        <v>1283.1688888888889</v>
      </c>
      <c r="N75" s="5">
        <f t="shared" si="7"/>
        <v>16.25149488850526</v>
      </c>
      <c r="O75" s="1">
        <f t="shared" si="8"/>
        <v>1.266512540105116</v>
      </c>
    </row>
    <row r="76" spans="1:15" ht="15.75" customHeight="1" x14ac:dyDescent="0.2">
      <c r="A76" s="3" t="s">
        <v>11</v>
      </c>
      <c r="B76" s="4">
        <v>2515.42</v>
      </c>
      <c r="C76" s="4">
        <v>2551.27</v>
      </c>
      <c r="D76" s="4">
        <v>2506.61</v>
      </c>
      <c r="E76" s="4">
        <v>2546.5700000000002</v>
      </c>
      <c r="F76" s="4">
        <v>2557.63</v>
      </c>
      <c r="G76" s="4">
        <v>2608.42</v>
      </c>
      <c r="H76" s="4">
        <v>2566.0500000000002</v>
      </c>
      <c r="I76" s="4">
        <v>2492.3000000000002</v>
      </c>
      <c r="J76" s="4">
        <v>2577.62</v>
      </c>
      <c r="M76" s="5">
        <f t="shared" si="6"/>
        <v>2546.8766666666666</v>
      </c>
      <c r="N76" s="5">
        <f t="shared" si="7"/>
        <v>36.784710818490836</v>
      </c>
      <c r="O76" s="1">
        <f t="shared" si="8"/>
        <v>1.4443067188893128</v>
      </c>
    </row>
    <row r="77" spans="1:15" ht="15.75" customHeight="1" x14ac:dyDescent="0.2">
      <c r="A77" s="3" t="s">
        <v>12</v>
      </c>
      <c r="B77" s="4">
        <v>5074.18</v>
      </c>
      <c r="C77" s="4">
        <v>5077.6499999999996</v>
      </c>
      <c r="D77" s="4">
        <v>5081.16</v>
      </c>
      <c r="E77" s="4">
        <v>5163.16</v>
      </c>
      <c r="F77" s="4">
        <v>5126.62</v>
      </c>
      <c r="G77" s="4">
        <v>5058.03</v>
      </c>
      <c r="H77" s="4">
        <v>5131.55</v>
      </c>
      <c r="I77" s="4">
        <v>5050.74</v>
      </c>
      <c r="J77" s="4">
        <v>5058.71</v>
      </c>
      <c r="M77" s="5">
        <f t="shared" si="6"/>
        <v>5091.3111111111102</v>
      </c>
      <c r="N77" s="5">
        <f t="shared" si="7"/>
        <v>39.414106752673135</v>
      </c>
      <c r="O77" s="1">
        <f t="shared" si="8"/>
        <v>0.77414453551379103</v>
      </c>
    </row>
    <row r="78" spans="1:15" ht="15.75" customHeight="1" x14ac:dyDescent="0.2">
      <c r="A78" s="3" t="s">
        <v>13</v>
      </c>
      <c r="B78" s="4">
        <v>9999.2199999999993</v>
      </c>
      <c r="C78" s="4">
        <v>10017.86</v>
      </c>
      <c r="D78" s="4">
        <v>10060.790000000001</v>
      </c>
      <c r="E78" s="4">
        <v>10144.14</v>
      </c>
      <c r="F78" s="4">
        <v>10132.25</v>
      </c>
      <c r="G78" s="4">
        <v>10063.280000000001</v>
      </c>
      <c r="H78" s="4">
        <v>10195.040000000001</v>
      </c>
      <c r="I78" s="4">
        <v>10050.11</v>
      </c>
      <c r="J78" s="4">
        <v>9961.76</v>
      </c>
      <c r="M78" s="5">
        <f t="shared" si="6"/>
        <v>10069.383333333333</v>
      </c>
      <c r="N78" s="5">
        <f t="shared" si="7"/>
        <v>74.977714522383309</v>
      </c>
      <c r="O78" s="1">
        <f t="shared" si="8"/>
        <v>0.74461078737741282</v>
      </c>
    </row>
    <row r="79" spans="1:15" ht="15.75" customHeight="1" x14ac:dyDescent="0.2">
      <c r="A79" s="3" t="s">
        <v>14</v>
      </c>
      <c r="B79" s="4">
        <v>20550.080000000002</v>
      </c>
      <c r="C79" s="4">
        <v>20553.07</v>
      </c>
      <c r="D79" s="4">
        <v>20643.57</v>
      </c>
      <c r="E79" s="4">
        <v>20594.09</v>
      </c>
      <c r="F79" s="4">
        <v>20715.41</v>
      </c>
      <c r="G79" s="4">
        <v>20640.62</v>
      </c>
      <c r="H79" s="4">
        <v>20856.04</v>
      </c>
      <c r="I79" s="4">
        <v>20607.72</v>
      </c>
      <c r="J79" s="4">
        <v>20222.009999999998</v>
      </c>
      <c r="M79" s="5">
        <f t="shared" si="6"/>
        <v>20598.067777777778</v>
      </c>
      <c r="N79" s="5">
        <f t="shared" si="7"/>
        <v>169.57891804244011</v>
      </c>
      <c r="O79" s="1">
        <f t="shared" si="8"/>
        <v>0.82327585223984112</v>
      </c>
    </row>
    <row r="80" spans="1:15" ht="15.75" customHeight="1" x14ac:dyDescent="0.2">
      <c r="A80" s="3" t="s">
        <v>15</v>
      </c>
      <c r="B80" s="4">
        <v>41767.57</v>
      </c>
      <c r="C80" s="4">
        <v>41902.19</v>
      </c>
      <c r="D80" s="4">
        <v>41786.25</v>
      </c>
      <c r="E80" s="4">
        <v>41929.86</v>
      </c>
      <c r="F80" s="4">
        <v>41986.1</v>
      </c>
      <c r="G80" s="4">
        <v>42067.63</v>
      </c>
      <c r="H80" s="4">
        <v>42393.91</v>
      </c>
      <c r="I80" s="4">
        <v>41874.67</v>
      </c>
      <c r="J80" s="4">
        <v>41262.71</v>
      </c>
      <c r="M80" s="5">
        <f t="shared" si="6"/>
        <v>41885.654444444444</v>
      </c>
      <c r="N80" s="5">
        <f t="shared" si="7"/>
        <v>299.11563324704082</v>
      </c>
      <c r="O80" s="1">
        <f t="shared" si="8"/>
        <v>0.71412429199065408</v>
      </c>
    </row>
    <row r="81" spans="1:15" ht="15.75" customHeight="1" x14ac:dyDescent="0.2">
      <c r="A81" s="3" t="s">
        <v>16</v>
      </c>
      <c r="B81" s="4">
        <v>83213.600000000006</v>
      </c>
      <c r="C81" s="4">
        <v>84204.89</v>
      </c>
      <c r="D81" s="4">
        <v>84060.93</v>
      </c>
      <c r="E81" s="4">
        <v>83205.009999999995</v>
      </c>
      <c r="F81" s="4">
        <v>83870.5</v>
      </c>
      <c r="G81" s="4">
        <v>83478.06</v>
      </c>
      <c r="H81" s="4">
        <v>83284.13</v>
      </c>
      <c r="I81" s="4">
        <v>83773.429999999993</v>
      </c>
      <c r="J81" s="4">
        <v>83488.39</v>
      </c>
      <c r="M81" s="5">
        <f t="shared" si="6"/>
        <v>83619.882222222222</v>
      </c>
      <c r="N81" s="5">
        <f t="shared" si="7"/>
        <v>372.56894324331842</v>
      </c>
      <c r="O81" s="1">
        <f t="shared" si="8"/>
        <v>0.44555066730805215</v>
      </c>
    </row>
    <row r="82" spans="1:15" ht="15.75" customHeight="1" x14ac:dyDescent="0.15"/>
    <row r="83" spans="1:15" ht="15.75" customHeight="1" x14ac:dyDescent="0.15"/>
    <row r="84" spans="1:15" ht="15.75" customHeight="1" x14ac:dyDescent="0.15"/>
    <row r="85" spans="1:15" ht="15.75" customHeight="1" x14ac:dyDescent="0.15"/>
    <row r="86" spans="1:15" ht="15.75" customHeight="1" x14ac:dyDescent="0.15"/>
    <row r="87" spans="1:15" ht="15.75" customHeight="1" x14ac:dyDescent="0.15"/>
    <row r="88" spans="1:15" ht="15.75" customHeight="1" x14ac:dyDescent="0.15"/>
    <row r="89" spans="1:15" ht="15.75" customHeight="1" x14ac:dyDescent="0.15"/>
    <row r="90" spans="1:15" ht="15.75" customHeight="1" x14ac:dyDescent="0.15"/>
    <row r="91" spans="1:15" ht="15.75" customHeight="1" x14ac:dyDescent="0.15"/>
    <row r="92" spans="1:15" ht="15.75" customHeight="1" x14ac:dyDescent="0.15"/>
    <row r="93" spans="1:15" ht="15.75" customHeight="1" x14ac:dyDescent="0.15"/>
    <row r="94" spans="1:15" ht="15.75" customHeight="1" x14ac:dyDescent="0.15"/>
    <row r="95" spans="1:15" ht="15.75" customHeight="1" x14ac:dyDescent="0.15"/>
    <row r="96" spans="1:15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6">
    <mergeCell ref="A59:A60"/>
    <mergeCell ref="B2:N2"/>
    <mergeCell ref="A3:A4"/>
    <mergeCell ref="B30:N30"/>
    <mergeCell ref="A31:A32"/>
    <mergeCell ref="B58:N5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00"/>
  <sheetViews>
    <sheetView topLeftCell="A145" workbookViewId="0">
      <selection activeCell="Q172" sqref="Q172"/>
    </sheetView>
  </sheetViews>
  <sheetFormatPr baseColWidth="10" defaultColWidth="14.5" defaultRowHeight="15" customHeight="1" x14ac:dyDescent="0.15"/>
  <cols>
    <col min="1" max="6" width="14.5" style="29" customWidth="1"/>
  </cols>
  <sheetData>
    <row r="1" spans="1:16" ht="15.75" customHeight="1" x14ac:dyDescent="0.15">
      <c r="B1" s="28"/>
      <c r="C1" s="28"/>
      <c r="D1" s="28"/>
    </row>
    <row r="2" spans="1:16" ht="15.75" customHeight="1" x14ac:dyDescent="0.15">
      <c r="B2" s="30" t="s">
        <v>0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6" ht="15.75" customHeight="1" x14ac:dyDescent="0.15">
      <c r="A3" s="30" t="s">
        <v>1</v>
      </c>
      <c r="B3" s="28">
        <v>1</v>
      </c>
      <c r="C3" s="1">
        <v>2</v>
      </c>
      <c r="D3" s="1">
        <v>3</v>
      </c>
      <c r="E3" s="28">
        <v>4</v>
      </c>
      <c r="F3" s="1">
        <v>5</v>
      </c>
      <c r="G3" s="1">
        <v>6</v>
      </c>
      <c r="H3" s="28">
        <v>7</v>
      </c>
      <c r="I3" s="1">
        <v>8</v>
      </c>
      <c r="J3" s="1">
        <v>9</v>
      </c>
      <c r="K3" s="28">
        <v>10</v>
      </c>
      <c r="L3" s="28">
        <v>11</v>
      </c>
    </row>
    <row r="4" spans="1:16" ht="15.75" customHeight="1" x14ac:dyDescent="0.2">
      <c r="A4" s="31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27">
        <v>7.5</v>
      </c>
      <c r="C5" s="27">
        <v>7.66</v>
      </c>
      <c r="D5" s="27">
        <v>7.46</v>
      </c>
      <c r="E5" s="27">
        <v>7.51</v>
      </c>
      <c r="F5" s="27">
        <v>7.96</v>
      </c>
      <c r="G5" s="27">
        <v>7.7</v>
      </c>
      <c r="H5" s="27">
        <v>7.51</v>
      </c>
      <c r="I5" s="27">
        <v>7.54</v>
      </c>
      <c r="J5" s="27">
        <v>7.63</v>
      </c>
      <c r="K5" s="27">
        <v>7.68</v>
      </c>
      <c r="L5" s="27">
        <v>7.58</v>
      </c>
      <c r="N5" s="5">
        <f t="shared" ref="N5:N25" si="0">AVERAGE(B5:L5)</f>
        <v>7.6118181818181823</v>
      </c>
      <c r="O5" s="5">
        <f t="shared" ref="O5:O25" si="1">STDEV(B5:L5)</f>
        <v>0.14098355803555124</v>
      </c>
      <c r="P5" s="1">
        <f t="shared" ref="P5:P25" si="2">O5/N5*100</f>
        <v>1.8521666528019392</v>
      </c>
    </row>
    <row r="6" spans="1:16" ht="15.75" customHeight="1" x14ac:dyDescent="0.2">
      <c r="A6" s="3">
        <v>2</v>
      </c>
      <c r="B6" s="27">
        <v>6.09</v>
      </c>
      <c r="C6" s="27">
        <v>6.46</v>
      </c>
      <c r="D6" s="27">
        <v>6.09</v>
      </c>
      <c r="E6" s="27">
        <v>6.11</v>
      </c>
      <c r="F6" s="27">
        <v>6.72</v>
      </c>
      <c r="G6" s="27">
        <v>6.2</v>
      </c>
      <c r="H6" s="27">
        <v>6.03</v>
      </c>
      <c r="I6" s="27">
        <v>6.09</v>
      </c>
      <c r="J6" s="27">
        <v>6.06</v>
      </c>
      <c r="K6" s="27">
        <v>6.11</v>
      </c>
      <c r="L6" s="27">
        <v>6.08</v>
      </c>
      <c r="N6" s="5">
        <f t="shared" si="0"/>
        <v>6.1854545454545464</v>
      </c>
      <c r="O6" s="5">
        <f t="shared" si="1"/>
        <v>0.21238472809331815</v>
      </c>
      <c r="P6" s="1">
        <f t="shared" si="2"/>
        <v>3.4336155335486467</v>
      </c>
    </row>
    <row r="7" spans="1:16" ht="15.75" customHeight="1" x14ac:dyDescent="0.2">
      <c r="A7" s="3">
        <v>4</v>
      </c>
      <c r="B7" s="27">
        <v>6.09</v>
      </c>
      <c r="C7" s="27">
        <v>6.09</v>
      </c>
      <c r="D7" s="27">
        <v>6.46</v>
      </c>
      <c r="E7" s="27">
        <v>6.08</v>
      </c>
      <c r="F7" s="27">
        <v>6.7</v>
      </c>
      <c r="G7" s="27">
        <v>6.1</v>
      </c>
      <c r="H7" s="27">
        <v>6.03</v>
      </c>
      <c r="I7" s="27">
        <v>6.13</v>
      </c>
      <c r="J7" s="27">
        <v>6.03</v>
      </c>
      <c r="K7" s="27">
        <v>6.1</v>
      </c>
      <c r="L7" s="27">
        <v>6.06</v>
      </c>
      <c r="N7" s="5">
        <f t="shared" si="0"/>
        <v>6.1700000000000008</v>
      </c>
      <c r="O7" s="5">
        <f t="shared" si="1"/>
        <v>0.2118017941378213</v>
      </c>
      <c r="P7" s="1">
        <f t="shared" si="2"/>
        <v>3.4327681383763577</v>
      </c>
    </row>
    <row r="8" spans="1:16" ht="15.75" customHeight="1" x14ac:dyDescent="0.2">
      <c r="A8" s="3">
        <v>8</v>
      </c>
      <c r="B8" s="27">
        <v>6.69</v>
      </c>
      <c r="C8" s="27">
        <v>6.5</v>
      </c>
      <c r="D8" s="27">
        <v>6.51</v>
      </c>
      <c r="E8" s="27">
        <v>6.51</v>
      </c>
      <c r="F8" s="27">
        <v>7.55</v>
      </c>
      <c r="G8" s="27">
        <v>6.54</v>
      </c>
      <c r="H8" s="27">
        <v>6.52</v>
      </c>
      <c r="I8" s="27">
        <v>6.55</v>
      </c>
      <c r="J8" s="27">
        <v>6.55</v>
      </c>
      <c r="K8" s="27">
        <v>6.51</v>
      </c>
      <c r="L8" s="27">
        <v>6.57</v>
      </c>
      <c r="N8" s="5">
        <f t="shared" si="0"/>
        <v>6.6363636363636367</v>
      </c>
      <c r="O8" s="5">
        <f t="shared" si="1"/>
        <v>0.30761250713430777</v>
      </c>
      <c r="P8" s="1">
        <f t="shared" si="2"/>
        <v>4.6352569568183357</v>
      </c>
    </row>
    <row r="9" spans="1:16" ht="15.75" customHeight="1" x14ac:dyDescent="0.2">
      <c r="A9" s="3">
        <v>16</v>
      </c>
      <c r="B9" s="27">
        <v>6.79</v>
      </c>
      <c r="C9" s="27">
        <v>6.76</v>
      </c>
      <c r="D9" s="27">
        <v>6.77</v>
      </c>
      <c r="E9" s="27">
        <v>6.8</v>
      </c>
      <c r="F9" s="27">
        <v>8.06</v>
      </c>
      <c r="G9" s="27">
        <v>6.7</v>
      </c>
      <c r="H9" s="27">
        <v>6.71</v>
      </c>
      <c r="I9" s="27">
        <v>6.82</v>
      </c>
      <c r="J9" s="27">
        <v>6.79</v>
      </c>
      <c r="K9" s="27">
        <v>6.78</v>
      </c>
      <c r="L9" s="27">
        <v>6.8</v>
      </c>
      <c r="N9" s="5">
        <f t="shared" si="0"/>
        <v>6.8890909090909096</v>
      </c>
      <c r="O9" s="5">
        <f t="shared" si="1"/>
        <v>0.39011420239346711</v>
      </c>
      <c r="P9" s="1">
        <f t="shared" si="2"/>
        <v>5.6627820352707019</v>
      </c>
    </row>
    <row r="10" spans="1:16" ht="15.75" customHeight="1" x14ac:dyDescent="0.2">
      <c r="A10" s="3">
        <v>32</v>
      </c>
      <c r="B10" s="27">
        <v>7.14</v>
      </c>
      <c r="C10" s="27">
        <v>7.16</v>
      </c>
      <c r="D10" s="27">
        <v>7.11</v>
      </c>
      <c r="E10" s="27">
        <v>7.15</v>
      </c>
      <c r="F10" s="27">
        <v>8.48</v>
      </c>
      <c r="G10" s="27">
        <v>7.09</v>
      </c>
      <c r="H10" s="27">
        <v>7.07</v>
      </c>
      <c r="I10" s="27">
        <v>7.13</v>
      </c>
      <c r="J10" s="27">
        <v>7.16</v>
      </c>
      <c r="K10" s="27">
        <v>7.51</v>
      </c>
      <c r="L10" s="27">
        <v>7.16</v>
      </c>
      <c r="N10" s="5">
        <f t="shared" si="0"/>
        <v>7.287272727272728</v>
      </c>
      <c r="O10" s="5">
        <f t="shared" si="1"/>
        <v>0.41274909834161749</v>
      </c>
      <c r="P10" s="1">
        <f t="shared" si="2"/>
        <v>5.663972157881477</v>
      </c>
    </row>
    <row r="11" spans="1:16" ht="15.75" customHeight="1" x14ac:dyDescent="0.2">
      <c r="A11" s="3">
        <v>64</v>
      </c>
      <c r="B11" s="27">
        <v>7.86</v>
      </c>
      <c r="C11" s="27">
        <v>7.84</v>
      </c>
      <c r="D11" s="27">
        <v>7.77</v>
      </c>
      <c r="E11" s="27">
        <v>7.84</v>
      </c>
      <c r="F11" s="27">
        <v>9.24</v>
      </c>
      <c r="G11" s="27">
        <v>9.67</v>
      </c>
      <c r="H11" s="27">
        <v>7.75</v>
      </c>
      <c r="I11" s="27">
        <v>7.89</v>
      </c>
      <c r="J11" s="27">
        <v>7.84</v>
      </c>
      <c r="K11" s="27">
        <v>7.86</v>
      </c>
      <c r="L11" s="27">
        <v>7.83</v>
      </c>
      <c r="N11" s="5">
        <f t="shared" si="0"/>
        <v>8.1263636363636369</v>
      </c>
      <c r="O11" s="5">
        <f t="shared" si="1"/>
        <v>0.665075525444633</v>
      </c>
      <c r="P11" s="1">
        <f t="shared" si="2"/>
        <v>8.1841713613278468</v>
      </c>
    </row>
    <row r="12" spans="1:16" ht="15.75" customHeight="1" x14ac:dyDescent="0.2">
      <c r="A12" s="3">
        <v>128</v>
      </c>
      <c r="B12" s="27">
        <v>9.85</v>
      </c>
      <c r="C12" s="27">
        <v>9.85</v>
      </c>
      <c r="D12" s="27">
        <v>9.8000000000000007</v>
      </c>
      <c r="E12" s="27">
        <v>9.85</v>
      </c>
      <c r="F12" s="27">
        <v>11.47</v>
      </c>
      <c r="G12" s="27">
        <v>9.75</v>
      </c>
      <c r="H12" s="27">
        <v>9.7100000000000009</v>
      </c>
      <c r="I12" s="27">
        <v>9.93</v>
      </c>
      <c r="J12" s="27">
        <v>9.8699999999999992</v>
      </c>
      <c r="K12" s="27">
        <v>9.9</v>
      </c>
      <c r="L12" s="27">
        <v>9.83</v>
      </c>
      <c r="N12" s="5">
        <f t="shared" si="0"/>
        <v>9.9827272727272742</v>
      </c>
      <c r="O12" s="5">
        <f t="shared" si="1"/>
        <v>0.49723416835714174</v>
      </c>
      <c r="P12" s="1">
        <f t="shared" si="2"/>
        <v>4.9809451342578619</v>
      </c>
    </row>
    <row r="13" spans="1:16" ht="15.75" customHeight="1" x14ac:dyDescent="0.2">
      <c r="A13" s="3">
        <v>256</v>
      </c>
      <c r="B13" s="27">
        <v>13.17</v>
      </c>
      <c r="C13" s="27">
        <v>13.25</v>
      </c>
      <c r="D13" s="27">
        <v>13.16</v>
      </c>
      <c r="E13" s="27">
        <v>13.16</v>
      </c>
      <c r="F13" s="27">
        <v>14.58</v>
      </c>
      <c r="G13" s="27">
        <v>13.04</v>
      </c>
      <c r="H13" s="27">
        <v>13</v>
      </c>
      <c r="I13" s="27">
        <v>13.42</v>
      </c>
      <c r="J13" s="27">
        <v>13.2</v>
      </c>
      <c r="K13" s="27">
        <v>13.24</v>
      </c>
      <c r="L13" s="27">
        <v>13.17</v>
      </c>
      <c r="N13" s="5">
        <f t="shared" si="0"/>
        <v>13.308181818181817</v>
      </c>
      <c r="O13" s="5">
        <f t="shared" si="1"/>
        <v>0.43574805063977473</v>
      </c>
      <c r="P13" s="1">
        <f t="shared" si="2"/>
        <v>3.2742868754952679</v>
      </c>
    </row>
    <row r="14" spans="1:16" ht="15.75" customHeight="1" x14ac:dyDescent="0.2">
      <c r="A14" s="3">
        <v>512</v>
      </c>
      <c r="B14" s="27">
        <v>18.63</v>
      </c>
      <c r="C14" s="27">
        <v>18.75</v>
      </c>
      <c r="D14" s="27">
        <v>18.62</v>
      </c>
      <c r="E14" s="27">
        <v>18.600000000000001</v>
      </c>
      <c r="F14" s="27">
        <v>19.93</v>
      </c>
      <c r="G14" s="27">
        <v>18.39</v>
      </c>
      <c r="H14" s="27">
        <v>18.420000000000002</v>
      </c>
      <c r="I14" s="27">
        <v>19.39</v>
      </c>
      <c r="J14" s="27">
        <v>18.57</v>
      </c>
      <c r="K14" s="27">
        <v>18.739999999999998</v>
      </c>
      <c r="L14" s="27">
        <v>18.559999999999999</v>
      </c>
      <c r="N14" s="5">
        <f t="shared" si="0"/>
        <v>18.781818181818185</v>
      </c>
      <c r="O14" s="5">
        <f t="shared" si="1"/>
        <v>0.46387106359026481</v>
      </c>
      <c r="P14" s="1">
        <f t="shared" si="2"/>
        <v>2.4697878506742073</v>
      </c>
    </row>
    <row r="15" spans="1:16" ht="15.75" customHeight="1" x14ac:dyDescent="0.2">
      <c r="A15" s="3" t="s">
        <v>6</v>
      </c>
      <c r="B15" s="27">
        <v>37.24</v>
      </c>
      <c r="C15" s="27">
        <v>36.950000000000003</v>
      </c>
      <c r="D15" s="27">
        <v>36.96</v>
      </c>
      <c r="E15" s="27">
        <v>37.020000000000003</v>
      </c>
      <c r="F15" s="27">
        <v>36.83</v>
      </c>
      <c r="G15" s="27">
        <v>36.31</v>
      </c>
      <c r="H15" s="27">
        <v>36.57</v>
      </c>
      <c r="I15" s="27">
        <v>36.93</v>
      </c>
      <c r="J15" s="27">
        <v>36.99</v>
      </c>
      <c r="K15" s="27">
        <v>36.950000000000003</v>
      </c>
      <c r="L15" s="27">
        <v>36.799999999999997</v>
      </c>
      <c r="N15" s="5">
        <f t="shared" si="0"/>
        <v>36.868181818181817</v>
      </c>
      <c r="O15" s="5">
        <f t="shared" si="1"/>
        <v>0.24665028610638953</v>
      </c>
      <c r="P15" s="1">
        <f t="shared" si="2"/>
        <v>0.66900583088898657</v>
      </c>
    </row>
    <row r="16" spans="1:16" ht="15.75" customHeight="1" x14ac:dyDescent="0.2">
      <c r="A16" s="3" t="s">
        <v>7</v>
      </c>
      <c r="B16" s="27">
        <v>47.14</v>
      </c>
      <c r="C16" s="27">
        <v>47.38</v>
      </c>
      <c r="D16" s="27">
        <v>47.42</v>
      </c>
      <c r="E16" s="27">
        <v>47.31</v>
      </c>
      <c r="F16" s="27">
        <v>47.14</v>
      </c>
      <c r="G16" s="27">
        <v>46.42</v>
      </c>
      <c r="H16" s="27">
        <v>46.5</v>
      </c>
      <c r="I16" s="27">
        <v>47.7</v>
      </c>
      <c r="J16" s="27">
        <v>46.88</v>
      </c>
      <c r="K16" s="27">
        <v>46.56</v>
      </c>
      <c r="L16" s="27">
        <v>47.14</v>
      </c>
      <c r="N16" s="5">
        <f t="shared" si="0"/>
        <v>47.053636363636365</v>
      </c>
      <c r="O16" s="5">
        <f t="shared" si="1"/>
        <v>0.41574686354253454</v>
      </c>
      <c r="P16" s="1">
        <f t="shared" si="2"/>
        <v>0.8835594773793698</v>
      </c>
    </row>
    <row r="17" spans="1:16" ht="15.75" customHeight="1" x14ac:dyDescent="0.2">
      <c r="A17" s="3" t="s">
        <v>8</v>
      </c>
      <c r="B17" s="27">
        <v>66.02</v>
      </c>
      <c r="C17" s="27">
        <v>66.08</v>
      </c>
      <c r="D17" s="27">
        <v>66.930000000000007</v>
      </c>
      <c r="E17" s="27">
        <v>66.7</v>
      </c>
      <c r="F17" s="27">
        <v>66.739999999999995</v>
      </c>
      <c r="G17" s="27">
        <v>65.930000000000007</v>
      </c>
      <c r="H17" s="27">
        <v>65.95</v>
      </c>
      <c r="I17" s="27">
        <v>80.75</v>
      </c>
      <c r="J17" s="27">
        <v>65.959999999999994</v>
      </c>
      <c r="K17" s="27">
        <v>66.2</v>
      </c>
      <c r="L17" s="27">
        <v>66.44</v>
      </c>
      <c r="N17" s="5">
        <f t="shared" si="0"/>
        <v>67.609090909090909</v>
      </c>
      <c r="O17" s="5">
        <f t="shared" si="1"/>
        <v>4.3730251646782339</v>
      </c>
      <c r="P17" s="1">
        <f t="shared" si="2"/>
        <v>6.4681023008552607</v>
      </c>
    </row>
    <row r="18" spans="1:16" ht="15.75" customHeight="1" x14ac:dyDescent="0.2">
      <c r="A18" s="3" t="s">
        <v>9</v>
      </c>
      <c r="B18" s="27">
        <v>101.72</v>
      </c>
      <c r="C18" s="27">
        <v>102.6</v>
      </c>
      <c r="D18" s="27">
        <v>101.93</v>
      </c>
      <c r="E18" s="27">
        <v>101.6</v>
      </c>
      <c r="F18" s="27">
        <v>102.56</v>
      </c>
      <c r="G18" s="27">
        <v>102.65</v>
      </c>
      <c r="H18" s="27">
        <v>101.74</v>
      </c>
      <c r="I18" s="27">
        <v>103.99</v>
      </c>
      <c r="J18" s="27">
        <v>101.3</v>
      </c>
      <c r="K18" s="27">
        <v>102.59</v>
      </c>
      <c r="L18" s="27">
        <v>102.59</v>
      </c>
      <c r="N18" s="5">
        <f t="shared" si="0"/>
        <v>102.29727272727273</v>
      </c>
      <c r="O18" s="5">
        <f t="shared" si="1"/>
        <v>0.74707551036144837</v>
      </c>
      <c r="P18" s="1">
        <f t="shared" si="2"/>
        <v>0.73029856069884846</v>
      </c>
    </row>
    <row r="19" spans="1:16" ht="15.75" customHeight="1" x14ac:dyDescent="0.2">
      <c r="A19" s="3" t="s">
        <v>10</v>
      </c>
      <c r="B19" s="27">
        <v>414.23</v>
      </c>
      <c r="C19" s="27">
        <v>416.14</v>
      </c>
      <c r="D19" s="27">
        <v>416.22</v>
      </c>
      <c r="E19" s="27">
        <v>416.15</v>
      </c>
      <c r="F19" s="27">
        <v>412.77</v>
      </c>
      <c r="G19" s="27">
        <v>416.3</v>
      </c>
      <c r="H19" s="27">
        <v>414.02</v>
      </c>
      <c r="I19" s="27">
        <v>420.48</v>
      </c>
      <c r="J19" s="27">
        <v>415.42</v>
      </c>
      <c r="K19" s="27">
        <v>412.54</v>
      </c>
      <c r="L19" s="27">
        <v>414.11</v>
      </c>
      <c r="N19" s="5">
        <f t="shared" si="0"/>
        <v>415.30727272727273</v>
      </c>
      <c r="O19" s="5">
        <f t="shared" si="1"/>
        <v>2.1986045160923862</v>
      </c>
      <c r="P19" s="1">
        <f t="shared" si="2"/>
        <v>0.52939225014154356</v>
      </c>
    </row>
    <row r="20" spans="1:16" ht="15.75" customHeight="1" x14ac:dyDescent="0.2">
      <c r="A20" s="3" t="s">
        <v>11</v>
      </c>
      <c r="B20" s="27">
        <v>622.62</v>
      </c>
      <c r="C20" s="27">
        <v>624.41999999999996</v>
      </c>
      <c r="D20" s="27">
        <v>632.91999999999996</v>
      </c>
      <c r="E20" s="27">
        <v>621.04</v>
      </c>
      <c r="F20" s="27">
        <v>624.87</v>
      </c>
      <c r="G20" s="27">
        <v>627.53</v>
      </c>
      <c r="H20" s="27">
        <v>624.27</v>
      </c>
      <c r="I20" s="27">
        <v>631.39</v>
      </c>
      <c r="J20" s="27">
        <v>621.57000000000005</v>
      </c>
      <c r="K20" s="27">
        <v>622.53</v>
      </c>
      <c r="L20" s="27">
        <v>624.21</v>
      </c>
      <c r="N20" s="5">
        <f t="shared" si="0"/>
        <v>625.21545454545458</v>
      </c>
      <c r="O20" s="5">
        <f t="shared" si="1"/>
        <v>3.8751886757585354</v>
      </c>
      <c r="P20" s="1">
        <f t="shared" si="2"/>
        <v>0.61981652046267521</v>
      </c>
    </row>
    <row r="21" spans="1:16" ht="15.75" customHeight="1" x14ac:dyDescent="0.2">
      <c r="A21" s="3" t="s">
        <v>12</v>
      </c>
      <c r="B21" s="27">
        <v>1238.3699999999999</v>
      </c>
      <c r="C21" s="27">
        <v>1230.3800000000001</v>
      </c>
      <c r="D21" s="27">
        <v>1229.26</v>
      </c>
      <c r="E21" s="27">
        <v>1264.51</v>
      </c>
      <c r="F21" s="27">
        <v>1218.06</v>
      </c>
      <c r="G21" s="27">
        <v>1232.67</v>
      </c>
      <c r="H21" s="27">
        <v>1227.04</v>
      </c>
      <c r="I21" s="27">
        <v>1225.67</v>
      </c>
      <c r="J21" s="27">
        <v>1239.6300000000001</v>
      </c>
      <c r="K21" s="27">
        <v>1219.8699999999999</v>
      </c>
      <c r="L21" s="27">
        <v>1230.8900000000001</v>
      </c>
      <c r="N21" s="5">
        <f t="shared" si="0"/>
        <v>1232.3954545454544</v>
      </c>
      <c r="O21" s="5">
        <f t="shared" si="1"/>
        <v>12.537614098094085</v>
      </c>
      <c r="P21" s="1">
        <f t="shared" si="2"/>
        <v>1.0173369312465004</v>
      </c>
    </row>
    <row r="22" spans="1:16" ht="15.75" customHeight="1" x14ac:dyDescent="0.2">
      <c r="A22" s="3" t="s">
        <v>13</v>
      </c>
      <c r="B22" s="27">
        <v>2572.8000000000002</v>
      </c>
      <c r="C22" s="27">
        <v>2592.9699999999998</v>
      </c>
      <c r="D22" s="27">
        <v>2583.33</v>
      </c>
      <c r="E22" s="27">
        <v>2600.34</v>
      </c>
      <c r="F22" s="27">
        <v>2567.4</v>
      </c>
      <c r="G22" s="27">
        <v>2547.33</v>
      </c>
      <c r="H22" s="27">
        <v>2578.19</v>
      </c>
      <c r="I22" s="27">
        <v>2588.7600000000002</v>
      </c>
      <c r="J22" s="27">
        <v>2608.2800000000002</v>
      </c>
      <c r="K22" s="27">
        <v>2568.88</v>
      </c>
      <c r="L22" s="27">
        <v>2543.8000000000002</v>
      </c>
      <c r="N22" s="5">
        <f t="shared" si="0"/>
        <v>2577.4618181818182</v>
      </c>
      <c r="O22" s="5">
        <f t="shared" si="1"/>
        <v>20.282886292725617</v>
      </c>
      <c r="P22" s="1">
        <f t="shared" si="2"/>
        <v>0.78693256092668262</v>
      </c>
    </row>
    <row r="23" spans="1:16" ht="15.75" customHeight="1" x14ac:dyDescent="0.2">
      <c r="A23" s="3" t="s">
        <v>14</v>
      </c>
      <c r="B23" s="27">
        <v>4879.8</v>
      </c>
      <c r="C23" s="27">
        <v>4925.5</v>
      </c>
      <c r="D23" s="27">
        <v>4839.87</v>
      </c>
      <c r="E23" s="27">
        <v>4851.63</v>
      </c>
      <c r="F23" s="27">
        <v>4817.17</v>
      </c>
      <c r="G23" s="27">
        <v>4893.1899999999996</v>
      </c>
      <c r="H23" s="27">
        <v>4853.03</v>
      </c>
      <c r="I23" s="27">
        <v>4886.3599999999997</v>
      </c>
      <c r="J23" s="27">
        <v>4864.76</v>
      </c>
      <c r="K23" s="27">
        <v>4820.55</v>
      </c>
      <c r="L23" s="27">
        <v>4813.1000000000004</v>
      </c>
      <c r="N23" s="5">
        <f t="shared" si="0"/>
        <v>4858.6327272727276</v>
      </c>
      <c r="O23" s="5">
        <f t="shared" si="1"/>
        <v>35.489414785512785</v>
      </c>
      <c r="P23" s="1">
        <f t="shared" si="2"/>
        <v>0.73044036826043202</v>
      </c>
    </row>
    <row r="24" spans="1:16" ht="15.75" customHeight="1" x14ac:dyDescent="0.2">
      <c r="A24" s="3" t="s">
        <v>15</v>
      </c>
      <c r="B24" s="27">
        <v>9654.83</v>
      </c>
      <c r="C24" s="27">
        <v>9554.11</v>
      </c>
      <c r="D24" s="27">
        <v>9404.15</v>
      </c>
      <c r="E24" s="27">
        <v>9616.73</v>
      </c>
      <c r="F24" s="27">
        <v>9492.39</v>
      </c>
      <c r="G24" s="27">
        <v>9501.2999999999993</v>
      </c>
      <c r="H24" s="27">
        <v>9443.17</v>
      </c>
      <c r="I24" s="27">
        <v>9504.0300000000007</v>
      </c>
      <c r="J24" s="27">
        <v>9453.35</v>
      </c>
      <c r="K24" s="27">
        <v>9422.2900000000009</v>
      </c>
      <c r="L24" s="27">
        <v>9352.4599999999991</v>
      </c>
      <c r="N24" s="5">
        <f t="shared" si="0"/>
        <v>9490.800909090909</v>
      </c>
      <c r="O24" s="5">
        <f t="shared" si="1"/>
        <v>90.593096034360798</v>
      </c>
      <c r="P24" s="1">
        <f t="shared" si="2"/>
        <v>0.95453583846211354</v>
      </c>
    </row>
    <row r="25" spans="1:16" ht="15.75" customHeight="1" x14ac:dyDescent="0.2">
      <c r="A25" s="3" t="s">
        <v>16</v>
      </c>
      <c r="B25" s="27">
        <v>18871.07</v>
      </c>
      <c r="C25" s="27">
        <v>18885.91</v>
      </c>
      <c r="D25" s="27">
        <v>18937.86</v>
      </c>
      <c r="E25" s="27">
        <v>19071.07</v>
      </c>
      <c r="F25" s="27">
        <v>19017.46</v>
      </c>
      <c r="G25" s="27">
        <v>18857.169999999998</v>
      </c>
      <c r="H25" s="27">
        <v>19066.86</v>
      </c>
      <c r="I25" s="27">
        <v>18952.419999999998</v>
      </c>
      <c r="J25" s="27">
        <v>19070.05</v>
      </c>
      <c r="K25" s="27">
        <v>18822.84</v>
      </c>
      <c r="L25" s="27">
        <v>19030.669999999998</v>
      </c>
      <c r="N25" s="5">
        <f t="shared" si="0"/>
        <v>18962.125454545454</v>
      </c>
      <c r="O25" s="5">
        <f t="shared" si="1"/>
        <v>93.512137112102863</v>
      </c>
      <c r="P25" s="1">
        <f t="shared" si="2"/>
        <v>0.49315219085678419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30" t="s">
        <v>17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</row>
    <row r="31" spans="1:16" ht="15.75" customHeight="1" x14ac:dyDescent="0.15">
      <c r="A31" s="30" t="s">
        <v>1</v>
      </c>
      <c r="B31" s="28">
        <v>1</v>
      </c>
      <c r="C31" s="1">
        <v>2</v>
      </c>
      <c r="D31" s="1">
        <v>3</v>
      </c>
      <c r="E31" s="28">
        <v>4</v>
      </c>
      <c r="F31" s="1">
        <v>5</v>
      </c>
      <c r="G31" s="1">
        <v>6</v>
      </c>
      <c r="H31" s="28">
        <v>7</v>
      </c>
      <c r="I31" s="1">
        <v>8</v>
      </c>
      <c r="J31" s="1">
        <v>9</v>
      </c>
      <c r="K31" s="28">
        <v>10</v>
      </c>
      <c r="L31" s="28">
        <v>11</v>
      </c>
    </row>
    <row r="32" spans="1:16" ht="15.75" customHeight="1" x14ac:dyDescent="0.2">
      <c r="A32" s="31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27"/>
      <c r="C33" s="27"/>
      <c r="D33" s="27">
        <v>11.83</v>
      </c>
      <c r="E33" s="27">
        <v>12.92</v>
      </c>
      <c r="F33" s="27">
        <v>11.94</v>
      </c>
      <c r="G33" s="27">
        <v>12.16</v>
      </c>
      <c r="H33" s="27">
        <v>11.99</v>
      </c>
      <c r="I33" s="27">
        <v>11.94</v>
      </c>
      <c r="J33" s="27">
        <v>13.87</v>
      </c>
      <c r="K33" s="27">
        <v>12.96</v>
      </c>
      <c r="L33" s="27">
        <v>11.94</v>
      </c>
      <c r="N33" s="5">
        <f t="shared" ref="N33:N53" si="3">AVERAGE(B33:L33)</f>
        <v>12.394444444444446</v>
      </c>
      <c r="O33" s="5">
        <f t="shared" ref="O33:O53" si="4">STDEV(B33:L33)</f>
        <v>0.70089427004204974</v>
      </c>
      <c r="P33" s="1">
        <f t="shared" ref="P33:P53" si="5">O33/N33*100</f>
        <v>5.6549067058524853</v>
      </c>
    </row>
    <row r="34" spans="1:16" ht="15.75" customHeight="1" x14ac:dyDescent="0.2">
      <c r="A34" s="3">
        <v>2</v>
      </c>
      <c r="B34" s="27"/>
      <c r="C34" s="27"/>
      <c r="D34" s="27">
        <v>9.39</v>
      </c>
      <c r="E34" s="27">
        <v>10.5</v>
      </c>
      <c r="F34" s="27">
        <v>9.41</v>
      </c>
      <c r="G34" s="27">
        <v>9.61</v>
      </c>
      <c r="H34" s="27">
        <v>9.42</v>
      </c>
      <c r="I34" s="27">
        <v>9.39</v>
      </c>
      <c r="J34" s="27">
        <v>11.91</v>
      </c>
      <c r="K34" s="27">
        <v>10.52</v>
      </c>
      <c r="L34" s="27">
        <v>9.42</v>
      </c>
      <c r="N34" s="5">
        <f t="shared" si="3"/>
        <v>9.9522222222222219</v>
      </c>
      <c r="O34" s="5">
        <f t="shared" si="4"/>
        <v>0.87071490422780995</v>
      </c>
      <c r="P34" s="1">
        <f t="shared" si="5"/>
        <v>8.7489495791562906</v>
      </c>
    </row>
    <row r="35" spans="1:16" ht="15.75" customHeight="1" x14ac:dyDescent="0.2">
      <c r="A35" s="3">
        <v>4</v>
      </c>
      <c r="B35" s="27"/>
      <c r="C35" s="27"/>
      <c r="D35" s="27">
        <v>9.9</v>
      </c>
      <c r="E35" s="27">
        <v>11.05</v>
      </c>
      <c r="F35" s="27">
        <v>9.92</v>
      </c>
      <c r="G35" s="27">
        <v>9.9</v>
      </c>
      <c r="H35" s="27">
        <v>9.93</v>
      </c>
      <c r="I35" s="27">
        <v>9.98</v>
      </c>
      <c r="J35" s="27">
        <v>12.61</v>
      </c>
      <c r="K35" s="27">
        <v>11.18</v>
      </c>
      <c r="L35" s="27">
        <v>9.9499999999999993</v>
      </c>
      <c r="N35" s="5">
        <f t="shared" si="3"/>
        <v>10.491111111111111</v>
      </c>
      <c r="O35" s="5">
        <f t="shared" si="4"/>
        <v>0.94673708658270639</v>
      </c>
      <c r="P35" s="1">
        <f t="shared" si="5"/>
        <v>9.02418320191099</v>
      </c>
    </row>
    <row r="36" spans="1:16" ht="15.75" customHeight="1" x14ac:dyDescent="0.2">
      <c r="A36" s="3">
        <v>8</v>
      </c>
      <c r="B36" s="27"/>
      <c r="C36" s="27"/>
      <c r="D36" s="27">
        <v>11.04</v>
      </c>
      <c r="E36" s="27">
        <v>12.56</v>
      </c>
      <c r="F36" s="27">
        <v>11.55</v>
      </c>
      <c r="G36" s="27">
        <v>11.07</v>
      </c>
      <c r="H36" s="27">
        <v>11.01</v>
      </c>
      <c r="I36" s="27">
        <v>11.5</v>
      </c>
      <c r="J36" s="27">
        <v>14.5</v>
      </c>
      <c r="K36" s="27">
        <v>12.5</v>
      </c>
      <c r="L36" s="27">
        <v>11.57</v>
      </c>
      <c r="N36" s="5">
        <f t="shared" si="3"/>
        <v>11.922222222222224</v>
      </c>
      <c r="O36" s="5">
        <f t="shared" si="4"/>
        <v>1.1271177597946209</v>
      </c>
      <c r="P36" s="1">
        <f t="shared" si="5"/>
        <v>9.4539234279138746</v>
      </c>
    </row>
    <row r="37" spans="1:16" ht="15.75" customHeight="1" x14ac:dyDescent="0.2">
      <c r="A37" s="3">
        <v>16</v>
      </c>
      <c r="B37" s="27"/>
      <c r="C37" s="27"/>
      <c r="D37" s="27">
        <v>50.21</v>
      </c>
      <c r="E37" s="27">
        <v>52.3</v>
      </c>
      <c r="F37" s="27">
        <v>52.32</v>
      </c>
      <c r="G37" s="27">
        <v>51.54</v>
      </c>
      <c r="H37" s="27">
        <v>56.71</v>
      </c>
      <c r="I37" s="27">
        <v>51.59</v>
      </c>
      <c r="J37" s="27">
        <v>53.97</v>
      </c>
      <c r="K37" s="27">
        <v>51.36</v>
      </c>
      <c r="L37" s="27">
        <v>53.72</v>
      </c>
      <c r="N37" s="5">
        <f t="shared" si="3"/>
        <v>52.635555555555555</v>
      </c>
      <c r="O37" s="5">
        <f t="shared" si="4"/>
        <v>1.9226876443608247</v>
      </c>
      <c r="P37" s="1">
        <f t="shared" si="5"/>
        <v>3.6528305326453228</v>
      </c>
    </row>
    <row r="38" spans="1:16" ht="15.75" customHeight="1" x14ac:dyDescent="0.2">
      <c r="A38" s="3">
        <v>32</v>
      </c>
      <c r="B38" s="27"/>
      <c r="C38" s="27"/>
      <c r="D38" s="27">
        <v>53.13</v>
      </c>
      <c r="E38" s="27">
        <v>53.47</v>
      </c>
      <c r="F38" s="27">
        <v>54.42</v>
      </c>
      <c r="G38" s="27">
        <v>53.61</v>
      </c>
      <c r="H38" s="27">
        <v>58.18</v>
      </c>
      <c r="I38" s="27">
        <v>54.21</v>
      </c>
      <c r="J38" s="27">
        <v>55.4</v>
      </c>
      <c r="K38" s="27">
        <v>53.62</v>
      </c>
      <c r="L38" s="27">
        <v>54.48</v>
      </c>
      <c r="N38" s="5">
        <f t="shared" si="3"/>
        <v>54.502222222222223</v>
      </c>
      <c r="O38" s="5">
        <f t="shared" si="4"/>
        <v>1.538975127948611</v>
      </c>
      <c r="P38" s="1">
        <f t="shared" si="5"/>
        <v>2.8236924389499913</v>
      </c>
    </row>
    <row r="39" spans="1:16" ht="15.75" customHeight="1" x14ac:dyDescent="0.2">
      <c r="A39" s="3">
        <v>64</v>
      </c>
      <c r="B39" s="27"/>
      <c r="C39" s="27"/>
      <c r="D39" s="27">
        <v>62.12</v>
      </c>
      <c r="E39" s="27">
        <v>61.8</v>
      </c>
      <c r="F39" s="27">
        <v>62.87</v>
      </c>
      <c r="G39" s="27">
        <v>62.1</v>
      </c>
      <c r="H39" s="27">
        <v>66.23</v>
      </c>
      <c r="I39" s="27">
        <v>62.24</v>
      </c>
      <c r="J39" s="27">
        <v>63.21</v>
      </c>
      <c r="K39" s="27">
        <v>62.33</v>
      </c>
      <c r="L39" s="27">
        <v>62.61</v>
      </c>
      <c r="N39" s="5">
        <f t="shared" si="3"/>
        <v>62.834444444444443</v>
      </c>
      <c r="O39" s="5">
        <f t="shared" si="4"/>
        <v>1.3439783397725509</v>
      </c>
      <c r="P39" s="1">
        <f t="shared" si="5"/>
        <v>2.1389197464152638</v>
      </c>
    </row>
    <row r="40" spans="1:16" ht="15.75" customHeight="1" x14ac:dyDescent="0.2">
      <c r="A40" s="3">
        <v>128</v>
      </c>
      <c r="B40" s="27"/>
      <c r="C40" s="27"/>
      <c r="D40" s="27">
        <v>75.459999999999994</v>
      </c>
      <c r="E40" s="27">
        <v>75.98</v>
      </c>
      <c r="F40" s="27">
        <v>76.510000000000005</v>
      </c>
      <c r="G40" s="27">
        <v>75.930000000000007</v>
      </c>
      <c r="H40" s="27">
        <v>79.48</v>
      </c>
      <c r="I40" s="27">
        <v>75.709999999999994</v>
      </c>
      <c r="J40" s="27">
        <v>76.87</v>
      </c>
      <c r="K40" s="27">
        <v>75.7</v>
      </c>
      <c r="L40" s="27">
        <v>76.69</v>
      </c>
      <c r="N40" s="5">
        <f t="shared" si="3"/>
        <v>76.481111111111133</v>
      </c>
      <c r="O40" s="5">
        <f t="shared" si="4"/>
        <v>1.224300253659663</v>
      </c>
      <c r="P40" s="1">
        <f t="shared" si="5"/>
        <v>1.6007877446772572</v>
      </c>
    </row>
    <row r="41" spans="1:16" ht="15.75" customHeight="1" x14ac:dyDescent="0.2">
      <c r="A41" s="3">
        <v>256</v>
      </c>
      <c r="B41" s="27"/>
      <c r="C41" s="27"/>
      <c r="D41" s="27">
        <v>107.32</v>
      </c>
      <c r="E41" s="27">
        <v>107.92</v>
      </c>
      <c r="F41" s="27">
        <v>108.08</v>
      </c>
      <c r="G41" s="27">
        <v>108.05</v>
      </c>
      <c r="H41" s="27">
        <v>109.9</v>
      </c>
      <c r="I41" s="27">
        <v>107.76</v>
      </c>
      <c r="J41" s="27">
        <v>108.69</v>
      </c>
      <c r="K41" s="27">
        <v>108.62</v>
      </c>
      <c r="L41" s="27">
        <v>108.5</v>
      </c>
      <c r="N41" s="5">
        <f t="shared" si="3"/>
        <v>108.31555555555556</v>
      </c>
      <c r="O41" s="5">
        <f t="shared" si="4"/>
        <v>0.73820916939427217</v>
      </c>
      <c r="P41" s="1">
        <f t="shared" si="5"/>
        <v>0.68153569042596207</v>
      </c>
    </row>
    <row r="42" spans="1:16" ht="15.75" customHeight="1" x14ac:dyDescent="0.2">
      <c r="A42" s="3">
        <v>512</v>
      </c>
      <c r="B42" s="27"/>
      <c r="C42" s="27"/>
      <c r="D42" s="27">
        <v>182.6</v>
      </c>
      <c r="E42" s="27">
        <v>184.17</v>
      </c>
      <c r="F42" s="27">
        <v>183.71</v>
      </c>
      <c r="G42" s="27">
        <v>182.78</v>
      </c>
      <c r="H42" s="27">
        <v>183.52</v>
      </c>
      <c r="I42" s="27">
        <v>183.56</v>
      </c>
      <c r="J42" s="27">
        <v>184.37</v>
      </c>
      <c r="K42" s="27">
        <v>184.2</v>
      </c>
      <c r="L42" s="27">
        <v>183.96</v>
      </c>
      <c r="N42" s="5">
        <f t="shared" si="3"/>
        <v>183.65222222222224</v>
      </c>
      <c r="O42" s="5">
        <f t="shared" si="4"/>
        <v>0.62001568080528713</v>
      </c>
      <c r="P42" s="1">
        <f t="shared" si="5"/>
        <v>0.33760314648142831</v>
      </c>
    </row>
    <row r="43" spans="1:16" ht="15.75" customHeight="1" x14ac:dyDescent="0.2">
      <c r="A43" s="3" t="s">
        <v>6</v>
      </c>
      <c r="B43" s="27"/>
      <c r="C43" s="27"/>
      <c r="D43" s="27">
        <v>52.48</v>
      </c>
      <c r="E43" s="27">
        <v>53.11</v>
      </c>
      <c r="F43" s="27">
        <v>52.61</v>
      </c>
      <c r="G43" s="27">
        <v>52.72</v>
      </c>
      <c r="H43" s="27">
        <v>52.73</v>
      </c>
      <c r="I43" s="27">
        <v>52.59</v>
      </c>
      <c r="J43" s="27">
        <v>52.35</v>
      </c>
      <c r="K43" s="27">
        <v>52.57</v>
      </c>
      <c r="L43" s="27">
        <v>52.73</v>
      </c>
      <c r="N43" s="5">
        <f t="shared" si="3"/>
        <v>52.654444444444451</v>
      </c>
      <c r="O43" s="5">
        <f t="shared" si="4"/>
        <v>0.21202070129536302</v>
      </c>
      <c r="P43" s="1">
        <f t="shared" si="5"/>
        <v>0.40266439715087188</v>
      </c>
    </row>
    <row r="44" spans="1:16" ht="15.75" customHeight="1" x14ac:dyDescent="0.2">
      <c r="A44" s="3" t="s">
        <v>7</v>
      </c>
      <c r="B44" s="27"/>
      <c r="C44" s="27"/>
      <c r="D44" s="27">
        <v>67.040000000000006</v>
      </c>
      <c r="E44" s="27">
        <v>67.38</v>
      </c>
      <c r="F44" s="27">
        <v>67.45</v>
      </c>
      <c r="G44" s="27">
        <v>67.099999999999994</v>
      </c>
      <c r="H44" s="27">
        <v>67.34</v>
      </c>
      <c r="I44" s="27">
        <v>67.900000000000006</v>
      </c>
      <c r="J44" s="27">
        <v>67.03</v>
      </c>
      <c r="K44" s="27">
        <v>67</v>
      </c>
      <c r="L44" s="27">
        <v>67.13</v>
      </c>
      <c r="N44" s="5">
        <f t="shared" si="3"/>
        <v>67.263333333333335</v>
      </c>
      <c r="O44" s="5">
        <f t="shared" si="4"/>
        <v>0.29107559155655932</v>
      </c>
      <c r="P44" s="1">
        <f t="shared" si="5"/>
        <v>0.43274036110296743</v>
      </c>
    </row>
    <row r="45" spans="1:16" ht="15.75" customHeight="1" x14ac:dyDescent="0.2">
      <c r="A45" s="3" t="s">
        <v>8</v>
      </c>
      <c r="B45" s="27"/>
      <c r="C45" s="27"/>
      <c r="D45" s="27">
        <v>94.01</v>
      </c>
      <c r="E45" s="27">
        <v>93.97</v>
      </c>
      <c r="F45" s="27">
        <v>94.07</v>
      </c>
      <c r="G45" s="27">
        <v>94.2</v>
      </c>
      <c r="H45" s="27">
        <v>94.11</v>
      </c>
      <c r="I45" s="27">
        <v>94.15</v>
      </c>
      <c r="J45" s="27">
        <v>94.31</v>
      </c>
      <c r="K45" s="27">
        <v>93.88</v>
      </c>
      <c r="L45" s="27">
        <v>94.22</v>
      </c>
      <c r="N45" s="5">
        <f t="shared" si="3"/>
        <v>94.102222222222224</v>
      </c>
      <c r="O45" s="5">
        <f t="shared" si="4"/>
        <v>0.13479408163730666</v>
      </c>
      <c r="P45" s="1">
        <f t="shared" si="5"/>
        <v>0.14324218754259668</v>
      </c>
    </row>
    <row r="46" spans="1:16" ht="15.75" customHeight="1" x14ac:dyDescent="0.2">
      <c r="A46" s="3" t="s">
        <v>9</v>
      </c>
      <c r="B46" s="27"/>
      <c r="C46" s="27"/>
      <c r="D46" s="27">
        <v>146.29</v>
      </c>
      <c r="E46" s="27">
        <v>146.38999999999999</v>
      </c>
      <c r="F46" s="27">
        <v>146.85</v>
      </c>
      <c r="G46" s="27">
        <v>147.16999999999999</v>
      </c>
      <c r="H46" s="27">
        <v>146.97</v>
      </c>
      <c r="I46" s="27">
        <v>146.71</v>
      </c>
      <c r="J46" s="27">
        <v>146.99</v>
      </c>
      <c r="K46" s="27">
        <v>146.25</v>
      </c>
      <c r="L46" s="27">
        <v>147</v>
      </c>
      <c r="N46" s="5">
        <f t="shared" si="3"/>
        <v>146.73555555555555</v>
      </c>
      <c r="O46" s="5">
        <f t="shared" si="4"/>
        <v>0.34384266427797872</v>
      </c>
      <c r="P46" s="1">
        <f t="shared" si="5"/>
        <v>0.23432811698306921</v>
      </c>
    </row>
    <row r="47" spans="1:16" ht="15.75" customHeight="1" x14ac:dyDescent="0.2">
      <c r="A47" s="3" t="s">
        <v>10</v>
      </c>
      <c r="B47" s="27"/>
      <c r="C47" s="27"/>
      <c r="D47" s="27">
        <v>675.39</v>
      </c>
      <c r="E47" s="27">
        <v>673.55</v>
      </c>
      <c r="F47" s="27">
        <v>672.08</v>
      </c>
      <c r="G47" s="27">
        <v>677.37</v>
      </c>
      <c r="H47" s="27">
        <v>675.96</v>
      </c>
      <c r="I47" s="27">
        <v>671.73</v>
      </c>
      <c r="J47" s="27">
        <v>700.98</v>
      </c>
      <c r="K47" s="27">
        <v>678.59</v>
      </c>
      <c r="L47" s="27">
        <v>675.83</v>
      </c>
      <c r="N47" s="5">
        <f t="shared" si="3"/>
        <v>677.9422222222222</v>
      </c>
      <c r="O47" s="5">
        <f t="shared" si="4"/>
        <v>8.934761857175852</v>
      </c>
      <c r="P47" s="1">
        <f t="shared" si="5"/>
        <v>1.3179237941381874</v>
      </c>
    </row>
    <row r="48" spans="1:16" ht="15.75" customHeight="1" x14ac:dyDescent="0.2">
      <c r="A48" s="3" t="s">
        <v>11</v>
      </c>
      <c r="B48" s="27"/>
      <c r="C48" s="27"/>
      <c r="D48" s="27">
        <v>1004.24</v>
      </c>
      <c r="E48" s="27">
        <v>1081.8</v>
      </c>
      <c r="F48" s="27">
        <v>1007.91</v>
      </c>
      <c r="G48" s="27">
        <v>1002.31</v>
      </c>
      <c r="H48" s="27">
        <v>1005.3</v>
      </c>
      <c r="I48" s="27">
        <v>1004.5</v>
      </c>
      <c r="J48" s="27">
        <v>998.07</v>
      </c>
      <c r="K48" s="27">
        <v>998.54</v>
      </c>
      <c r="L48" s="27">
        <v>999.19</v>
      </c>
      <c r="N48" s="5">
        <f t="shared" si="3"/>
        <v>1011.3177777777778</v>
      </c>
      <c r="O48" s="5">
        <f t="shared" si="4"/>
        <v>26.643820943033745</v>
      </c>
      <c r="P48" s="1">
        <f t="shared" si="5"/>
        <v>2.6345646767507267</v>
      </c>
    </row>
    <row r="49" spans="1:16" ht="15.75" customHeight="1" x14ac:dyDescent="0.2">
      <c r="A49" s="3" t="s">
        <v>12</v>
      </c>
      <c r="B49" s="27"/>
      <c r="C49" s="27"/>
      <c r="D49" s="27">
        <v>2098.61</v>
      </c>
      <c r="E49" s="27">
        <v>2156.52</v>
      </c>
      <c r="F49" s="27">
        <v>2160.4699999999998</v>
      </c>
      <c r="G49" s="27">
        <v>2052.31</v>
      </c>
      <c r="H49" s="27">
        <v>2186.34</v>
      </c>
      <c r="I49" s="27">
        <v>2155.08</v>
      </c>
      <c r="J49" s="27">
        <v>2129.64</v>
      </c>
      <c r="K49" s="27">
        <v>2162.7600000000002</v>
      </c>
      <c r="L49" s="27">
        <v>2150.33</v>
      </c>
      <c r="N49" s="5">
        <f t="shared" si="3"/>
        <v>2139.1177777777775</v>
      </c>
      <c r="O49" s="5">
        <f t="shared" si="4"/>
        <v>40.611655893898813</v>
      </c>
      <c r="P49" s="1">
        <f t="shared" si="5"/>
        <v>1.8985236023837935</v>
      </c>
    </row>
    <row r="50" spans="1:16" ht="15.75" customHeight="1" x14ac:dyDescent="0.2">
      <c r="A50" s="3" t="s">
        <v>13</v>
      </c>
      <c r="B50" s="27"/>
      <c r="C50" s="27"/>
      <c r="D50" s="27">
        <v>3978.54</v>
      </c>
      <c r="E50" s="27">
        <v>3948.97</v>
      </c>
      <c r="F50" s="27">
        <v>3907.97</v>
      </c>
      <c r="G50" s="27">
        <v>3925.98</v>
      </c>
      <c r="H50" s="27">
        <v>4004.61</v>
      </c>
      <c r="I50" s="27">
        <v>4005.46</v>
      </c>
      <c r="J50" s="27">
        <v>3976.8</v>
      </c>
      <c r="K50" s="27">
        <v>3950.78</v>
      </c>
      <c r="L50" s="27">
        <v>3971.4</v>
      </c>
      <c r="N50" s="5">
        <f t="shared" si="3"/>
        <v>3963.3899999999994</v>
      </c>
      <c r="O50" s="5">
        <f t="shared" si="4"/>
        <v>33.129135590896496</v>
      </c>
      <c r="P50" s="1">
        <f t="shared" si="5"/>
        <v>0.83587877021682211</v>
      </c>
    </row>
    <row r="51" spans="1:16" ht="15.75" customHeight="1" x14ac:dyDescent="0.2">
      <c r="A51" s="3" t="s">
        <v>14</v>
      </c>
      <c r="B51" s="27"/>
      <c r="C51" s="27"/>
      <c r="D51" s="27">
        <v>7472.63</v>
      </c>
      <c r="E51" s="27">
        <v>7408.79</v>
      </c>
      <c r="F51" s="27">
        <v>7423.51</v>
      </c>
      <c r="G51" s="27">
        <v>7400.49</v>
      </c>
      <c r="H51" s="27">
        <v>7459.82</v>
      </c>
      <c r="I51" s="27">
        <v>7445.26</v>
      </c>
      <c r="J51" s="27">
        <v>7455.43</v>
      </c>
      <c r="K51" s="27">
        <v>7478.22</v>
      </c>
      <c r="L51" s="27">
        <v>7490.12</v>
      </c>
      <c r="N51" s="5">
        <f t="shared" si="3"/>
        <v>7448.2522222222224</v>
      </c>
      <c r="O51" s="5">
        <f t="shared" si="4"/>
        <v>31.405048072633914</v>
      </c>
      <c r="P51" s="1">
        <f t="shared" si="5"/>
        <v>0.42164318736327733</v>
      </c>
    </row>
    <row r="52" spans="1:16" ht="15.75" customHeight="1" x14ac:dyDescent="0.2">
      <c r="A52" s="3" t="s">
        <v>15</v>
      </c>
      <c r="B52" s="27"/>
      <c r="C52" s="27"/>
      <c r="D52" s="27">
        <v>14401.34</v>
      </c>
      <c r="E52" s="27">
        <v>14484.38</v>
      </c>
      <c r="F52" s="27">
        <v>14722.97</v>
      </c>
      <c r="G52" s="27">
        <v>14465.94</v>
      </c>
      <c r="H52" s="27">
        <v>14390.56</v>
      </c>
      <c r="I52" s="27">
        <v>14341.53</v>
      </c>
      <c r="J52" s="27">
        <v>14469.56</v>
      </c>
      <c r="K52" s="27">
        <v>14455.14</v>
      </c>
      <c r="L52" s="27">
        <v>14496.98</v>
      </c>
      <c r="N52" s="5">
        <f t="shared" si="3"/>
        <v>14469.822222222221</v>
      </c>
      <c r="O52" s="5">
        <f t="shared" si="4"/>
        <v>107.64245686272859</v>
      </c>
      <c r="P52" s="1">
        <f t="shared" si="5"/>
        <v>0.74391001637473653</v>
      </c>
    </row>
    <row r="53" spans="1:16" ht="15.75" customHeight="1" x14ac:dyDescent="0.2">
      <c r="A53" s="3" t="s">
        <v>16</v>
      </c>
      <c r="B53" s="27"/>
      <c r="C53" s="27"/>
      <c r="D53" s="27">
        <v>28901.21</v>
      </c>
      <c r="E53" s="27">
        <v>28786.42</v>
      </c>
      <c r="F53" s="27">
        <v>28985.75</v>
      </c>
      <c r="G53" s="27">
        <v>28928.31</v>
      </c>
      <c r="H53" s="27">
        <v>28858.05</v>
      </c>
      <c r="I53" s="27">
        <v>28785.200000000001</v>
      </c>
      <c r="J53" s="27">
        <v>28893.85</v>
      </c>
      <c r="K53" s="27">
        <v>28814.31</v>
      </c>
      <c r="L53" s="27">
        <v>28897.72</v>
      </c>
      <c r="N53" s="5">
        <f t="shared" si="3"/>
        <v>28872.313333333335</v>
      </c>
      <c r="O53" s="5">
        <f t="shared" si="4"/>
        <v>67.529692543354713</v>
      </c>
      <c r="P53" s="1">
        <f t="shared" si="5"/>
        <v>0.23389082739480765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2" t="s">
        <v>19</v>
      </c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</row>
    <row r="59" spans="1:16" ht="15.75" customHeight="1" x14ac:dyDescent="0.15">
      <c r="A59" s="30" t="s">
        <v>1</v>
      </c>
      <c r="B59" s="28">
        <v>1</v>
      </c>
      <c r="C59" s="1">
        <v>2</v>
      </c>
      <c r="D59" s="1">
        <v>3</v>
      </c>
      <c r="E59" s="28">
        <v>4</v>
      </c>
      <c r="F59" s="1">
        <v>5</v>
      </c>
      <c r="G59" s="1">
        <v>6</v>
      </c>
      <c r="H59" s="28">
        <v>7</v>
      </c>
      <c r="I59" s="1">
        <v>8</v>
      </c>
      <c r="J59" s="1">
        <v>9</v>
      </c>
      <c r="K59" s="28">
        <v>10</v>
      </c>
      <c r="L59" s="28">
        <v>11</v>
      </c>
    </row>
    <row r="60" spans="1:16" ht="15.75" customHeight="1" x14ac:dyDescent="0.2">
      <c r="A60" s="31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27">
        <v>9.16</v>
      </c>
      <c r="C61" s="27">
        <v>9.1300000000000008</v>
      </c>
      <c r="D61" s="27">
        <v>9.02</v>
      </c>
      <c r="E61" s="27">
        <v>9.2200000000000006</v>
      </c>
      <c r="F61" s="27">
        <v>9.11</v>
      </c>
      <c r="G61" s="27">
        <v>9.09</v>
      </c>
      <c r="H61" s="27">
        <v>9.1199999999999992</v>
      </c>
      <c r="I61" s="27">
        <v>9.08</v>
      </c>
      <c r="J61" s="27">
        <v>9.2100000000000009</v>
      </c>
      <c r="K61" s="27">
        <v>9.27</v>
      </c>
      <c r="L61" s="27">
        <v>9.1</v>
      </c>
      <c r="N61" s="5">
        <f t="shared" ref="N61:N81" si="6">AVERAGE(B61:L61)</f>
        <v>9.1372727272727285</v>
      </c>
      <c r="O61" s="5">
        <f t="shared" ref="O61:O81" si="7">STDEV(B61:L61)</f>
        <v>7.2123631230119098E-2</v>
      </c>
      <c r="P61" s="1">
        <f t="shared" ref="P61:P81" si="8">O61/N61*100</f>
        <v>0.7893343384054422</v>
      </c>
    </row>
    <row r="62" spans="1:16" ht="15.75" customHeight="1" x14ac:dyDescent="0.2">
      <c r="A62" s="3">
        <v>2</v>
      </c>
      <c r="B62" s="27">
        <v>8.58</v>
      </c>
      <c r="C62" s="27">
        <v>8.57</v>
      </c>
      <c r="D62" s="27">
        <v>8.33</v>
      </c>
      <c r="E62" s="27">
        <v>8.3800000000000008</v>
      </c>
      <c r="F62" s="27">
        <v>8.5399999999999991</v>
      </c>
      <c r="G62" s="27">
        <v>8.59</v>
      </c>
      <c r="H62" s="27">
        <v>8.41</v>
      </c>
      <c r="I62" s="27">
        <v>8.36</v>
      </c>
      <c r="J62" s="27">
        <v>8.61</v>
      </c>
      <c r="K62" s="27">
        <v>8.86</v>
      </c>
      <c r="L62" s="27">
        <v>8.58</v>
      </c>
      <c r="N62" s="5">
        <f t="shared" si="6"/>
        <v>8.5281818181818174</v>
      </c>
      <c r="O62" s="5">
        <f t="shared" si="7"/>
        <v>0.15210642207468947</v>
      </c>
      <c r="P62" s="1">
        <f t="shared" si="8"/>
        <v>1.7835738650693787</v>
      </c>
    </row>
    <row r="63" spans="1:16" ht="15.75" customHeight="1" x14ac:dyDescent="0.2">
      <c r="A63" s="3">
        <v>4</v>
      </c>
      <c r="B63" s="27">
        <v>8.65</v>
      </c>
      <c r="C63" s="27">
        <v>8.58</v>
      </c>
      <c r="D63" s="27">
        <v>8.44</v>
      </c>
      <c r="E63" s="27">
        <v>8.49</v>
      </c>
      <c r="F63" s="27">
        <v>8.66</v>
      </c>
      <c r="G63" s="27">
        <v>8.69</v>
      </c>
      <c r="H63" s="27">
        <v>8.5299999999999994</v>
      </c>
      <c r="I63" s="27">
        <v>8.59</v>
      </c>
      <c r="J63" s="27">
        <v>8.5500000000000007</v>
      </c>
      <c r="K63" s="27">
        <v>8.75</v>
      </c>
      <c r="L63" s="27">
        <v>8.67</v>
      </c>
      <c r="N63" s="5">
        <f t="shared" si="6"/>
        <v>8.6000000000000014</v>
      </c>
      <c r="O63" s="5">
        <f t="shared" si="7"/>
        <v>9.3380940239430069E-2</v>
      </c>
      <c r="P63" s="1">
        <f t="shared" si="8"/>
        <v>1.0858248865050006</v>
      </c>
    </row>
    <row r="64" spans="1:16" ht="15.75" customHeight="1" x14ac:dyDescent="0.2">
      <c r="A64" s="3">
        <v>8</v>
      </c>
      <c r="B64" s="27">
        <v>9</v>
      </c>
      <c r="C64" s="27">
        <v>8.89</v>
      </c>
      <c r="D64" s="27">
        <v>8.76</v>
      </c>
      <c r="E64" s="27">
        <v>8.82</v>
      </c>
      <c r="F64" s="27">
        <v>8.9499999999999993</v>
      </c>
      <c r="G64" s="27">
        <v>8.9700000000000006</v>
      </c>
      <c r="H64" s="27">
        <v>8.7799999999999994</v>
      </c>
      <c r="I64" s="27">
        <v>8.74</v>
      </c>
      <c r="J64" s="27">
        <v>8.9600000000000009</v>
      </c>
      <c r="K64" s="27">
        <v>9.0299999999999994</v>
      </c>
      <c r="L64" s="27">
        <v>9.0299999999999994</v>
      </c>
      <c r="N64" s="5">
        <f t="shared" si="6"/>
        <v>8.9027272727272742</v>
      </c>
      <c r="O64" s="5">
        <f t="shared" si="7"/>
        <v>0.10991732430248732</v>
      </c>
      <c r="P64" s="1">
        <f t="shared" si="8"/>
        <v>1.2346477762967021</v>
      </c>
    </row>
    <row r="65" spans="1:16" ht="15.75" customHeight="1" x14ac:dyDescent="0.2">
      <c r="A65" s="3">
        <v>16</v>
      </c>
      <c r="B65" s="27">
        <v>9.8000000000000007</v>
      </c>
      <c r="C65" s="27">
        <v>9.7899999999999991</v>
      </c>
      <c r="D65" s="27">
        <v>9.69</v>
      </c>
      <c r="E65" s="27">
        <v>9.84</v>
      </c>
      <c r="F65" s="27">
        <v>9.84</v>
      </c>
      <c r="G65" s="27">
        <v>9.7799999999999994</v>
      </c>
      <c r="H65" s="27">
        <v>9.7799999999999994</v>
      </c>
      <c r="I65" s="27">
        <v>9.7899999999999991</v>
      </c>
      <c r="J65" s="27">
        <v>9.75</v>
      </c>
      <c r="K65" s="27">
        <v>9.9</v>
      </c>
      <c r="L65" s="27">
        <v>9.75</v>
      </c>
      <c r="N65" s="5">
        <f t="shared" si="6"/>
        <v>9.7918181818181829</v>
      </c>
      <c r="O65" s="5">
        <f t="shared" si="7"/>
        <v>5.528438872198603E-2</v>
      </c>
      <c r="P65" s="1">
        <f t="shared" si="8"/>
        <v>0.5645977865953451</v>
      </c>
    </row>
    <row r="66" spans="1:16" ht="15.75" customHeight="1" x14ac:dyDescent="0.2">
      <c r="A66" s="3">
        <v>32</v>
      </c>
      <c r="B66" s="27">
        <v>11.08</v>
      </c>
      <c r="C66" s="27">
        <v>11.06</v>
      </c>
      <c r="D66" s="27">
        <v>10.99</v>
      </c>
      <c r="E66" s="27">
        <v>11.19</v>
      </c>
      <c r="F66" s="27">
        <v>11.18</v>
      </c>
      <c r="G66" s="27">
        <v>11.09</v>
      </c>
      <c r="H66" s="27">
        <v>11.17</v>
      </c>
      <c r="I66" s="27">
        <v>11.05</v>
      </c>
      <c r="J66" s="27">
        <v>11.01</v>
      </c>
      <c r="K66" s="27">
        <v>11.27</v>
      </c>
      <c r="L66" s="27">
        <v>10.95</v>
      </c>
      <c r="N66" s="5">
        <f t="shared" si="6"/>
        <v>11.094545454545456</v>
      </c>
      <c r="O66" s="5">
        <f t="shared" si="7"/>
        <v>9.7607749319778433E-2</v>
      </c>
      <c r="P66" s="1">
        <f t="shared" si="8"/>
        <v>0.87978141799210319</v>
      </c>
    </row>
    <row r="67" spans="1:16" ht="15.75" customHeight="1" x14ac:dyDescent="0.2">
      <c r="A67" s="3">
        <v>64</v>
      </c>
      <c r="B67" s="27">
        <v>13.78</v>
      </c>
      <c r="C67" s="27">
        <v>13.92</v>
      </c>
      <c r="D67" s="27">
        <v>13.86</v>
      </c>
      <c r="E67" s="27">
        <v>13.83</v>
      </c>
      <c r="F67" s="27">
        <v>13.96</v>
      </c>
      <c r="G67" s="27">
        <v>13.97</v>
      </c>
      <c r="H67" s="27">
        <v>13.87</v>
      </c>
      <c r="I67" s="27">
        <v>13.83</v>
      </c>
      <c r="J67" s="27">
        <v>13.87</v>
      </c>
      <c r="K67" s="27">
        <v>14.13</v>
      </c>
      <c r="L67" s="27">
        <v>13.86</v>
      </c>
      <c r="N67" s="5">
        <f t="shared" si="6"/>
        <v>13.898181818181818</v>
      </c>
      <c r="O67" s="5">
        <f t="shared" si="7"/>
        <v>9.5374858512942098E-2</v>
      </c>
      <c r="P67" s="1">
        <f t="shared" si="8"/>
        <v>0.68623982446517728</v>
      </c>
    </row>
    <row r="68" spans="1:16" ht="15.75" customHeight="1" x14ac:dyDescent="0.2">
      <c r="A68" s="3">
        <v>128</v>
      </c>
      <c r="B68" s="27">
        <v>16.79</v>
      </c>
      <c r="C68" s="27">
        <v>16.760000000000002</v>
      </c>
      <c r="D68" s="27">
        <v>16.66</v>
      </c>
      <c r="E68" s="27">
        <v>16.84</v>
      </c>
      <c r="F68" s="27">
        <v>16.79</v>
      </c>
      <c r="G68" s="27">
        <v>16.95</v>
      </c>
      <c r="H68" s="27">
        <v>16.690000000000001</v>
      </c>
      <c r="I68" s="27">
        <v>16.670000000000002</v>
      </c>
      <c r="J68" s="27">
        <v>16.809999999999999</v>
      </c>
      <c r="K68" s="27">
        <v>17.059999999999999</v>
      </c>
      <c r="L68" s="27">
        <v>16.8</v>
      </c>
      <c r="N68" s="5">
        <f t="shared" si="6"/>
        <v>16.801818181818184</v>
      </c>
      <c r="O68" s="5">
        <f t="shared" si="7"/>
        <v>0.11923239340197554</v>
      </c>
      <c r="P68" s="1">
        <f t="shared" si="8"/>
        <v>0.70963982654568269</v>
      </c>
    </row>
    <row r="69" spans="1:16" ht="15.75" customHeight="1" x14ac:dyDescent="0.2">
      <c r="A69" s="3">
        <v>256</v>
      </c>
      <c r="B69" s="27">
        <v>22.49</v>
      </c>
      <c r="C69" s="27">
        <v>22.26</v>
      </c>
      <c r="D69" s="27">
        <v>22.53</v>
      </c>
      <c r="E69" s="27">
        <v>22.47</v>
      </c>
      <c r="F69" s="27">
        <v>22.55</v>
      </c>
      <c r="G69" s="27">
        <v>22.7</v>
      </c>
      <c r="H69" s="27">
        <v>22.55</v>
      </c>
      <c r="I69" s="27">
        <v>22.43</v>
      </c>
      <c r="J69" s="27">
        <v>22.44</v>
      </c>
      <c r="K69" s="27">
        <v>22.79</v>
      </c>
      <c r="L69" s="27">
        <v>22.6</v>
      </c>
      <c r="N69" s="5">
        <f t="shared" si="6"/>
        <v>22.528181818181817</v>
      </c>
      <c r="O69" s="5">
        <f t="shared" si="7"/>
        <v>0.14084162607824266</v>
      </c>
      <c r="P69" s="1">
        <f t="shared" si="8"/>
        <v>0.62517972917181275</v>
      </c>
    </row>
    <row r="70" spans="1:16" ht="15.75" customHeight="1" x14ac:dyDescent="0.2">
      <c r="A70" s="3">
        <v>512</v>
      </c>
      <c r="B70" s="27">
        <v>32.44</v>
      </c>
      <c r="C70" s="27">
        <v>32.229999999999997</v>
      </c>
      <c r="D70" s="27">
        <v>32.36</v>
      </c>
      <c r="E70" s="27">
        <v>32.409999999999997</v>
      </c>
      <c r="F70" s="27">
        <v>32.799999999999997</v>
      </c>
      <c r="G70" s="27">
        <v>32.61</v>
      </c>
      <c r="H70" s="27">
        <v>32.56</v>
      </c>
      <c r="I70" s="27">
        <v>32.549999999999997</v>
      </c>
      <c r="J70" s="27">
        <v>32.79</v>
      </c>
      <c r="K70" s="27">
        <v>32.82</v>
      </c>
      <c r="L70" s="27">
        <v>32.380000000000003</v>
      </c>
      <c r="N70" s="5">
        <f t="shared" si="6"/>
        <v>32.540909090909096</v>
      </c>
      <c r="O70" s="5">
        <f t="shared" si="7"/>
        <v>0.19871862245167407</v>
      </c>
      <c r="P70" s="1">
        <f t="shared" si="8"/>
        <v>0.61067323563861275</v>
      </c>
    </row>
    <row r="71" spans="1:16" ht="15.75" customHeight="1" x14ac:dyDescent="0.2">
      <c r="A71" s="3" t="s">
        <v>6</v>
      </c>
      <c r="B71" s="27">
        <v>60.78</v>
      </c>
      <c r="C71" s="27">
        <v>60.52</v>
      </c>
      <c r="D71" s="27">
        <v>61.57</v>
      </c>
      <c r="E71" s="27">
        <v>61.13</v>
      </c>
      <c r="F71" s="27">
        <v>61.07</v>
      </c>
      <c r="G71" s="27">
        <v>61.66</v>
      </c>
      <c r="H71" s="27">
        <v>61.41</v>
      </c>
      <c r="I71" s="27">
        <v>61.9</v>
      </c>
      <c r="J71" s="27">
        <v>60.15</v>
      </c>
      <c r="K71" s="27">
        <v>61.91</v>
      </c>
      <c r="L71" s="27">
        <v>61.26</v>
      </c>
      <c r="N71" s="5">
        <f t="shared" si="6"/>
        <v>61.214545454545444</v>
      </c>
      <c r="O71" s="5">
        <f t="shared" si="7"/>
        <v>0.56134416602229986</v>
      </c>
      <c r="P71" s="1">
        <f t="shared" si="8"/>
        <v>0.91701108266682008</v>
      </c>
    </row>
    <row r="72" spans="1:16" ht="15.75" customHeight="1" x14ac:dyDescent="0.2">
      <c r="A72" s="3" t="s">
        <v>7</v>
      </c>
      <c r="B72" s="27">
        <v>102</v>
      </c>
      <c r="C72" s="27">
        <v>101.19</v>
      </c>
      <c r="D72" s="27">
        <v>101.41</v>
      </c>
      <c r="E72" s="27">
        <v>101.18</v>
      </c>
      <c r="F72" s="27">
        <v>101.76</v>
      </c>
      <c r="G72" s="27">
        <v>101.58</v>
      </c>
      <c r="H72" s="27">
        <v>101.48</v>
      </c>
      <c r="I72" s="27">
        <v>101.48</v>
      </c>
      <c r="J72" s="27">
        <v>101.61</v>
      </c>
      <c r="K72" s="27">
        <v>101.67</v>
      </c>
      <c r="L72" s="27">
        <v>101.98</v>
      </c>
      <c r="N72" s="5">
        <f t="shared" si="6"/>
        <v>101.57636363636362</v>
      </c>
      <c r="O72" s="5">
        <f t="shared" si="7"/>
        <v>0.27178199819976057</v>
      </c>
      <c r="P72" s="1">
        <f t="shared" si="8"/>
        <v>0.26756421323834878</v>
      </c>
    </row>
    <row r="73" spans="1:16" ht="15.75" customHeight="1" x14ac:dyDescent="0.2">
      <c r="A73" s="3" t="s">
        <v>8</v>
      </c>
      <c r="B73" s="27">
        <v>192.46</v>
      </c>
      <c r="C73" s="27">
        <v>192.14</v>
      </c>
      <c r="D73" s="27">
        <v>192.67</v>
      </c>
      <c r="E73" s="27">
        <v>192.28</v>
      </c>
      <c r="F73" s="27">
        <v>192.31</v>
      </c>
      <c r="G73" s="27">
        <v>192.45</v>
      </c>
      <c r="H73" s="27">
        <v>191.93</v>
      </c>
      <c r="I73" s="27">
        <v>191.2</v>
      </c>
      <c r="J73" s="27">
        <v>192.05</v>
      </c>
      <c r="K73" s="27">
        <v>192.33</v>
      </c>
      <c r="L73" s="27">
        <v>191.65</v>
      </c>
      <c r="N73" s="5">
        <f t="shared" si="6"/>
        <v>192.13363636363636</v>
      </c>
      <c r="O73" s="5">
        <f t="shared" si="7"/>
        <v>0.41706768580825665</v>
      </c>
      <c r="P73" s="1">
        <f t="shared" si="8"/>
        <v>0.21707166621200316</v>
      </c>
    </row>
    <row r="74" spans="1:16" ht="15.75" customHeight="1" x14ac:dyDescent="0.2">
      <c r="A74" s="3" t="s">
        <v>9</v>
      </c>
      <c r="B74" s="27">
        <v>360.89</v>
      </c>
      <c r="C74" s="27">
        <v>359.23</v>
      </c>
      <c r="D74" s="27">
        <v>359.81</v>
      </c>
      <c r="E74" s="27">
        <v>359.56</v>
      </c>
      <c r="F74" s="27">
        <v>360.4</v>
      </c>
      <c r="G74" s="27">
        <v>360.37</v>
      </c>
      <c r="H74" s="27">
        <v>360.79</v>
      </c>
      <c r="I74" s="27">
        <v>361.9</v>
      </c>
      <c r="J74" s="27">
        <v>359.56</v>
      </c>
      <c r="K74" s="27">
        <v>361.13</v>
      </c>
      <c r="L74" s="27">
        <v>360.29</v>
      </c>
      <c r="N74" s="5">
        <f t="shared" si="6"/>
        <v>360.35727272727269</v>
      </c>
      <c r="O74" s="5">
        <f t="shared" si="7"/>
        <v>0.79348712540393829</v>
      </c>
      <c r="P74" s="1">
        <f t="shared" si="8"/>
        <v>0.22019456396665235</v>
      </c>
    </row>
    <row r="75" spans="1:16" ht="15.75" customHeight="1" x14ac:dyDescent="0.2">
      <c r="A75" s="3" t="s">
        <v>10</v>
      </c>
      <c r="B75" s="27">
        <v>291.64</v>
      </c>
      <c r="C75" s="27">
        <v>286.62</v>
      </c>
      <c r="D75" s="27">
        <v>285.75</v>
      </c>
      <c r="E75" s="27">
        <v>287.08999999999997</v>
      </c>
      <c r="F75" s="27">
        <v>284.37</v>
      </c>
      <c r="G75" s="27">
        <v>283.48</v>
      </c>
      <c r="H75" s="27">
        <v>283.43</v>
      </c>
      <c r="I75" s="27">
        <v>283.66000000000003</v>
      </c>
      <c r="J75" s="27">
        <v>283.77</v>
      </c>
      <c r="K75" s="27">
        <v>284.73</v>
      </c>
      <c r="L75" s="27">
        <v>284.36</v>
      </c>
      <c r="N75" s="5">
        <f t="shared" si="6"/>
        <v>285.35454545454547</v>
      </c>
      <c r="O75" s="5">
        <f t="shared" si="7"/>
        <v>2.4336201989479025</v>
      </c>
      <c r="P75" s="1">
        <f t="shared" si="8"/>
        <v>0.85284087382289742</v>
      </c>
    </row>
    <row r="76" spans="1:16" ht="15.75" customHeight="1" x14ac:dyDescent="0.2">
      <c r="A76" s="3" t="s">
        <v>11</v>
      </c>
      <c r="B76" s="27">
        <v>427.52</v>
      </c>
      <c r="C76" s="27">
        <v>418.77</v>
      </c>
      <c r="D76" s="27">
        <v>424.34</v>
      </c>
      <c r="E76" s="27">
        <v>419.89</v>
      </c>
      <c r="F76" s="27">
        <v>418.38</v>
      </c>
      <c r="G76" s="27">
        <v>420.27</v>
      </c>
      <c r="H76" s="27">
        <v>425.44</v>
      </c>
      <c r="I76" s="27">
        <v>419.22</v>
      </c>
      <c r="J76" s="27">
        <v>422.39</v>
      </c>
      <c r="K76" s="27">
        <v>419.4</v>
      </c>
      <c r="L76" s="27">
        <v>419.23</v>
      </c>
      <c r="N76" s="5">
        <f t="shared" si="6"/>
        <v>421.35</v>
      </c>
      <c r="O76" s="5">
        <f t="shared" si="7"/>
        <v>3.1052825958356784</v>
      </c>
      <c r="P76" s="1">
        <f t="shared" si="8"/>
        <v>0.73698412147518177</v>
      </c>
    </row>
    <row r="77" spans="1:16" ht="15.75" customHeight="1" x14ac:dyDescent="0.2">
      <c r="A77" s="3" t="s">
        <v>12</v>
      </c>
      <c r="B77" s="27">
        <v>722.84</v>
      </c>
      <c r="C77" s="27">
        <v>716.94</v>
      </c>
      <c r="D77" s="27">
        <v>724.59</v>
      </c>
      <c r="E77" s="27">
        <v>717.83</v>
      </c>
      <c r="F77" s="27">
        <v>722.06</v>
      </c>
      <c r="G77" s="27">
        <v>723.93</v>
      </c>
      <c r="H77" s="27">
        <v>721.69</v>
      </c>
      <c r="I77" s="27">
        <v>719.77</v>
      </c>
      <c r="J77" s="27">
        <v>718.67</v>
      </c>
      <c r="K77" s="27">
        <v>724.51</v>
      </c>
      <c r="L77" s="27">
        <v>719.35</v>
      </c>
      <c r="N77" s="5">
        <f t="shared" si="6"/>
        <v>721.10727272727297</v>
      </c>
      <c r="O77" s="5">
        <f t="shared" si="7"/>
        <v>2.7358475502450346</v>
      </c>
      <c r="P77" s="1">
        <f t="shared" si="8"/>
        <v>0.37939536234295451</v>
      </c>
    </row>
    <row r="78" spans="1:16" ht="15.75" customHeight="1" x14ac:dyDescent="0.2">
      <c r="A78" s="3" t="s">
        <v>13</v>
      </c>
      <c r="B78" s="27">
        <v>1257.04</v>
      </c>
      <c r="C78" s="27">
        <v>1248.01</v>
      </c>
      <c r="D78" s="27">
        <v>1247.6300000000001</v>
      </c>
      <c r="E78" s="27">
        <v>1246.5999999999999</v>
      </c>
      <c r="F78" s="27">
        <v>1248.8</v>
      </c>
      <c r="G78" s="27">
        <v>1249.26</v>
      </c>
      <c r="H78" s="27">
        <v>1251.99</v>
      </c>
      <c r="I78" s="27">
        <v>1250.32</v>
      </c>
      <c r="J78" s="27">
        <v>1248.5</v>
      </c>
      <c r="K78" s="27">
        <v>1253.72</v>
      </c>
      <c r="L78" s="27">
        <v>1247.3</v>
      </c>
      <c r="N78" s="5">
        <f t="shared" si="6"/>
        <v>1249.9245454545455</v>
      </c>
      <c r="O78" s="5">
        <f t="shared" si="7"/>
        <v>3.1632968992377704</v>
      </c>
      <c r="P78" s="1">
        <f t="shared" si="8"/>
        <v>0.2530790287094819</v>
      </c>
    </row>
    <row r="79" spans="1:16" ht="15.75" customHeight="1" x14ac:dyDescent="0.2">
      <c r="A79" s="3" t="s">
        <v>14</v>
      </c>
      <c r="B79" s="27">
        <v>2412.31</v>
      </c>
      <c r="C79" s="27">
        <v>2382.5</v>
      </c>
      <c r="D79" s="27">
        <v>2538.8200000000002</v>
      </c>
      <c r="E79" s="27">
        <v>2539.39</v>
      </c>
      <c r="F79" s="27">
        <v>2756.04</v>
      </c>
      <c r="G79" s="27">
        <v>2415.34</v>
      </c>
      <c r="H79" s="27">
        <v>2701.09</v>
      </c>
      <c r="I79" s="27">
        <v>2824.49</v>
      </c>
      <c r="J79" s="27">
        <v>2472.56</v>
      </c>
      <c r="K79" s="27">
        <v>2429.5</v>
      </c>
      <c r="L79" s="27">
        <v>2868.69</v>
      </c>
      <c r="N79" s="5">
        <f t="shared" si="6"/>
        <v>2576.4299999999998</v>
      </c>
      <c r="O79" s="5">
        <f t="shared" si="7"/>
        <v>178.99933569709131</v>
      </c>
      <c r="P79" s="1">
        <f t="shared" si="8"/>
        <v>6.9475722490846366</v>
      </c>
    </row>
    <row r="80" spans="1:16" ht="15.75" customHeight="1" x14ac:dyDescent="0.2">
      <c r="A80" s="3" t="s">
        <v>15</v>
      </c>
      <c r="B80" s="27">
        <v>5711.1</v>
      </c>
      <c r="C80" s="27">
        <v>5752.85</v>
      </c>
      <c r="D80" s="27">
        <v>5624.96</v>
      </c>
      <c r="E80" s="27">
        <v>5524.87</v>
      </c>
      <c r="F80" s="27">
        <v>5704.95</v>
      </c>
      <c r="G80" s="27">
        <v>5658.17</v>
      </c>
      <c r="H80" s="27">
        <v>5723.45</v>
      </c>
      <c r="I80" s="27">
        <v>5608.72</v>
      </c>
      <c r="J80" s="27">
        <v>5710.98</v>
      </c>
      <c r="K80" s="27">
        <v>5684.17</v>
      </c>
      <c r="L80" s="27">
        <v>5661.54</v>
      </c>
      <c r="N80" s="5">
        <f t="shared" si="6"/>
        <v>5669.6145454545458</v>
      </c>
      <c r="O80" s="5">
        <f t="shared" si="7"/>
        <v>64.473506087948479</v>
      </c>
      <c r="P80" s="1">
        <f t="shared" si="8"/>
        <v>1.1371761796335573</v>
      </c>
    </row>
    <row r="81" spans="1:16" ht="15.75" customHeight="1" x14ac:dyDescent="0.2">
      <c r="A81" s="3" t="s">
        <v>16</v>
      </c>
      <c r="B81" s="27">
        <v>11134.96</v>
      </c>
      <c r="C81" s="27">
        <v>10992.52</v>
      </c>
      <c r="D81" s="27">
        <v>10943.02</v>
      </c>
      <c r="E81" s="27">
        <v>11008.62</v>
      </c>
      <c r="F81" s="27">
        <v>11049.59</v>
      </c>
      <c r="G81" s="27">
        <v>11085.29</v>
      </c>
      <c r="H81" s="27">
        <v>10885.77</v>
      </c>
      <c r="I81" s="27">
        <v>10965.22</v>
      </c>
      <c r="J81" s="27">
        <v>11062.82</v>
      </c>
      <c r="K81" s="27">
        <v>10998.71</v>
      </c>
      <c r="L81" s="27">
        <v>10902.98</v>
      </c>
      <c r="N81" s="5">
        <f t="shared" si="6"/>
        <v>11002.681818181816</v>
      </c>
      <c r="O81" s="5">
        <f t="shared" si="7"/>
        <v>76.723303867623059</v>
      </c>
      <c r="P81" s="1">
        <f t="shared" si="8"/>
        <v>0.69731457416898679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2" t="s">
        <v>20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</row>
    <row r="87" spans="1:16" ht="15.75" customHeight="1" x14ac:dyDescent="0.15">
      <c r="A87" s="30" t="s">
        <v>1</v>
      </c>
      <c r="B87" s="28">
        <v>1</v>
      </c>
      <c r="C87" s="1">
        <v>2</v>
      </c>
      <c r="D87" s="1">
        <v>3</v>
      </c>
      <c r="E87" s="28">
        <v>4</v>
      </c>
      <c r="F87" s="1">
        <v>5</v>
      </c>
      <c r="G87" s="1">
        <v>6</v>
      </c>
      <c r="H87" s="28">
        <v>7</v>
      </c>
      <c r="I87" s="1">
        <v>8</v>
      </c>
      <c r="J87" s="1">
        <v>9</v>
      </c>
      <c r="K87" s="28">
        <v>10</v>
      </c>
      <c r="L87" s="28">
        <v>11</v>
      </c>
    </row>
    <row r="88" spans="1:16" ht="15.75" customHeight="1" x14ac:dyDescent="0.2">
      <c r="A88" s="31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27">
        <v>7.03</v>
      </c>
      <c r="C89" s="27">
        <v>7.09</v>
      </c>
      <c r="D89" s="27">
        <v>7.23</v>
      </c>
      <c r="E89" s="27">
        <v>7.06</v>
      </c>
      <c r="F89" s="27">
        <v>7.09</v>
      </c>
      <c r="G89" s="27">
        <v>7.15</v>
      </c>
      <c r="H89" s="27">
        <v>7.73</v>
      </c>
      <c r="I89" s="27">
        <v>7.36</v>
      </c>
      <c r="J89" s="27">
        <v>7.06</v>
      </c>
      <c r="K89" s="27">
        <v>7.15</v>
      </c>
      <c r="L89" s="27">
        <v>6.99</v>
      </c>
      <c r="N89" s="5">
        <f t="shared" ref="N89:N109" si="9">AVERAGE(B89:L89)</f>
        <v>7.1763636363636358</v>
      </c>
      <c r="O89" s="5">
        <f t="shared" ref="O89:O109" si="10">STDEV(B89:L89)</f>
        <v>0.21039357058963237</v>
      </c>
      <c r="P89" s="1">
        <f t="shared" ref="P89:P109" si="11">O89/N89*100</f>
        <v>2.9317573809044291</v>
      </c>
    </row>
    <row r="90" spans="1:16" ht="15.75" customHeight="1" x14ac:dyDescent="0.2">
      <c r="A90" s="3">
        <v>2</v>
      </c>
      <c r="B90" s="27">
        <v>6.03</v>
      </c>
      <c r="C90" s="27">
        <v>6.03</v>
      </c>
      <c r="D90" s="27">
        <v>6.02</v>
      </c>
      <c r="E90" s="27">
        <v>5.98</v>
      </c>
      <c r="F90" s="27">
        <v>6.03</v>
      </c>
      <c r="G90" s="27">
        <v>6</v>
      </c>
      <c r="H90" s="27">
        <v>5.99</v>
      </c>
      <c r="I90" s="27">
        <v>6.01</v>
      </c>
      <c r="J90" s="27">
        <v>6</v>
      </c>
      <c r="K90" s="27">
        <v>6.12</v>
      </c>
      <c r="L90" s="27">
        <v>6.03</v>
      </c>
      <c r="N90" s="5">
        <f t="shared" si="9"/>
        <v>6.0218181818181815</v>
      </c>
      <c r="O90" s="5">
        <f t="shared" si="10"/>
        <v>3.7099375147886735E-2</v>
      </c>
      <c r="P90" s="1">
        <f t="shared" si="11"/>
        <v>0.61608261869980996</v>
      </c>
    </row>
    <row r="91" spans="1:16" ht="15.75" customHeight="1" x14ac:dyDescent="0.2">
      <c r="A91" s="3">
        <v>4</v>
      </c>
      <c r="B91" s="27">
        <v>6.28</v>
      </c>
      <c r="C91" s="27">
        <v>6.16</v>
      </c>
      <c r="D91" s="27">
        <v>6.21</v>
      </c>
      <c r="E91" s="27">
        <v>6.14</v>
      </c>
      <c r="F91" s="27">
        <v>6.23</v>
      </c>
      <c r="G91" s="27">
        <v>6.19</v>
      </c>
      <c r="H91" s="27">
        <v>6.13</v>
      </c>
      <c r="I91" s="27">
        <v>6.38</v>
      </c>
      <c r="J91" s="27">
        <v>6.16</v>
      </c>
      <c r="K91" s="27">
        <v>6.22</v>
      </c>
      <c r="L91" s="27">
        <v>6.13</v>
      </c>
      <c r="N91" s="5">
        <f t="shared" si="9"/>
        <v>6.2027272727272731</v>
      </c>
      <c r="O91" s="5">
        <f t="shared" si="10"/>
        <v>7.5377836144440935E-2</v>
      </c>
      <c r="P91" s="1">
        <f t="shared" si="11"/>
        <v>1.2152369889914263</v>
      </c>
    </row>
    <row r="92" spans="1:16" ht="15.75" customHeight="1" x14ac:dyDescent="0.2">
      <c r="A92" s="3">
        <v>8</v>
      </c>
      <c r="B92" s="27">
        <v>6.86</v>
      </c>
      <c r="C92" s="27">
        <v>6.87</v>
      </c>
      <c r="D92" s="27">
        <v>6.91</v>
      </c>
      <c r="E92" s="27">
        <v>6.84</v>
      </c>
      <c r="F92" s="27">
        <v>6.95</v>
      </c>
      <c r="G92" s="27">
        <v>6.88</v>
      </c>
      <c r="H92" s="27">
        <v>6.96</v>
      </c>
      <c r="I92" s="27">
        <v>6.9</v>
      </c>
      <c r="J92" s="27">
        <v>6.86</v>
      </c>
      <c r="K92" s="27">
        <v>6.87</v>
      </c>
      <c r="L92" s="27">
        <v>6.83</v>
      </c>
      <c r="N92" s="5">
        <f t="shared" si="9"/>
        <v>6.8845454545454547</v>
      </c>
      <c r="O92" s="5">
        <f t="shared" si="10"/>
        <v>4.1800391472721014E-2</v>
      </c>
      <c r="P92" s="1">
        <f t="shared" si="11"/>
        <v>0.60716269140358003</v>
      </c>
    </row>
    <row r="93" spans="1:16" ht="15.75" customHeight="1" x14ac:dyDescent="0.2">
      <c r="A93" s="3">
        <v>16</v>
      </c>
      <c r="B93" s="27">
        <v>6.99</v>
      </c>
      <c r="C93" s="27">
        <v>7</v>
      </c>
      <c r="D93" s="27">
        <v>7.02</v>
      </c>
      <c r="E93" s="27">
        <v>6.99</v>
      </c>
      <c r="F93" s="27">
        <v>7.05</v>
      </c>
      <c r="G93" s="27">
        <v>7.04</v>
      </c>
      <c r="H93" s="27">
        <v>6.99</v>
      </c>
      <c r="I93" s="27">
        <v>6.99</v>
      </c>
      <c r="J93" s="27">
        <v>7</v>
      </c>
      <c r="K93" s="27">
        <v>7.02</v>
      </c>
      <c r="L93" s="27">
        <v>6.96</v>
      </c>
      <c r="N93" s="5">
        <f t="shared" si="9"/>
        <v>7.004545454545454</v>
      </c>
      <c r="O93" s="5">
        <f t="shared" si="10"/>
        <v>2.5831622621754157E-2</v>
      </c>
      <c r="P93" s="1">
        <f t="shared" si="11"/>
        <v>0.36878371036897567</v>
      </c>
    </row>
    <row r="94" spans="1:16" ht="15.75" customHeight="1" x14ac:dyDescent="0.2">
      <c r="A94" s="3">
        <v>32</v>
      </c>
      <c r="B94" s="27">
        <v>7.43</v>
      </c>
      <c r="C94" s="27">
        <v>7.4</v>
      </c>
      <c r="D94" s="27">
        <v>7.53</v>
      </c>
      <c r="E94" s="27">
        <v>7.38</v>
      </c>
      <c r="F94" s="27">
        <v>7.44</v>
      </c>
      <c r="G94" s="27">
        <v>7.38</v>
      </c>
      <c r="H94" s="27">
        <v>7.37</v>
      </c>
      <c r="I94" s="27">
        <v>7.4</v>
      </c>
      <c r="J94" s="27">
        <v>7.48</v>
      </c>
      <c r="K94" s="27">
        <v>7.46</v>
      </c>
      <c r="L94" s="27">
        <v>7.4</v>
      </c>
      <c r="N94" s="5">
        <f t="shared" si="9"/>
        <v>7.4245454545454548</v>
      </c>
      <c r="O94" s="5">
        <f t="shared" si="10"/>
        <v>4.9469917397068026E-2</v>
      </c>
      <c r="P94" s="1">
        <f t="shared" si="11"/>
        <v>0.66630230362158482</v>
      </c>
    </row>
    <row r="95" spans="1:16" ht="15.75" customHeight="1" x14ac:dyDescent="0.2">
      <c r="A95" s="3">
        <v>64</v>
      </c>
      <c r="B95" s="27">
        <v>8.42</v>
      </c>
      <c r="C95" s="27">
        <v>8.4700000000000006</v>
      </c>
      <c r="D95" s="27">
        <v>8.4499999999999993</v>
      </c>
      <c r="E95" s="27">
        <v>8.42</v>
      </c>
      <c r="F95" s="27">
        <v>8.44</v>
      </c>
      <c r="G95" s="27">
        <v>8.41</v>
      </c>
      <c r="H95" s="27">
        <v>8.3699999999999992</v>
      </c>
      <c r="I95" s="27">
        <v>8.36</v>
      </c>
      <c r="J95" s="27">
        <v>8.35</v>
      </c>
      <c r="K95" s="27">
        <v>8.4</v>
      </c>
      <c r="L95" s="27">
        <v>8.42</v>
      </c>
      <c r="N95" s="5">
        <f t="shared" si="9"/>
        <v>8.41</v>
      </c>
      <c r="O95" s="5">
        <f t="shared" si="10"/>
        <v>3.7682887362833734E-2</v>
      </c>
      <c r="P95" s="1">
        <f t="shared" si="11"/>
        <v>0.44807238243559733</v>
      </c>
    </row>
    <row r="96" spans="1:16" ht="15.75" customHeight="1" x14ac:dyDescent="0.2">
      <c r="A96" s="3">
        <v>128</v>
      </c>
      <c r="B96" s="27">
        <v>10.38</v>
      </c>
      <c r="C96" s="27">
        <v>10.32</v>
      </c>
      <c r="D96" s="27">
        <v>10.44</v>
      </c>
      <c r="E96" s="27">
        <v>10.36</v>
      </c>
      <c r="F96" s="27">
        <v>10.42</v>
      </c>
      <c r="G96" s="27">
        <v>10.3</v>
      </c>
      <c r="H96" s="27">
        <v>10.31</v>
      </c>
      <c r="I96" s="27">
        <v>10.44</v>
      </c>
      <c r="J96" s="27">
        <v>10.31</v>
      </c>
      <c r="K96" s="27">
        <v>10.35</v>
      </c>
      <c r="L96" s="27">
        <v>10.35</v>
      </c>
      <c r="N96" s="5">
        <f t="shared" si="9"/>
        <v>10.361818181818181</v>
      </c>
      <c r="O96" s="5">
        <f t="shared" si="10"/>
        <v>5.2118745537125151E-2</v>
      </c>
      <c r="P96" s="1">
        <f t="shared" si="11"/>
        <v>0.50298841981784237</v>
      </c>
    </row>
    <row r="97" spans="1:16" ht="15.75" customHeight="1" x14ac:dyDescent="0.2">
      <c r="A97" s="3">
        <v>256</v>
      </c>
      <c r="B97" s="27">
        <v>13.22</v>
      </c>
      <c r="C97" s="27">
        <v>13.16</v>
      </c>
      <c r="D97" s="27">
        <v>13.21</v>
      </c>
      <c r="E97" s="27">
        <v>13.14</v>
      </c>
      <c r="F97" s="27">
        <v>13.32</v>
      </c>
      <c r="G97" s="27">
        <v>13.17</v>
      </c>
      <c r="H97" s="27">
        <v>13.14</v>
      </c>
      <c r="I97" s="27">
        <v>13.17</v>
      </c>
      <c r="J97" s="27">
        <v>13.1</v>
      </c>
      <c r="K97" s="27">
        <v>13.12</v>
      </c>
      <c r="L97" s="27">
        <v>13.13</v>
      </c>
      <c r="N97" s="5">
        <f t="shared" si="9"/>
        <v>13.17090909090909</v>
      </c>
      <c r="O97" s="5">
        <f t="shared" si="10"/>
        <v>6.1229820423474447E-2</v>
      </c>
      <c r="P97" s="1">
        <f t="shared" si="11"/>
        <v>0.46488681989109532</v>
      </c>
    </row>
    <row r="98" spans="1:16" ht="15.75" customHeight="1" x14ac:dyDescent="0.2">
      <c r="A98" s="3">
        <v>512</v>
      </c>
      <c r="B98" s="27">
        <v>17.7</v>
      </c>
      <c r="C98" s="27">
        <v>17.53</v>
      </c>
      <c r="D98" s="27">
        <v>17.64</v>
      </c>
      <c r="E98" s="27">
        <v>17.5</v>
      </c>
      <c r="F98" s="27">
        <v>17.649999999999999</v>
      </c>
      <c r="G98" s="27">
        <v>17.63</v>
      </c>
      <c r="H98" s="27">
        <v>17.5</v>
      </c>
      <c r="I98" s="27">
        <v>17.54</v>
      </c>
      <c r="J98" s="27">
        <v>17.47</v>
      </c>
      <c r="K98" s="27">
        <v>17.54</v>
      </c>
      <c r="L98" s="27">
        <v>17.45</v>
      </c>
      <c r="N98" s="5">
        <f t="shared" si="9"/>
        <v>17.559090909090909</v>
      </c>
      <c r="O98" s="5">
        <f t="shared" si="10"/>
        <v>8.2517215834581423E-2</v>
      </c>
      <c r="P98" s="1">
        <f t="shared" si="11"/>
        <v>0.46994013677473245</v>
      </c>
    </row>
    <row r="99" spans="1:16" ht="15.75" customHeight="1" x14ac:dyDescent="0.2">
      <c r="A99" s="3" t="s">
        <v>6</v>
      </c>
      <c r="B99" s="27">
        <v>38.4</v>
      </c>
      <c r="C99" s="27">
        <v>38.590000000000003</v>
      </c>
      <c r="D99" s="27">
        <v>38.42</v>
      </c>
      <c r="E99" s="27">
        <v>38.1</v>
      </c>
      <c r="F99" s="27">
        <v>39.31</v>
      </c>
      <c r="G99" s="27">
        <v>38.159999999999997</v>
      </c>
      <c r="H99" s="27">
        <v>38.43</v>
      </c>
      <c r="I99" s="27">
        <v>38.19</v>
      </c>
      <c r="J99" s="27">
        <v>38.08</v>
      </c>
      <c r="K99" s="27">
        <v>38.42</v>
      </c>
      <c r="L99" s="27">
        <v>38.03</v>
      </c>
      <c r="N99" s="5">
        <f t="shared" si="9"/>
        <v>38.375454545454545</v>
      </c>
      <c r="O99" s="5">
        <f t="shared" si="10"/>
        <v>0.35920366469076215</v>
      </c>
      <c r="P99" s="1">
        <f t="shared" si="11"/>
        <v>0.9360245212608399</v>
      </c>
    </row>
    <row r="100" spans="1:16" ht="15.75" customHeight="1" x14ac:dyDescent="0.2">
      <c r="A100" s="3" t="s">
        <v>7</v>
      </c>
      <c r="B100" s="27">
        <v>50.52</v>
      </c>
      <c r="C100" s="27">
        <v>50.38</v>
      </c>
      <c r="D100" s="27">
        <v>50.81</v>
      </c>
      <c r="E100" s="27">
        <v>50.35</v>
      </c>
      <c r="F100" s="27">
        <v>50.56</v>
      </c>
      <c r="G100" s="27">
        <v>50.42</v>
      </c>
      <c r="H100" s="27">
        <v>50.56</v>
      </c>
      <c r="I100" s="27">
        <v>50.37</v>
      </c>
      <c r="J100" s="27">
        <v>50.24</v>
      </c>
      <c r="K100" s="27">
        <v>50.39</v>
      </c>
      <c r="L100" s="27">
        <v>49.9</v>
      </c>
      <c r="N100" s="5">
        <f t="shared" si="9"/>
        <v>50.409090909090907</v>
      </c>
      <c r="O100" s="5">
        <f t="shared" si="10"/>
        <v>0.22642678929201679</v>
      </c>
      <c r="P100" s="1">
        <f t="shared" si="11"/>
        <v>0.44917848191382959</v>
      </c>
    </row>
    <row r="101" spans="1:16" ht="15.75" customHeight="1" x14ac:dyDescent="0.2">
      <c r="A101" s="3" t="s">
        <v>8</v>
      </c>
      <c r="B101" s="27">
        <v>71.09</v>
      </c>
      <c r="C101" s="27">
        <v>70.959999999999994</v>
      </c>
      <c r="D101" s="27">
        <v>71.75</v>
      </c>
      <c r="E101" s="27">
        <v>71.069999999999993</v>
      </c>
      <c r="F101" s="27">
        <v>70.87</v>
      </c>
      <c r="G101" s="27">
        <v>71.39</v>
      </c>
      <c r="H101" s="27">
        <v>70.86</v>
      </c>
      <c r="I101" s="27">
        <v>71.2</v>
      </c>
      <c r="J101" s="27">
        <v>70.62</v>
      </c>
      <c r="K101" s="27">
        <v>71.03</v>
      </c>
      <c r="L101" s="27">
        <v>70.56</v>
      </c>
      <c r="N101" s="5">
        <f t="shared" si="9"/>
        <v>71.036363636363646</v>
      </c>
      <c r="O101" s="5">
        <f t="shared" si="10"/>
        <v>0.33616283932858199</v>
      </c>
      <c r="P101" s="1">
        <f t="shared" si="11"/>
        <v>0.47322641830232937</v>
      </c>
    </row>
    <row r="102" spans="1:16" ht="15.75" customHeight="1" x14ac:dyDescent="0.2">
      <c r="A102" s="3" t="s">
        <v>9</v>
      </c>
      <c r="B102" s="27">
        <v>107.48</v>
      </c>
      <c r="C102" s="27">
        <v>107.84</v>
      </c>
      <c r="D102" s="27">
        <v>107.99</v>
      </c>
      <c r="E102" s="27">
        <v>107.36</v>
      </c>
      <c r="F102" s="27">
        <v>107.31</v>
      </c>
      <c r="G102" s="27">
        <v>107.47</v>
      </c>
      <c r="H102" s="27">
        <v>108.1</v>
      </c>
      <c r="I102" s="27">
        <v>107.94</v>
      </c>
      <c r="J102" s="27">
        <v>107.43</v>
      </c>
      <c r="K102" s="27">
        <v>107.45</v>
      </c>
      <c r="L102" s="27">
        <v>107.55</v>
      </c>
      <c r="N102" s="5">
        <f t="shared" si="9"/>
        <v>107.62909090909092</v>
      </c>
      <c r="O102" s="5">
        <f t="shared" si="10"/>
        <v>0.28158318648152536</v>
      </c>
      <c r="P102" s="1">
        <f t="shared" si="11"/>
        <v>0.26162367822967586</v>
      </c>
    </row>
    <row r="103" spans="1:16" ht="15.75" customHeight="1" x14ac:dyDescent="0.2">
      <c r="A103" s="3" t="s">
        <v>10</v>
      </c>
      <c r="B103" s="27">
        <v>469.36</v>
      </c>
      <c r="C103" s="27">
        <v>466.18</v>
      </c>
      <c r="D103" s="27">
        <v>468.13</v>
      </c>
      <c r="E103" s="27">
        <v>463.66</v>
      </c>
      <c r="F103" s="27">
        <v>464.96</v>
      </c>
      <c r="G103" s="27">
        <v>462.91</v>
      </c>
      <c r="H103" s="27">
        <v>469.23</v>
      </c>
      <c r="I103" s="27">
        <v>471.17</v>
      </c>
      <c r="J103" s="27">
        <v>468.25</v>
      </c>
      <c r="K103" s="27">
        <v>464.94</v>
      </c>
      <c r="L103" s="27">
        <v>466.79</v>
      </c>
      <c r="N103" s="5">
        <f t="shared" si="9"/>
        <v>466.87090909090909</v>
      </c>
      <c r="O103" s="5">
        <f t="shared" si="10"/>
        <v>2.5998632831187662</v>
      </c>
      <c r="P103" s="1">
        <f t="shared" si="11"/>
        <v>0.55686983971248483</v>
      </c>
    </row>
    <row r="104" spans="1:16" ht="15.75" customHeight="1" x14ac:dyDescent="0.2">
      <c r="A104" s="3" t="s">
        <v>11</v>
      </c>
      <c r="B104" s="27">
        <v>680.78</v>
      </c>
      <c r="C104" s="27">
        <v>684.63</v>
      </c>
      <c r="D104" s="27">
        <v>679.33</v>
      </c>
      <c r="E104" s="27">
        <v>678.89</v>
      </c>
      <c r="F104" s="27">
        <v>678.27</v>
      </c>
      <c r="G104" s="27">
        <v>678.3</v>
      </c>
      <c r="H104" s="27">
        <v>681.86</v>
      </c>
      <c r="I104" s="27">
        <v>677.18</v>
      </c>
      <c r="J104" s="27">
        <v>680.3</v>
      </c>
      <c r="K104" s="27">
        <v>686.22</v>
      </c>
      <c r="L104" s="27">
        <v>681.24</v>
      </c>
      <c r="N104" s="5">
        <f t="shared" si="9"/>
        <v>680.63636363636363</v>
      </c>
      <c r="O104" s="5">
        <f t="shared" si="10"/>
        <v>2.7727721605904705</v>
      </c>
      <c r="P104" s="1">
        <f t="shared" si="11"/>
        <v>0.40737937446901534</v>
      </c>
    </row>
    <row r="105" spans="1:16" ht="15.75" customHeight="1" x14ac:dyDescent="0.2">
      <c r="A105" s="3" t="s">
        <v>12</v>
      </c>
      <c r="B105" s="27">
        <v>1248.8800000000001</v>
      </c>
      <c r="C105" s="27">
        <v>1241.48</v>
      </c>
      <c r="D105" s="27">
        <v>1238.3800000000001</v>
      </c>
      <c r="E105" s="27">
        <v>1248.29</v>
      </c>
      <c r="F105" s="27">
        <v>1246.3800000000001</v>
      </c>
      <c r="G105" s="27">
        <v>1242.3499999999999</v>
      </c>
      <c r="H105" s="27">
        <v>1232.5899999999999</v>
      </c>
      <c r="I105" s="27">
        <v>1237.71</v>
      </c>
      <c r="J105" s="27">
        <v>1273.07</v>
      </c>
      <c r="K105" s="27">
        <v>1233.6300000000001</v>
      </c>
      <c r="L105" s="27">
        <v>1237.1400000000001</v>
      </c>
      <c r="N105" s="5">
        <f t="shared" si="9"/>
        <v>1243.6272727272728</v>
      </c>
      <c r="O105" s="5">
        <f t="shared" si="10"/>
        <v>11.209039290598517</v>
      </c>
      <c r="P105" s="1">
        <f t="shared" si="11"/>
        <v>0.90131822744744972</v>
      </c>
    </row>
    <row r="106" spans="1:16" ht="15.75" customHeight="1" x14ac:dyDescent="0.2">
      <c r="A106" s="3" t="s">
        <v>13</v>
      </c>
      <c r="B106" s="27">
        <v>2650.84</v>
      </c>
      <c r="C106" s="27">
        <v>2750.1</v>
      </c>
      <c r="D106" s="27">
        <v>2640.99</v>
      </c>
      <c r="E106" s="27">
        <v>2646.19</v>
      </c>
      <c r="F106" s="27">
        <v>2635.16</v>
      </c>
      <c r="G106" s="27">
        <v>2609.36</v>
      </c>
      <c r="H106" s="27">
        <v>2645.16</v>
      </c>
      <c r="I106" s="27">
        <v>2663.81</v>
      </c>
      <c r="J106" s="27">
        <v>2626.1</v>
      </c>
      <c r="K106" s="27">
        <v>2683.53</v>
      </c>
      <c r="L106" s="27">
        <v>2635.28</v>
      </c>
      <c r="N106" s="5">
        <f t="shared" si="9"/>
        <v>2653.32</v>
      </c>
      <c r="O106" s="5">
        <f t="shared" si="10"/>
        <v>37.407608317025556</v>
      </c>
      <c r="P106" s="1">
        <f t="shared" si="11"/>
        <v>1.409841568941008</v>
      </c>
    </row>
    <row r="107" spans="1:16" ht="15.75" customHeight="1" x14ac:dyDescent="0.2">
      <c r="A107" s="3" t="s">
        <v>14</v>
      </c>
      <c r="B107" s="27">
        <v>4898.2700000000004</v>
      </c>
      <c r="C107" s="27">
        <v>4999.99</v>
      </c>
      <c r="D107" s="27">
        <v>5001.55</v>
      </c>
      <c r="E107" s="27">
        <v>4927.99</v>
      </c>
      <c r="F107" s="27">
        <v>4951.91</v>
      </c>
      <c r="G107" s="27">
        <v>4982.37</v>
      </c>
      <c r="H107" s="27">
        <v>4941.6000000000004</v>
      </c>
      <c r="I107" s="27">
        <v>4957.47</v>
      </c>
      <c r="J107" s="27">
        <v>4901.6000000000004</v>
      </c>
      <c r="K107" s="27">
        <v>4975.8</v>
      </c>
      <c r="L107" s="27">
        <v>4929.12</v>
      </c>
      <c r="N107" s="5">
        <f t="shared" si="9"/>
        <v>4951.6063636363642</v>
      </c>
      <c r="O107" s="5">
        <f t="shared" si="10"/>
        <v>35.931116674193945</v>
      </c>
      <c r="P107" s="1">
        <f t="shared" si="11"/>
        <v>0.72564565992291086</v>
      </c>
    </row>
    <row r="108" spans="1:16" ht="15.75" customHeight="1" x14ac:dyDescent="0.2">
      <c r="A108" s="3" t="s">
        <v>15</v>
      </c>
      <c r="B108" s="27">
        <v>9530.42</v>
      </c>
      <c r="C108" s="27">
        <v>9537.33</v>
      </c>
      <c r="D108" s="27">
        <v>9411.57</v>
      </c>
      <c r="E108" s="27">
        <v>9549.27</v>
      </c>
      <c r="F108" s="27">
        <v>9466.39</v>
      </c>
      <c r="G108" s="27">
        <v>9353.33</v>
      </c>
      <c r="H108" s="27">
        <v>9593.61</v>
      </c>
      <c r="I108" s="27">
        <v>9374.7900000000009</v>
      </c>
      <c r="J108" s="27">
        <v>9473.69</v>
      </c>
      <c r="K108" s="27">
        <v>9463.27</v>
      </c>
      <c r="L108" s="27">
        <v>9469.24</v>
      </c>
      <c r="N108" s="5">
        <f t="shared" si="9"/>
        <v>9474.81</v>
      </c>
      <c r="O108" s="5">
        <f t="shared" si="10"/>
        <v>74.602942167182718</v>
      </c>
      <c r="P108" s="1">
        <f t="shared" si="11"/>
        <v>0.78738193343383911</v>
      </c>
    </row>
    <row r="109" spans="1:16" ht="15.75" customHeight="1" x14ac:dyDescent="0.2">
      <c r="A109" s="3" t="s">
        <v>16</v>
      </c>
      <c r="B109" s="27">
        <v>18586.669999999998</v>
      </c>
      <c r="C109" s="27">
        <v>18459.990000000002</v>
      </c>
      <c r="D109" s="27">
        <v>18618.21</v>
      </c>
      <c r="E109" s="27">
        <v>18499.580000000002</v>
      </c>
      <c r="F109" s="27">
        <v>18581.349999999999</v>
      </c>
      <c r="G109" s="27">
        <v>18452.16</v>
      </c>
      <c r="H109" s="27">
        <v>18552.669999999998</v>
      </c>
      <c r="I109" s="27">
        <v>18600.79</v>
      </c>
      <c r="J109" s="27">
        <v>18579.86</v>
      </c>
      <c r="K109" s="27">
        <v>18682.37</v>
      </c>
      <c r="L109" s="27">
        <v>18617.23</v>
      </c>
      <c r="N109" s="5">
        <f t="shared" si="9"/>
        <v>18566.443636363638</v>
      </c>
      <c r="O109" s="5">
        <f t="shared" si="10"/>
        <v>70.528359582897252</v>
      </c>
      <c r="P109" s="1">
        <f t="shared" si="11"/>
        <v>0.37987005462243012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2" t="s">
        <v>21</v>
      </c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</row>
    <row r="115" spans="1:16" ht="15.75" customHeight="1" x14ac:dyDescent="0.15">
      <c r="A115" s="30" t="s">
        <v>1</v>
      </c>
      <c r="B115" s="28">
        <v>1</v>
      </c>
      <c r="C115" s="1">
        <v>2</v>
      </c>
      <c r="D115" s="1">
        <v>3</v>
      </c>
      <c r="E115" s="28">
        <v>4</v>
      </c>
      <c r="F115" s="1">
        <v>5</v>
      </c>
      <c r="G115" s="1">
        <v>6</v>
      </c>
      <c r="H115" s="28">
        <v>7</v>
      </c>
      <c r="I115" s="1">
        <v>8</v>
      </c>
      <c r="J115" s="1">
        <v>9</v>
      </c>
      <c r="K115" s="28">
        <v>10</v>
      </c>
      <c r="L115" s="28">
        <v>11</v>
      </c>
    </row>
    <row r="116" spans="1:16" ht="15.75" customHeight="1" x14ac:dyDescent="0.2">
      <c r="A116" s="31"/>
      <c r="B116" s="1" t="s">
        <v>2</v>
      </c>
      <c r="C116" s="1" t="s">
        <v>2</v>
      </c>
      <c r="D116" s="1" t="s">
        <v>2</v>
      </c>
      <c r="E116" s="1" t="s">
        <v>2</v>
      </c>
      <c r="F116" s="1" t="s">
        <v>2</v>
      </c>
      <c r="G116" s="1" t="s">
        <v>2</v>
      </c>
      <c r="H116" s="1" t="s">
        <v>2</v>
      </c>
      <c r="I116" s="1" t="s">
        <v>2</v>
      </c>
      <c r="J116" s="1" t="s">
        <v>2</v>
      </c>
      <c r="K116" s="1" t="s">
        <v>2</v>
      </c>
      <c r="L116" s="1" t="s">
        <v>2</v>
      </c>
      <c r="N116" s="2" t="s">
        <v>3</v>
      </c>
      <c r="O116" s="2" t="s">
        <v>4</v>
      </c>
      <c r="P116" s="2" t="s">
        <v>5</v>
      </c>
    </row>
    <row r="117" spans="1:16" ht="15.75" customHeight="1" x14ac:dyDescent="0.2">
      <c r="A117" s="3">
        <v>1</v>
      </c>
      <c r="B117" s="27"/>
      <c r="C117" s="27"/>
      <c r="D117" s="27">
        <v>13.15</v>
      </c>
      <c r="E117" s="27">
        <v>12.93</v>
      </c>
      <c r="F117" s="27">
        <v>13.46</v>
      </c>
      <c r="G117" s="27">
        <v>13.48</v>
      </c>
      <c r="H117" s="27">
        <v>13.03</v>
      </c>
      <c r="I117" s="27">
        <v>12.78</v>
      </c>
      <c r="J117" s="27">
        <v>12.83</v>
      </c>
      <c r="K117" s="27">
        <v>13.21</v>
      </c>
      <c r="L117" s="27">
        <v>13.13</v>
      </c>
      <c r="N117" s="5">
        <f t="shared" ref="N117:N137" si="12">AVERAGE(B117:L117)</f>
        <v>13.111111111111111</v>
      </c>
      <c r="O117" s="5">
        <f t="shared" ref="O117:O137" si="13">STDEV(B117:L117)</f>
        <v>0.24937143202682885</v>
      </c>
      <c r="P117" s="1">
        <f t="shared" ref="P117:P137" si="14">O117/N117*100</f>
        <v>1.9019854985097118</v>
      </c>
    </row>
    <row r="118" spans="1:16" ht="15.75" customHeight="1" x14ac:dyDescent="0.2">
      <c r="A118" s="3">
        <v>2</v>
      </c>
      <c r="B118" s="27"/>
      <c r="C118" s="27"/>
      <c r="D118" s="27">
        <v>9.39</v>
      </c>
      <c r="E118" s="27">
        <v>9.44</v>
      </c>
      <c r="F118" s="27">
        <v>10.02</v>
      </c>
      <c r="G118" s="27">
        <v>10.01</v>
      </c>
      <c r="H118" s="27">
        <v>9.4</v>
      </c>
      <c r="I118" s="27">
        <v>9.4700000000000006</v>
      </c>
      <c r="J118" s="27">
        <v>9.33</v>
      </c>
      <c r="K118" s="27">
        <v>9.67</v>
      </c>
      <c r="L118" s="27">
        <v>9.43</v>
      </c>
      <c r="N118" s="5">
        <f t="shared" si="12"/>
        <v>9.5733333333333324</v>
      </c>
      <c r="O118" s="5">
        <f t="shared" si="13"/>
        <v>0.26725456029785516</v>
      </c>
      <c r="P118" s="1">
        <f t="shared" si="14"/>
        <v>2.7916562705207713</v>
      </c>
    </row>
    <row r="119" spans="1:16" ht="15.75" customHeight="1" x14ac:dyDescent="0.2">
      <c r="A119" s="3">
        <v>4</v>
      </c>
      <c r="B119" s="27"/>
      <c r="C119" s="27"/>
      <c r="D119" s="27">
        <v>9.8699999999999992</v>
      </c>
      <c r="E119" s="27">
        <v>9.76</v>
      </c>
      <c r="F119" s="27">
        <v>10.27</v>
      </c>
      <c r="G119" s="27">
        <v>10.26</v>
      </c>
      <c r="H119" s="27">
        <v>9.76</v>
      </c>
      <c r="I119" s="27">
        <v>9.8699999999999992</v>
      </c>
      <c r="J119" s="27">
        <v>9.67</v>
      </c>
      <c r="K119" s="27">
        <v>10.07</v>
      </c>
      <c r="L119" s="27">
        <v>9.73</v>
      </c>
      <c r="N119" s="5">
        <f t="shared" si="12"/>
        <v>9.9177777777777791</v>
      </c>
      <c r="O119" s="5">
        <f t="shared" si="13"/>
        <v>0.22785838682050835</v>
      </c>
      <c r="P119" s="1">
        <f t="shared" si="14"/>
        <v>2.2974742117237006</v>
      </c>
    </row>
    <row r="120" spans="1:16" ht="15.75" customHeight="1" x14ac:dyDescent="0.2">
      <c r="A120" s="3">
        <v>8</v>
      </c>
      <c r="B120" s="27"/>
      <c r="C120" s="27"/>
      <c r="D120" s="27">
        <v>10.72</v>
      </c>
      <c r="E120" s="27">
        <v>10.5</v>
      </c>
      <c r="F120" s="27">
        <v>11.05</v>
      </c>
      <c r="G120" s="27">
        <v>10.97</v>
      </c>
      <c r="H120" s="27">
        <v>10.58</v>
      </c>
      <c r="I120" s="27">
        <v>10.5</v>
      </c>
      <c r="J120" s="27">
        <v>10.41</v>
      </c>
      <c r="K120" s="27">
        <v>10.92</v>
      </c>
      <c r="L120" s="27">
        <v>10.51</v>
      </c>
      <c r="N120" s="5">
        <f t="shared" si="12"/>
        <v>10.684444444444445</v>
      </c>
      <c r="O120" s="5">
        <f t="shared" si="13"/>
        <v>0.23890955982919124</v>
      </c>
      <c r="P120" s="1">
        <f t="shared" si="14"/>
        <v>2.2360503727773722</v>
      </c>
    </row>
    <row r="121" spans="1:16" ht="15.75" customHeight="1" x14ac:dyDescent="0.2">
      <c r="A121" s="3">
        <v>16</v>
      </c>
      <c r="B121" s="27"/>
      <c r="C121" s="27"/>
      <c r="D121" s="27">
        <v>12.05</v>
      </c>
      <c r="E121" s="27">
        <v>11.77</v>
      </c>
      <c r="F121" s="27">
        <v>12.43</v>
      </c>
      <c r="G121" s="27">
        <v>12.29</v>
      </c>
      <c r="H121" s="27">
        <v>11.69</v>
      </c>
      <c r="I121" s="27">
        <v>11.62</v>
      </c>
      <c r="J121" s="27">
        <v>11.52</v>
      </c>
      <c r="K121" s="27">
        <v>12.17</v>
      </c>
      <c r="L121" s="27">
        <v>11.8</v>
      </c>
      <c r="N121" s="5">
        <f t="shared" si="12"/>
        <v>11.926666666666666</v>
      </c>
      <c r="O121" s="5">
        <f t="shared" si="13"/>
        <v>0.31933524703671534</v>
      </c>
      <c r="P121" s="1">
        <f t="shared" si="14"/>
        <v>2.677489494438642</v>
      </c>
    </row>
    <row r="122" spans="1:16" ht="15.75" customHeight="1" x14ac:dyDescent="0.2">
      <c r="A122" s="3">
        <v>32</v>
      </c>
      <c r="B122" s="27"/>
      <c r="C122" s="27"/>
      <c r="D122" s="27">
        <v>13.91</v>
      </c>
      <c r="E122" s="27">
        <v>14.37</v>
      </c>
      <c r="F122" s="27">
        <v>14.28</v>
      </c>
      <c r="G122" s="27">
        <v>14.42</v>
      </c>
      <c r="H122" s="27">
        <v>14.02</v>
      </c>
      <c r="I122" s="27">
        <v>14.12</v>
      </c>
      <c r="J122" s="27">
        <v>13.84</v>
      </c>
      <c r="K122" s="27">
        <v>14.17</v>
      </c>
      <c r="L122" s="27">
        <v>14.06</v>
      </c>
      <c r="N122" s="5">
        <f t="shared" si="12"/>
        <v>14.132222222222223</v>
      </c>
      <c r="O122" s="5">
        <f t="shared" si="13"/>
        <v>0.19854330621918326</v>
      </c>
      <c r="P122" s="1">
        <f t="shared" si="14"/>
        <v>1.4048979919589977</v>
      </c>
    </row>
    <row r="123" spans="1:16" ht="15.75" customHeight="1" x14ac:dyDescent="0.2">
      <c r="A123" s="3">
        <v>64</v>
      </c>
      <c r="B123" s="27"/>
      <c r="C123" s="27"/>
      <c r="D123" s="27">
        <v>18.059999999999999</v>
      </c>
      <c r="E123" s="27">
        <v>18.14</v>
      </c>
      <c r="F123" s="27">
        <v>18.510000000000002</v>
      </c>
      <c r="G123" s="27">
        <v>18.329999999999998</v>
      </c>
      <c r="H123" s="27">
        <v>18.059999999999999</v>
      </c>
      <c r="I123" s="27">
        <v>18.170000000000002</v>
      </c>
      <c r="J123" s="27">
        <v>17.829999999999998</v>
      </c>
      <c r="K123" s="27">
        <v>18.170000000000002</v>
      </c>
      <c r="L123" s="27">
        <v>18.11</v>
      </c>
      <c r="N123" s="5">
        <f t="shared" si="12"/>
        <v>18.153333333333332</v>
      </c>
      <c r="O123" s="5">
        <f t="shared" si="13"/>
        <v>0.18808242873804104</v>
      </c>
      <c r="P123" s="1">
        <f t="shared" si="14"/>
        <v>1.0360765446458375</v>
      </c>
    </row>
    <row r="124" spans="1:16" ht="15.75" customHeight="1" x14ac:dyDescent="0.2">
      <c r="A124" s="3">
        <v>128</v>
      </c>
      <c r="B124" s="27"/>
      <c r="C124" s="27"/>
      <c r="D124" s="27">
        <v>23.92</v>
      </c>
      <c r="E124" s="27">
        <v>24.13</v>
      </c>
      <c r="F124" s="27">
        <v>24.65</v>
      </c>
      <c r="G124" s="27">
        <v>24.31</v>
      </c>
      <c r="H124" s="27">
        <v>23.96</v>
      </c>
      <c r="I124" s="27">
        <v>24.14</v>
      </c>
      <c r="J124" s="27">
        <v>23.74</v>
      </c>
      <c r="K124" s="27">
        <v>23.93</v>
      </c>
      <c r="L124" s="27">
        <v>23.97</v>
      </c>
      <c r="N124" s="5">
        <f t="shared" si="12"/>
        <v>24.083333333333336</v>
      </c>
      <c r="O124" s="5">
        <f t="shared" si="13"/>
        <v>0.2678619047195771</v>
      </c>
      <c r="P124" s="1">
        <f t="shared" si="14"/>
        <v>1.1122293621574135</v>
      </c>
    </row>
    <row r="125" spans="1:16" ht="15.75" customHeight="1" x14ac:dyDescent="0.2">
      <c r="A125" s="3">
        <v>256</v>
      </c>
      <c r="B125" s="27"/>
      <c r="C125" s="27"/>
      <c r="D125" s="27">
        <v>36.159999999999997</v>
      </c>
      <c r="E125" s="27">
        <v>37.19</v>
      </c>
      <c r="F125" s="27">
        <v>37.299999999999997</v>
      </c>
      <c r="G125" s="27">
        <v>36.97</v>
      </c>
      <c r="H125" s="27">
        <v>36.4</v>
      </c>
      <c r="I125" s="27">
        <v>36.619999999999997</v>
      </c>
      <c r="J125" s="27">
        <v>36.76</v>
      </c>
      <c r="K125" s="27">
        <v>36.47</v>
      </c>
      <c r="L125" s="27">
        <v>36.69</v>
      </c>
      <c r="N125" s="5">
        <f t="shared" si="12"/>
        <v>36.728888888888889</v>
      </c>
      <c r="O125" s="5">
        <f t="shared" si="13"/>
        <v>0.37250652492421005</v>
      </c>
      <c r="P125" s="1">
        <f t="shared" si="14"/>
        <v>1.0142058096315012</v>
      </c>
    </row>
    <row r="126" spans="1:16" ht="15.75" customHeight="1" x14ac:dyDescent="0.2">
      <c r="A126" s="3">
        <v>512</v>
      </c>
      <c r="B126" s="27"/>
      <c r="C126" s="27"/>
      <c r="D126" s="27">
        <v>76.95</v>
      </c>
      <c r="E126" s="27">
        <v>77.319999999999993</v>
      </c>
      <c r="F126" s="27">
        <v>76.37</v>
      </c>
      <c r="G126" s="27">
        <v>77.19</v>
      </c>
      <c r="H126" s="27">
        <v>76.02</v>
      </c>
      <c r="I126" s="27">
        <v>76.47</v>
      </c>
      <c r="J126" s="27">
        <v>76.83</v>
      </c>
      <c r="K126" s="27">
        <v>77.44</v>
      </c>
      <c r="L126" s="27">
        <v>77.17</v>
      </c>
      <c r="N126" s="5">
        <f t="shared" si="12"/>
        <v>76.862222222222215</v>
      </c>
      <c r="O126" s="5">
        <f t="shared" si="13"/>
        <v>0.48215085237344935</v>
      </c>
      <c r="P126" s="1">
        <f t="shared" si="14"/>
        <v>0.62729236604617844</v>
      </c>
    </row>
    <row r="127" spans="1:16" ht="15.75" customHeight="1" x14ac:dyDescent="0.2">
      <c r="A127" s="3" t="s">
        <v>6</v>
      </c>
      <c r="B127" s="27"/>
      <c r="C127" s="27"/>
      <c r="D127" s="27">
        <v>138.04</v>
      </c>
      <c r="E127" s="27">
        <v>136.74</v>
      </c>
      <c r="F127" s="27">
        <v>138.5</v>
      </c>
      <c r="G127" s="27">
        <v>137.87</v>
      </c>
      <c r="H127" s="27">
        <v>133.69999999999999</v>
      </c>
      <c r="I127" s="27">
        <v>140.41999999999999</v>
      </c>
      <c r="J127" s="27">
        <v>134.55000000000001</v>
      </c>
      <c r="K127" s="27">
        <v>135.26</v>
      </c>
      <c r="L127" s="27">
        <v>137.74</v>
      </c>
      <c r="N127" s="5">
        <f t="shared" si="12"/>
        <v>136.97999999999999</v>
      </c>
      <c r="O127" s="5">
        <f t="shared" si="13"/>
        <v>2.1306278417405502</v>
      </c>
      <c r="P127" s="1">
        <f t="shared" si="14"/>
        <v>1.5554298742448169</v>
      </c>
    </row>
    <row r="128" spans="1:16" ht="15.75" customHeight="1" x14ac:dyDescent="0.2">
      <c r="A128" s="3" t="s">
        <v>7</v>
      </c>
      <c r="B128" s="27"/>
      <c r="C128" s="27"/>
      <c r="D128" s="27">
        <v>278.45</v>
      </c>
      <c r="E128" s="27">
        <v>276.5</v>
      </c>
      <c r="F128" s="27">
        <v>277.62</v>
      </c>
      <c r="G128" s="27">
        <v>277.85000000000002</v>
      </c>
      <c r="H128" s="27">
        <v>275.16000000000003</v>
      </c>
      <c r="I128" s="27">
        <v>278.36</v>
      </c>
      <c r="J128" s="27">
        <v>279.20999999999998</v>
      </c>
      <c r="K128" s="27">
        <v>277.79000000000002</v>
      </c>
      <c r="L128" s="27">
        <v>279.77</v>
      </c>
      <c r="N128" s="5">
        <f t="shared" si="12"/>
        <v>277.85666666666668</v>
      </c>
      <c r="O128" s="5">
        <f t="shared" si="13"/>
        <v>1.38161137806547</v>
      </c>
      <c r="P128" s="1">
        <f t="shared" si="14"/>
        <v>0.49723888026157487</v>
      </c>
    </row>
    <row r="129" spans="1:16" ht="15.75" customHeight="1" x14ac:dyDescent="0.2">
      <c r="A129" s="3" t="s">
        <v>8</v>
      </c>
      <c r="B129" s="27"/>
      <c r="C129" s="27"/>
      <c r="D129" s="27">
        <v>578.86</v>
      </c>
      <c r="E129" s="27">
        <v>580.84</v>
      </c>
      <c r="F129" s="27">
        <v>581.39</v>
      </c>
      <c r="G129" s="27">
        <v>581.28</v>
      </c>
      <c r="H129" s="27">
        <v>581.41999999999996</v>
      </c>
      <c r="I129" s="27">
        <v>580.74</v>
      </c>
      <c r="J129" s="27">
        <v>583.53</v>
      </c>
      <c r="K129" s="27">
        <v>584.70000000000005</v>
      </c>
      <c r="L129" s="27">
        <v>583.29</v>
      </c>
      <c r="N129" s="5">
        <f t="shared" si="12"/>
        <v>581.7833333333333</v>
      </c>
      <c r="O129" s="5">
        <f t="shared" si="13"/>
        <v>1.7639515299463295</v>
      </c>
      <c r="P129" s="1">
        <f t="shared" si="14"/>
        <v>0.30319732946623823</v>
      </c>
    </row>
    <row r="130" spans="1:16" ht="15.75" customHeight="1" x14ac:dyDescent="0.2">
      <c r="A130" s="3" t="s">
        <v>9</v>
      </c>
      <c r="B130" s="27"/>
      <c r="C130" s="27"/>
      <c r="D130" s="27">
        <v>132.47</v>
      </c>
      <c r="E130" s="27">
        <v>127.62</v>
      </c>
      <c r="F130" s="27">
        <v>130.37</v>
      </c>
      <c r="G130" s="27">
        <v>133.13999999999999</v>
      </c>
      <c r="H130" s="27">
        <v>134.85</v>
      </c>
      <c r="I130" s="27">
        <v>131.46</v>
      </c>
      <c r="J130" s="27">
        <v>130.96</v>
      </c>
      <c r="K130" s="27">
        <v>133.96</v>
      </c>
      <c r="L130" s="27">
        <v>131.97</v>
      </c>
      <c r="N130" s="5">
        <f t="shared" si="12"/>
        <v>131.86666666666667</v>
      </c>
      <c r="O130" s="5">
        <f t="shared" si="13"/>
        <v>2.1371710273162479</v>
      </c>
      <c r="P130" s="1">
        <f t="shared" si="14"/>
        <v>1.6207060368930091</v>
      </c>
    </row>
    <row r="131" spans="1:16" ht="15.75" customHeight="1" x14ac:dyDescent="0.2">
      <c r="A131" s="3" t="s">
        <v>10</v>
      </c>
      <c r="B131" s="27"/>
      <c r="C131" s="27"/>
      <c r="D131" s="27">
        <v>538.45000000000005</v>
      </c>
      <c r="E131" s="27">
        <v>526.94000000000005</v>
      </c>
      <c r="F131" s="27">
        <v>552.07000000000005</v>
      </c>
      <c r="G131" s="27">
        <v>537.22</v>
      </c>
      <c r="H131" s="27">
        <v>545.28</v>
      </c>
      <c r="I131" s="27">
        <v>528.74</v>
      </c>
      <c r="J131" s="27">
        <v>538.39</v>
      </c>
      <c r="K131" s="27">
        <v>517.65</v>
      </c>
      <c r="L131" s="27">
        <v>538.29</v>
      </c>
      <c r="N131" s="5">
        <f t="shared" si="12"/>
        <v>535.89222222222224</v>
      </c>
      <c r="O131" s="5">
        <f t="shared" si="13"/>
        <v>10.21163280011794</v>
      </c>
      <c r="P131" s="1">
        <f t="shared" si="14"/>
        <v>1.9055385349264147</v>
      </c>
    </row>
    <row r="132" spans="1:16" ht="15.75" customHeight="1" x14ac:dyDescent="0.2">
      <c r="A132" s="3" t="s">
        <v>11</v>
      </c>
      <c r="B132" s="27"/>
      <c r="C132" s="27"/>
      <c r="D132" s="27">
        <v>742.75</v>
      </c>
      <c r="E132" s="27">
        <v>754.18</v>
      </c>
      <c r="F132" s="27">
        <v>754.05</v>
      </c>
      <c r="G132" s="27">
        <v>748.91</v>
      </c>
      <c r="H132" s="27">
        <v>754.02</v>
      </c>
      <c r="I132" s="27">
        <v>748.08</v>
      </c>
      <c r="J132" s="27">
        <v>751.45</v>
      </c>
      <c r="K132" s="27">
        <v>754.48</v>
      </c>
      <c r="L132" s="27">
        <v>746.4</v>
      </c>
      <c r="N132" s="5">
        <f t="shared" si="12"/>
        <v>750.48</v>
      </c>
      <c r="O132" s="5">
        <f t="shared" si="13"/>
        <v>4.1912349015534716</v>
      </c>
      <c r="P132" s="1">
        <f t="shared" si="14"/>
        <v>0.55847389691310512</v>
      </c>
    </row>
    <row r="133" spans="1:16" ht="15.75" customHeight="1" x14ac:dyDescent="0.2">
      <c r="A133" s="3" t="s">
        <v>12</v>
      </c>
      <c r="B133" s="27"/>
      <c r="C133" s="27"/>
      <c r="D133" s="27">
        <v>1428.89</v>
      </c>
      <c r="E133" s="27">
        <v>1452.57</v>
      </c>
      <c r="F133" s="27">
        <v>1438.21</v>
      </c>
      <c r="G133" s="27">
        <v>1392.9</v>
      </c>
      <c r="H133" s="27">
        <v>1452.08</v>
      </c>
      <c r="I133" s="27">
        <v>1447.92</v>
      </c>
      <c r="J133" s="27">
        <v>1444.07</v>
      </c>
      <c r="K133" s="27">
        <v>1439.54</v>
      </c>
      <c r="L133" s="27">
        <v>1435.16</v>
      </c>
      <c r="N133" s="5">
        <f t="shared" si="12"/>
        <v>1436.8155555555556</v>
      </c>
      <c r="O133" s="5">
        <f t="shared" si="13"/>
        <v>18.236775421597319</v>
      </c>
      <c r="P133" s="1">
        <f t="shared" si="14"/>
        <v>1.2692495812064013</v>
      </c>
    </row>
    <row r="134" spans="1:16" ht="15.75" customHeight="1" x14ac:dyDescent="0.2">
      <c r="A134" s="3" t="s">
        <v>13</v>
      </c>
      <c r="B134" s="27"/>
      <c r="C134" s="27"/>
      <c r="D134" s="27">
        <v>2908.16</v>
      </c>
      <c r="E134" s="27">
        <v>2838.67</v>
      </c>
      <c r="F134" s="27">
        <v>2861.53</v>
      </c>
      <c r="G134" s="27">
        <v>2837.64</v>
      </c>
      <c r="H134" s="27">
        <v>2863.93</v>
      </c>
      <c r="I134" s="27">
        <v>2870.66</v>
      </c>
      <c r="J134" s="27">
        <v>2882.87</v>
      </c>
      <c r="K134" s="27">
        <v>2866.79</v>
      </c>
      <c r="L134" s="27">
        <v>2875.09</v>
      </c>
      <c r="N134" s="5">
        <f t="shared" si="12"/>
        <v>2867.26</v>
      </c>
      <c r="O134" s="5">
        <f t="shared" si="13"/>
        <v>21.58768804202985</v>
      </c>
      <c r="P134" s="1">
        <f t="shared" si="14"/>
        <v>0.7529030517647457</v>
      </c>
    </row>
    <row r="135" spans="1:16" ht="15.75" customHeight="1" x14ac:dyDescent="0.2">
      <c r="A135" s="3" t="s">
        <v>14</v>
      </c>
      <c r="B135" s="27"/>
      <c r="C135" s="27"/>
      <c r="D135" s="27">
        <v>5493.72</v>
      </c>
      <c r="E135" s="27">
        <v>5465.1</v>
      </c>
      <c r="F135" s="27">
        <v>5495.18</v>
      </c>
      <c r="G135" s="27">
        <v>5548.62</v>
      </c>
      <c r="H135" s="27">
        <v>5484.94</v>
      </c>
      <c r="I135" s="27">
        <v>5407.4</v>
      </c>
      <c r="J135" s="27">
        <v>5452.55</v>
      </c>
      <c r="K135" s="27">
        <v>5495.17</v>
      </c>
      <c r="L135" s="27">
        <v>5504.32</v>
      </c>
      <c r="N135" s="5">
        <f t="shared" si="12"/>
        <v>5483</v>
      </c>
      <c r="O135" s="5">
        <f t="shared" si="13"/>
        <v>38.952924473009752</v>
      </c>
      <c r="P135" s="1">
        <f t="shared" si="14"/>
        <v>0.71043086764562735</v>
      </c>
    </row>
    <row r="136" spans="1:16" ht="15.75" customHeight="1" x14ac:dyDescent="0.2">
      <c r="A136" s="3" t="s">
        <v>15</v>
      </c>
      <c r="B136" s="27"/>
      <c r="C136" s="27"/>
      <c r="D136" s="27">
        <v>10749.46</v>
      </c>
      <c r="E136" s="27">
        <v>10716.44</v>
      </c>
      <c r="F136" s="27">
        <v>10707.15</v>
      </c>
      <c r="G136" s="27">
        <v>10542.46</v>
      </c>
      <c r="H136" s="27">
        <v>10742.29</v>
      </c>
      <c r="I136" s="27">
        <v>10694.51</v>
      </c>
      <c r="J136" s="27">
        <v>10642.94</v>
      </c>
      <c r="K136" s="27">
        <v>10670.32</v>
      </c>
      <c r="L136" s="27">
        <v>10635.21</v>
      </c>
      <c r="N136" s="5">
        <f t="shared" si="12"/>
        <v>10677.864444444444</v>
      </c>
      <c r="O136" s="5">
        <f t="shared" si="13"/>
        <v>64.546270440497295</v>
      </c>
      <c r="P136" s="1">
        <f t="shared" si="14"/>
        <v>0.60448670027909834</v>
      </c>
    </row>
    <row r="137" spans="1:16" ht="15.75" customHeight="1" x14ac:dyDescent="0.2">
      <c r="A137" s="3" t="s">
        <v>16</v>
      </c>
      <c r="B137" s="27"/>
      <c r="C137" s="27"/>
      <c r="D137" s="27">
        <v>21127.599999999999</v>
      </c>
      <c r="E137" s="27">
        <v>20991.200000000001</v>
      </c>
      <c r="F137" s="27">
        <v>20967.16</v>
      </c>
      <c r="G137" s="27">
        <v>21048.639999999999</v>
      </c>
      <c r="H137" s="27">
        <v>21351.51</v>
      </c>
      <c r="I137" s="27">
        <v>21121.66</v>
      </c>
      <c r="J137" s="27">
        <v>21170.93</v>
      </c>
      <c r="K137" s="27">
        <v>21103.16</v>
      </c>
      <c r="L137" s="27">
        <v>21114.04</v>
      </c>
      <c r="N137" s="5">
        <f t="shared" si="12"/>
        <v>21110.655555555557</v>
      </c>
      <c r="O137" s="5">
        <f t="shared" si="13"/>
        <v>112.2643394082808</v>
      </c>
      <c r="P137" s="1">
        <f t="shared" si="14"/>
        <v>0.5317899252955075</v>
      </c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2" t="s">
        <v>22</v>
      </c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</row>
    <row r="143" spans="1:16" ht="15.75" customHeight="1" x14ac:dyDescent="0.15">
      <c r="A143" s="30" t="s">
        <v>1</v>
      </c>
      <c r="B143" s="28">
        <v>1</v>
      </c>
      <c r="C143" s="1">
        <v>2</v>
      </c>
      <c r="D143" s="1">
        <v>3</v>
      </c>
      <c r="E143" s="28">
        <v>4</v>
      </c>
      <c r="F143" s="1">
        <v>5</v>
      </c>
      <c r="G143" s="1">
        <v>6</v>
      </c>
      <c r="H143" s="28">
        <v>7</v>
      </c>
      <c r="I143" s="1">
        <v>8</v>
      </c>
      <c r="J143" s="1">
        <v>9</v>
      </c>
      <c r="K143" s="28">
        <v>10</v>
      </c>
      <c r="L143" s="28">
        <v>11</v>
      </c>
    </row>
    <row r="144" spans="1:16" ht="15.75" customHeight="1" x14ac:dyDescent="0.2">
      <c r="A144" s="31"/>
      <c r="B144" s="1" t="s">
        <v>2</v>
      </c>
      <c r="C144" s="1" t="s">
        <v>2</v>
      </c>
      <c r="D144" s="1" t="s">
        <v>2</v>
      </c>
      <c r="E144" s="1" t="s">
        <v>2</v>
      </c>
      <c r="F144" s="1" t="s">
        <v>2</v>
      </c>
      <c r="G144" s="1" t="s">
        <v>2</v>
      </c>
      <c r="H144" s="1" t="s">
        <v>2</v>
      </c>
      <c r="I144" s="1" t="s">
        <v>2</v>
      </c>
      <c r="J144" s="1" t="s">
        <v>2</v>
      </c>
      <c r="K144" s="1" t="s">
        <v>2</v>
      </c>
      <c r="L144" s="1" t="s">
        <v>2</v>
      </c>
      <c r="N144" s="2" t="s">
        <v>3</v>
      </c>
      <c r="O144" s="2" t="s">
        <v>4</v>
      </c>
      <c r="P144" s="2" t="s">
        <v>5</v>
      </c>
    </row>
    <row r="145" spans="1:16" ht="15.75" customHeight="1" x14ac:dyDescent="0.2">
      <c r="A145" s="3">
        <v>1</v>
      </c>
      <c r="B145" s="27"/>
      <c r="C145" s="27"/>
      <c r="D145" s="27">
        <v>12.59</v>
      </c>
      <c r="E145" s="27">
        <v>12.5</v>
      </c>
      <c r="F145" s="27">
        <v>12.45</v>
      </c>
      <c r="G145" s="27">
        <v>12.45</v>
      </c>
      <c r="H145" s="27">
        <v>13.54</v>
      </c>
      <c r="I145" s="27">
        <v>12.56</v>
      </c>
      <c r="J145" s="27">
        <v>13.19</v>
      </c>
      <c r="K145" s="27">
        <v>12.62</v>
      </c>
      <c r="L145" s="27">
        <v>12.2</v>
      </c>
      <c r="N145" s="5">
        <f t="shared" ref="N145:N165" si="15">AVERAGE(B145:L145)</f>
        <v>12.677777777777777</v>
      </c>
      <c r="O145" s="5">
        <f t="shared" ref="O145:O165" si="16">STDEV(B145:L145)</f>
        <v>0.41748586137071075</v>
      </c>
      <c r="P145" s="1">
        <f t="shared" ref="P145:P165" si="17">O145/N145*100</f>
        <v>3.2930523683929862</v>
      </c>
    </row>
    <row r="146" spans="1:16" ht="15.75" customHeight="1" x14ac:dyDescent="0.2">
      <c r="A146" s="3">
        <v>2</v>
      </c>
      <c r="B146" s="27"/>
      <c r="C146" s="27"/>
      <c r="D146" s="27">
        <v>9.75</v>
      </c>
      <c r="E146" s="27">
        <v>9.68</v>
      </c>
      <c r="F146" s="27">
        <v>9.68</v>
      </c>
      <c r="G146" s="27">
        <v>9.6300000000000008</v>
      </c>
      <c r="H146" s="27">
        <v>10.76</v>
      </c>
      <c r="I146" s="27">
        <v>9.67</v>
      </c>
      <c r="J146" s="27">
        <v>10.32</v>
      </c>
      <c r="K146" s="27">
        <v>9.8000000000000007</v>
      </c>
      <c r="L146" s="27">
        <v>9.24</v>
      </c>
      <c r="N146" s="5">
        <f t="shared" si="15"/>
        <v>9.836666666666666</v>
      </c>
      <c r="O146" s="5">
        <f t="shared" si="16"/>
        <v>0.44308577047790637</v>
      </c>
      <c r="P146" s="1">
        <f t="shared" si="17"/>
        <v>4.5044300624660094</v>
      </c>
    </row>
    <row r="147" spans="1:16" ht="15.75" customHeight="1" x14ac:dyDescent="0.2">
      <c r="A147" s="3">
        <v>4</v>
      </c>
      <c r="B147" s="27"/>
      <c r="C147" s="27"/>
      <c r="D147" s="27">
        <v>11.3</v>
      </c>
      <c r="E147" s="27">
        <v>11.21</v>
      </c>
      <c r="F147" s="27">
        <v>11.24</v>
      </c>
      <c r="G147" s="27">
        <v>11.07</v>
      </c>
      <c r="H147" s="27">
        <v>13.18</v>
      </c>
      <c r="I147" s="27">
        <v>11.29</v>
      </c>
      <c r="J147" s="27">
        <v>12.13</v>
      </c>
      <c r="K147" s="27">
        <v>11.17</v>
      </c>
      <c r="L147" s="27">
        <v>10.55</v>
      </c>
      <c r="N147" s="5">
        <f t="shared" si="15"/>
        <v>11.459999999999999</v>
      </c>
      <c r="O147" s="5">
        <f t="shared" si="16"/>
        <v>0.76133107121672094</v>
      </c>
      <c r="P147" s="1">
        <f t="shared" si="17"/>
        <v>6.6433775847881416</v>
      </c>
    </row>
    <row r="148" spans="1:16" ht="15.75" customHeight="1" x14ac:dyDescent="0.2">
      <c r="A148" s="3">
        <v>8</v>
      </c>
      <c r="B148" s="27"/>
      <c r="C148" s="27"/>
      <c r="D148" s="27">
        <v>11.82</v>
      </c>
      <c r="E148" s="27">
        <v>11.6</v>
      </c>
      <c r="F148" s="27">
        <v>11.75</v>
      </c>
      <c r="G148" s="27">
        <v>11.91</v>
      </c>
      <c r="H148" s="27">
        <v>13.66</v>
      </c>
      <c r="I148" s="27">
        <v>11.72</v>
      </c>
      <c r="J148" s="27">
        <v>13.01</v>
      </c>
      <c r="K148" s="27">
        <v>15.29</v>
      </c>
      <c r="L148" s="27">
        <v>11.17</v>
      </c>
      <c r="N148" s="5">
        <f t="shared" si="15"/>
        <v>12.436666666666666</v>
      </c>
      <c r="O148" s="5">
        <f t="shared" si="16"/>
        <v>1.3188062784199956</v>
      </c>
      <c r="P148" s="1">
        <f t="shared" si="17"/>
        <v>10.604178062878551</v>
      </c>
    </row>
    <row r="149" spans="1:16" ht="15.75" customHeight="1" x14ac:dyDescent="0.2">
      <c r="A149" s="3">
        <v>16</v>
      </c>
      <c r="B149" s="27"/>
      <c r="C149" s="27"/>
      <c r="D149" s="27">
        <v>12.17</v>
      </c>
      <c r="E149" s="27">
        <v>11.96</v>
      </c>
      <c r="F149" s="27">
        <v>12.15</v>
      </c>
      <c r="G149" s="27">
        <v>12.18</v>
      </c>
      <c r="H149" s="27">
        <v>14</v>
      </c>
      <c r="I149" s="27">
        <v>12.04</v>
      </c>
      <c r="J149" s="27">
        <v>13.35</v>
      </c>
      <c r="K149" s="27">
        <v>12.3</v>
      </c>
      <c r="L149" s="27">
        <v>11.4</v>
      </c>
      <c r="N149" s="5">
        <f t="shared" si="15"/>
        <v>12.394444444444444</v>
      </c>
      <c r="O149" s="5">
        <f t="shared" si="16"/>
        <v>0.78733904880793104</v>
      </c>
      <c r="P149" s="1">
        <f t="shared" si="17"/>
        <v>6.3523544950886413</v>
      </c>
    </row>
    <row r="150" spans="1:16" ht="15.75" customHeight="1" x14ac:dyDescent="0.2">
      <c r="A150" s="3">
        <v>32</v>
      </c>
      <c r="B150" s="27"/>
      <c r="C150" s="27"/>
      <c r="D150" s="27">
        <v>16.64</v>
      </c>
      <c r="E150" s="27">
        <v>16.760000000000002</v>
      </c>
      <c r="F150" s="27">
        <v>17.350000000000001</v>
      </c>
      <c r="G150" s="27">
        <v>16.600000000000001</v>
      </c>
      <c r="H150" s="27">
        <v>17.760000000000002</v>
      </c>
      <c r="I150" s="27">
        <v>16.649999999999999</v>
      </c>
      <c r="J150" s="27">
        <v>17.37</v>
      </c>
      <c r="K150" s="27">
        <v>16.600000000000001</v>
      </c>
      <c r="L150" s="27">
        <v>16.5</v>
      </c>
      <c r="N150" s="5">
        <f t="shared" si="15"/>
        <v>16.914444444444445</v>
      </c>
      <c r="O150" s="5">
        <f t="shared" si="16"/>
        <v>0.45426069363062677</v>
      </c>
      <c r="P150" s="1">
        <f t="shared" si="17"/>
        <v>2.6856376815842085</v>
      </c>
    </row>
    <row r="151" spans="1:16" ht="15.75" customHeight="1" x14ac:dyDescent="0.2">
      <c r="A151" s="3">
        <v>64</v>
      </c>
      <c r="B151" s="27"/>
      <c r="C151" s="27"/>
      <c r="D151" s="27">
        <v>18.18</v>
      </c>
      <c r="E151" s="27">
        <v>14.23</v>
      </c>
      <c r="F151" s="27">
        <v>14.36</v>
      </c>
      <c r="G151" s="27">
        <v>14.27</v>
      </c>
      <c r="H151" s="27">
        <v>16.55</v>
      </c>
      <c r="I151" s="27">
        <v>14.35</v>
      </c>
      <c r="J151" s="27">
        <v>15.6</v>
      </c>
      <c r="K151" s="27">
        <v>14.27</v>
      </c>
      <c r="L151" s="27">
        <v>13.69</v>
      </c>
      <c r="N151" s="5">
        <f t="shared" si="15"/>
        <v>15.055555555555552</v>
      </c>
      <c r="O151" s="5">
        <f t="shared" si="16"/>
        <v>1.4600523202193059</v>
      </c>
      <c r="P151" s="1">
        <f t="shared" si="17"/>
        <v>9.6977644885415177</v>
      </c>
    </row>
    <row r="152" spans="1:16" ht="15.75" customHeight="1" x14ac:dyDescent="0.2">
      <c r="A152" s="3">
        <v>128</v>
      </c>
      <c r="B152" s="27"/>
      <c r="C152" s="27"/>
      <c r="D152" s="27">
        <v>18.04</v>
      </c>
      <c r="E152" s="27">
        <v>17.829999999999998</v>
      </c>
      <c r="F152" s="27">
        <v>17.97</v>
      </c>
      <c r="G152" s="27">
        <v>18.010000000000002</v>
      </c>
      <c r="H152" s="27">
        <v>19.670000000000002</v>
      </c>
      <c r="I152" s="27">
        <v>17.77</v>
      </c>
      <c r="J152" s="27">
        <v>19.22</v>
      </c>
      <c r="K152" s="27">
        <v>17.97</v>
      </c>
      <c r="L152" s="27">
        <v>17.399999999999999</v>
      </c>
      <c r="N152" s="5">
        <f t="shared" si="15"/>
        <v>18.20888888888889</v>
      </c>
      <c r="O152" s="5">
        <f t="shared" si="16"/>
        <v>0.73568750914441383</v>
      </c>
      <c r="P152" s="1">
        <f t="shared" si="17"/>
        <v>4.040265793446256</v>
      </c>
    </row>
    <row r="153" spans="1:16" ht="15.75" customHeight="1" x14ac:dyDescent="0.2">
      <c r="A153" s="3">
        <v>256</v>
      </c>
      <c r="B153" s="27"/>
      <c r="C153" s="27"/>
      <c r="D153" s="27">
        <v>25.16</v>
      </c>
      <c r="E153" s="27">
        <v>25.16</v>
      </c>
      <c r="F153" s="27">
        <v>25.32</v>
      </c>
      <c r="G153" s="27">
        <v>25.51</v>
      </c>
      <c r="H153" s="27">
        <v>26.87</v>
      </c>
      <c r="I153" s="27">
        <v>24.99</v>
      </c>
      <c r="J153" s="27">
        <v>26.29</v>
      </c>
      <c r="K153" s="27">
        <v>24.83</v>
      </c>
      <c r="L153" s="27">
        <v>24.68</v>
      </c>
      <c r="N153" s="5">
        <f t="shared" si="15"/>
        <v>25.423333333333332</v>
      </c>
      <c r="O153" s="5">
        <f t="shared" si="16"/>
        <v>0.71529714105398234</v>
      </c>
      <c r="P153" s="1">
        <f t="shared" si="17"/>
        <v>2.8135458544145107</v>
      </c>
    </row>
    <row r="154" spans="1:16" ht="15.75" customHeight="1" x14ac:dyDescent="0.2">
      <c r="A154" s="3">
        <v>512</v>
      </c>
      <c r="B154" s="27"/>
      <c r="C154" s="27"/>
      <c r="D154" s="27">
        <v>38.770000000000003</v>
      </c>
      <c r="E154" s="27">
        <v>38.79</v>
      </c>
      <c r="F154" s="27">
        <v>38.72</v>
      </c>
      <c r="G154" s="27">
        <v>39.76</v>
      </c>
      <c r="H154" s="27">
        <v>40.14</v>
      </c>
      <c r="I154" s="27">
        <v>38.69</v>
      </c>
      <c r="J154" s="27">
        <v>39.57</v>
      </c>
      <c r="K154" s="27">
        <v>38.51</v>
      </c>
      <c r="L154" s="27">
        <v>38.4</v>
      </c>
      <c r="N154" s="5">
        <f t="shared" si="15"/>
        <v>39.038888888888884</v>
      </c>
      <c r="O154" s="5">
        <f t="shared" si="16"/>
        <v>0.61847482657834307</v>
      </c>
      <c r="P154" s="1">
        <f t="shared" si="17"/>
        <v>1.5842531490550986</v>
      </c>
    </row>
    <row r="155" spans="1:16" ht="15.75" customHeight="1" x14ac:dyDescent="0.2">
      <c r="A155" s="3" t="s">
        <v>6</v>
      </c>
      <c r="B155" s="27"/>
      <c r="C155" s="27"/>
      <c r="D155" s="27">
        <v>67.86</v>
      </c>
      <c r="E155" s="27">
        <v>68.16</v>
      </c>
      <c r="F155" s="27">
        <v>67.900000000000006</v>
      </c>
      <c r="G155" s="27">
        <v>69.59</v>
      </c>
      <c r="H155" s="27">
        <v>69.349999999999994</v>
      </c>
      <c r="I155" s="27">
        <v>67.7</v>
      </c>
      <c r="J155" s="27">
        <v>68.39</v>
      </c>
      <c r="K155" s="27">
        <v>68.28</v>
      </c>
      <c r="L155" s="27">
        <v>67.849999999999994</v>
      </c>
      <c r="N155" s="5">
        <f t="shared" si="15"/>
        <v>68.342222222222233</v>
      </c>
      <c r="O155" s="5">
        <f t="shared" si="16"/>
        <v>0.67959138049598888</v>
      </c>
      <c r="P155" s="1">
        <f t="shared" si="17"/>
        <v>0.99439461931194306</v>
      </c>
    </row>
    <row r="156" spans="1:16" ht="15.75" customHeight="1" x14ac:dyDescent="0.2">
      <c r="A156" s="3" t="s">
        <v>7</v>
      </c>
      <c r="B156" s="27"/>
      <c r="C156" s="27"/>
      <c r="D156" s="27">
        <v>93.42</v>
      </c>
      <c r="E156" s="27">
        <v>93.06</v>
      </c>
      <c r="F156" s="27">
        <v>92.29</v>
      </c>
      <c r="G156" s="27">
        <v>92.3</v>
      </c>
      <c r="H156" s="27">
        <v>92.69</v>
      </c>
      <c r="I156" s="27">
        <v>92.34</v>
      </c>
      <c r="J156" s="27">
        <v>92.46</v>
      </c>
      <c r="K156" s="27">
        <v>94.32</v>
      </c>
      <c r="L156" s="27">
        <v>92.86</v>
      </c>
      <c r="N156" s="5">
        <f t="shared" si="15"/>
        <v>92.860000000000014</v>
      </c>
      <c r="O156" s="5">
        <f t="shared" si="16"/>
        <v>0.66923463747776657</v>
      </c>
      <c r="P156" s="1">
        <f t="shared" si="17"/>
        <v>0.72069204983606128</v>
      </c>
    </row>
    <row r="157" spans="1:16" ht="15.75" customHeight="1" x14ac:dyDescent="0.2">
      <c r="A157" s="3" t="s">
        <v>8</v>
      </c>
      <c r="B157" s="27"/>
      <c r="C157" s="27"/>
      <c r="D157" s="27">
        <v>127.83</v>
      </c>
      <c r="E157" s="27">
        <v>127.86</v>
      </c>
      <c r="F157" s="27">
        <v>128.12</v>
      </c>
      <c r="G157" s="27">
        <v>127.5</v>
      </c>
      <c r="H157" s="27">
        <v>127.37</v>
      </c>
      <c r="I157" s="27">
        <v>128.91999999999999</v>
      </c>
      <c r="J157" s="27">
        <v>127.13</v>
      </c>
      <c r="K157" s="27">
        <v>128.99</v>
      </c>
      <c r="L157" s="27">
        <v>127.83</v>
      </c>
      <c r="N157" s="5">
        <f t="shared" si="15"/>
        <v>127.94999999999999</v>
      </c>
      <c r="O157" s="5">
        <f t="shared" si="16"/>
        <v>0.6422227028064329</v>
      </c>
      <c r="P157" s="1">
        <f t="shared" si="17"/>
        <v>0.50193255397142078</v>
      </c>
    </row>
    <row r="158" spans="1:16" ht="15.75" customHeight="1" x14ac:dyDescent="0.2">
      <c r="A158" s="3" t="s">
        <v>9</v>
      </c>
      <c r="B158" s="27"/>
      <c r="C158" s="27"/>
      <c r="D158" s="27">
        <v>202.02</v>
      </c>
      <c r="E158" s="27">
        <v>200.54</v>
      </c>
      <c r="F158" s="27">
        <v>201.79</v>
      </c>
      <c r="G158" s="27">
        <v>207.6</v>
      </c>
      <c r="H158" s="27">
        <v>203.2</v>
      </c>
      <c r="I158" s="27">
        <v>204.12</v>
      </c>
      <c r="J158" s="27">
        <v>200.59</v>
      </c>
      <c r="K158" s="27">
        <v>199.42</v>
      </c>
      <c r="L158" s="27">
        <v>198.79</v>
      </c>
      <c r="N158" s="5">
        <f t="shared" si="15"/>
        <v>202.00777777777776</v>
      </c>
      <c r="O158" s="5">
        <f t="shared" si="16"/>
        <v>2.7022804155831888</v>
      </c>
      <c r="P158" s="1">
        <f t="shared" si="17"/>
        <v>1.3377110749447876</v>
      </c>
    </row>
    <row r="159" spans="1:16" ht="15.75" customHeight="1" x14ac:dyDescent="0.2">
      <c r="A159" s="3" t="s">
        <v>10</v>
      </c>
      <c r="B159" s="27"/>
      <c r="C159" s="27"/>
      <c r="D159" s="27">
        <v>945.14</v>
      </c>
      <c r="E159" s="27">
        <v>947.91</v>
      </c>
      <c r="F159" s="27">
        <v>948.68</v>
      </c>
      <c r="G159" s="27">
        <v>951.28</v>
      </c>
      <c r="H159" s="27">
        <v>955.56</v>
      </c>
      <c r="I159" s="27">
        <v>949.63</v>
      </c>
      <c r="J159" s="27">
        <v>948.24</v>
      </c>
      <c r="K159" s="27">
        <v>948.04</v>
      </c>
      <c r="L159" s="27">
        <v>947.01</v>
      </c>
      <c r="N159" s="5">
        <f t="shared" si="15"/>
        <v>949.05444444444447</v>
      </c>
      <c r="O159" s="5">
        <f t="shared" si="16"/>
        <v>2.963351612242076</v>
      </c>
      <c r="P159" s="1">
        <f t="shared" si="17"/>
        <v>0.31224253040369632</v>
      </c>
    </row>
    <row r="160" spans="1:16" ht="15.75" customHeight="1" x14ac:dyDescent="0.2">
      <c r="A160" s="3" t="s">
        <v>11</v>
      </c>
      <c r="B160" s="27"/>
      <c r="C160" s="27"/>
      <c r="D160" s="27">
        <v>1437.23</v>
      </c>
      <c r="E160" s="27">
        <v>1426.19</v>
      </c>
      <c r="F160" s="27">
        <v>1426.66</v>
      </c>
      <c r="G160" s="27">
        <v>1426.86</v>
      </c>
      <c r="H160" s="27">
        <v>1429.76</v>
      </c>
      <c r="I160" s="27">
        <v>1426.92</v>
      </c>
      <c r="J160" s="27">
        <v>1417.08</v>
      </c>
      <c r="K160" s="27">
        <v>1438.67</v>
      </c>
      <c r="L160" s="27">
        <v>1415.38</v>
      </c>
      <c r="N160" s="5">
        <f t="shared" si="15"/>
        <v>1427.1944444444443</v>
      </c>
      <c r="O160" s="5">
        <f t="shared" si="16"/>
        <v>7.7648858831136636</v>
      </c>
      <c r="P160" s="1">
        <f t="shared" si="17"/>
        <v>0.54406643140600619</v>
      </c>
    </row>
    <row r="161" spans="1:16" ht="15.75" customHeight="1" x14ac:dyDescent="0.2">
      <c r="A161" s="3" t="s">
        <v>12</v>
      </c>
      <c r="B161" s="27"/>
      <c r="C161" s="27"/>
      <c r="D161" s="27">
        <v>2957.84</v>
      </c>
      <c r="E161" s="27">
        <v>2951.34</v>
      </c>
      <c r="F161" s="27">
        <v>2952.63</v>
      </c>
      <c r="G161" s="27">
        <v>2979.05</v>
      </c>
      <c r="H161" s="27">
        <v>3009.64</v>
      </c>
      <c r="I161" s="27">
        <v>2973.2</v>
      </c>
      <c r="J161" s="27">
        <v>2979.76</v>
      </c>
      <c r="K161" s="27">
        <v>2958.87</v>
      </c>
      <c r="L161" s="27">
        <v>2963.34</v>
      </c>
      <c r="N161" s="5">
        <f t="shared" si="15"/>
        <v>2969.5188888888888</v>
      </c>
      <c r="O161" s="5">
        <f t="shared" si="16"/>
        <v>18.448093020990253</v>
      </c>
      <c r="P161" s="1">
        <f t="shared" si="17"/>
        <v>0.62124854938683405</v>
      </c>
    </row>
    <row r="162" spans="1:16" ht="15.75" customHeight="1" x14ac:dyDescent="0.2">
      <c r="A162" s="3" t="s">
        <v>13</v>
      </c>
      <c r="B162" s="27"/>
      <c r="C162" s="27"/>
      <c r="D162" s="27">
        <v>5382.43</v>
      </c>
      <c r="E162" s="27">
        <v>5387.34</v>
      </c>
      <c r="F162" s="27">
        <v>5391.05</v>
      </c>
      <c r="G162" s="27">
        <v>5402.8</v>
      </c>
      <c r="H162" s="27">
        <v>5396.24</v>
      </c>
      <c r="I162" s="27">
        <v>5366.44</v>
      </c>
      <c r="J162" s="27">
        <v>5352.9</v>
      </c>
      <c r="K162" s="27">
        <v>5448.27</v>
      </c>
      <c r="L162" s="27">
        <v>5468.3</v>
      </c>
      <c r="N162" s="5">
        <f t="shared" si="15"/>
        <v>5399.5300000000007</v>
      </c>
      <c r="O162" s="5">
        <f t="shared" si="16"/>
        <v>36.926682426126703</v>
      </c>
      <c r="P162" s="1">
        <f t="shared" si="17"/>
        <v>0.6838869758317242</v>
      </c>
    </row>
    <row r="163" spans="1:16" ht="15.75" customHeight="1" x14ac:dyDescent="0.2">
      <c r="A163" s="3" t="s">
        <v>14</v>
      </c>
      <c r="B163" s="27"/>
      <c r="C163" s="27"/>
      <c r="D163" s="27">
        <v>10034.26</v>
      </c>
      <c r="E163" s="27">
        <v>10021.030000000001</v>
      </c>
      <c r="F163" s="27">
        <v>10034.81</v>
      </c>
      <c r="G163" s="27">
        <v>10029.36</v>
      </c>
      <c r="H163" s="27">
        <v>10055.709999999999</v>
      </c>
      <c r="I163" s="27">
        <v>10085.16</v>
      </c>
      <c r="J163" s="27">
        <v>10044.43</v>
      </c>
      <c r="K163" s="27">
        <v>10068.06</v>
      </c>
      <c r="L163" s="27">
        <v>10082.040000000001</v>
      </c>
      <c r="N163" s="5">
        <f t="shared" si="15"/>
        <v>10050.540000000001</v>
      </c>
      <c r="O163" s="5">
        <f t="shared" si="16"/>
        <v>23.435308830907157</v>
      </c>
      <c r="P163" s="1">
        <f t="shared" si="17"/>
        <v>0.23317462376058556</v>
      </c>
    </row>
    <row r="164" spans="1:16" ht="15.75" customHeight="1" x14ac:dyDescent="0.2">
      <c r="A164" s="3" t="s">
        <v>15</v>
      </c>
      <c r="B164" s="27"/>
      <c r="C164" s="27"/>
      <c r="D164" s="27">
        <v>19431.810000000001</v>
      </c>
      <c r="E164" s="27">
        <v>19381.43</v>
      </c>
      <c r="F164" s="27">
        <v>19391.189999999999</v>
      </c>
      <c r="G164" s="27">
        <v>19343.95</v>
      </c>
      <c r="H164" s="27">
        <v>19384</v>
      </c>
      <c r="I164" s="27">
        <v>19335.87</v>
      </c>
      <c r="J164" s="27">
        <v>19430.560000000001</v>
      </c>
      <c r="K164" s="27">
        <v>19389.400000000001</v>
      </c>
      <c r="L164" s="27">
        <v>19889.009999999998</v>
      </c>
      <c r="N164" s="5">
        <f t="shared" si="15"/>
        <v>19441.913333333334</v>
      </c>
      <c r="O164" s="5">
        <f t="shared" si="16"/>
        <v>170.77437695684858</v>
      </c>
      <c r="P164" s="1">
        <f t="shared" si="17"/>
        <v>0.87838256466278142</v>
      </c>
    </row>
    <row r="165" spans="1:16" ht="15.75" customHeight="1" x14ac:dyDescent="0.2">
      <c r="A165" s="3" t="s">
        <v>16</v>
      </c>
      <c r="B165" s="27"/>
      <c r="C165" s="27"/>
      <c r="D165" s="27">
        <v>38961.730000000003</v>
      </c>
      <c r="E165" s="27">
        <v>38839.339999999997</v>
      </c>
      <c r="F165" s="27">
        <v>39065.769999999997</v>
      </c>
      <c r="G165" s="27">
        <v>39009.279999999999</v>
      </c>
      <c r="H165" s="27">
        <v>38905.599999999999</v>
      </c>
      <c r="I165" s="27">
        <v>38966.58</v>
      </c>
      <c r="J165" s="27">
        <v>38869.69</v>
      </c>
      <c r="K165" s="27">
        <v>38952.550000000003</v>
      </c>
      <c r="L165" s="27">
        <v>38929.879999999997</v>
      </c>
      <c r="N165" s="5">
        <f t="shared" si="15"/>
        <v>38944.491111111107</v>
      </c>
      <c r="O165" s="5">
        <f t="shared" si="16"/>
        <v>69.041815670730273</v>
      </c>
      <c r="P165" s="1">
        <f t="shared" si="17"/>
        <v>0.17728262380871684</v>
      </c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2" t="s">
        <v>23</v>
      </c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</row>
    <row r="171" spans="1:16" ht="15.75" customHeight="1" x14ac:dyDescent="0.15">
      <c r="A171" s="30" t="s">
        <v>1</v>
      </c>
      <c r="B171" s="28">
        <v>1</v>
      </c>
      <c r="C171" s="1">
        <v>2</v>
      </c>
      <c r="D171" s="1">
        <v>3</v>
      </c>
      <c r="E171" s="28">
        <v>4</v>
      </c>
      <c r="F171" s="1">
        <v>5</v>
      </c>
      <c r="G171" s="1">
        <v>6</v>
      </c>
      <c r="H171" s="28">
        <v>7</v>
      </c>
      <c r="I171" s="1">
        <v>8</v>
      </c>
      <c r="J171" s="1">
        <v>9</v>
      </c>
      <c r="K171" s="28">
        <v>10</v>
      </c>
      <c r="L171" s="28">
        <v>11</v>
      </c>
    </row>
    <row r="172" spans="1:16" ht="15.75" customHeight="1" x14ac:dyDescent="0.2">
      <c r="A172" s="31"/>
      <c r="B172" s="1" t="s">
        <v>2</v>
      </c>
      <c r="C172" s="1" t="s">
        <v>2</v>
      </c>
      <c r="D172" s="1" t="s">
        <v>2</v>
      </c>
      <c r="E172" s="1" t="s">
        <v>2</v>
      </c>
      <c r="F172" s="1" t="s">
        <v>2</v>
      </c>
      <c r="G172" s="1" t="s">
        <v>2</v>
      </c>
      <c r="H172" s="1" t="s">
        <v>2</v>
      </c>
      <c r="I172" s="1" t="s">
        <v>2</v>
      </c>
      <c r="J172" s="1" t="s">
        <v>2</v>
      </c>
      <c r="K172" s="1" t="s">
        <v>2</v>
      </c>
      <c r="L172" s="1" t="s">
        <v>2</v>
      </c>
      <c r="N172" s="2" t="s">
        <v>3</v>
      </c>
      <c r="O172" s="2" t="s">
        <v>4</v>
      </c>
      <c r="P172" s="2" t="s">
        <v>5</v>
      </c>
    </row>
    <row r="173" spans="1:16" ht="15.75" customHeight="1" x14ac:dyDescent="0.2">
      <c r="A173" s="3">
        <v>1</v>
      </c>
      <c r="B173" s="27"/>
      <c r="C173" s="27"/>
      <c r="D173" s="27">
        <v>14.23</v>
      </c>
      <c r="E173" s="27">
        <v>14.43</v>
      </c>
      <c r="F173" s="27">
        <v>15.83</v>
      </c>
      <c r="G173" s="27">
        <v>14.99</v>
      </c>
      <c r="H173" s="27">
        <v>14.85</v>
      </c>
      <c r="I173" s="27">
        <v>14.1</v>
      </c>
      <c r="J173" s="27">
        <v>14.57</v>
      </c>
      <c r="K173" s="27">
        <v>15.27</v>
      </c>
      <c r="L173" s="27">
        <v>15.82</v>
      </c>
      <c r="N173" s="5">
        <f t="shared" ref="N173:N193" si="18">AVERAGE(B173:L173)</f>
        <v>14.898888888888889</v>
      </c>
      <c r="O173" s="5">
        <f t="shared" ref="O173:O193" si="19">STDEV(B173:L173)</f>
        <v>0.64006727077012082</v>
      </c>
      <c r="P173" s="1">
        <f t="shared" ref="P173:P193" si="20">O173/N173*100</f>
        <v>4.2960738585510381</v>
      </c>
    </row>
    <row r="174" spans="1:16" ht="15.75" customHeight="1" x14ac:dyDescent="0.2">
      <c r="A174" s="3">
        <v>2</v>
      </c>
      <c r="B174" s="27"/>
      <c r="C174" s="27"/>
      <c r="D174" s="27">
        <v>10.16</v>
      </c>
      <c r="E174" s="27">
        <v>10.58</v>
      </c>
      <c r="F174" s="27">
        <v>12.01</v>
      </c>
      <c r="G174" s="27">
        <v>10.92</v>
      </c>
      <c r="H174" s="27">
        <v>11.04</v>
      </c>
      <c r="I174" s="27">
        <v>9.98</v>
      </c>
      <c r="J174" s="27">
        <v>10.61</v>
      </c>
      <c r="K174" s="27">
        <v>11.31</v>
      </c>
      <c r="L174" s="27">
        <v>12.14</v>
      </c>
      <c r="N174" s="5">
        <f t="shared" si="18"/>
        <v>10.972222222222221</v>
      </c>
      <c r="O174" s="5">
        <f t="shared" si="19"/>
        <v>0.7492792833412949</v>
      </c>
      <c r="P174" s="1">
        <f t="shared" si="20"/>
        <v>6.8288744810852204</v>
      </c>
    </row>
    <row r="175" spans="1:16" ht="15.75" customHeight="1" x14ac:dyDescent="0.2">
      <c r="A175" s="3">
        <v>4</v>
      </c>
      <c r="B175" s="27"/>
      <c r="C175" s="27"/>
      <c r="D175" s="27">
        <v>9.9700000000000006</v>
      </c>
      <c r="E175" s="27">
        <v>10.53</v>
      </c>
      <c r="F175" s="27">
        <v>11.99</v>
      </c>
      <c r="G175" s="27">
        <v>10.86</v>
      </c>
      <c r="H175" s="27">
        <v>11.31</v>
      </c>
      <c r="I175" s="27">
        <v>9.92</v>
      </c>
      <c r="J175" s="27">
        <v>10.59</v>
      </c>
      <c r="K175" s="27">
        <v>11.21</v>
      </c>
      <c r="L175" s="27">
        <v>12.05</v>
      </c>
      <c r="N175" s="5">
        <f t="shared" si="18"/>
        <v>10.936666666666666</v>
      </c>
      <c r="O175" s="5">
        <f t="shared" si="19"/>
        <v>0.77641805749222514</v>
      </c>
      <c r="P175" s="1">
        <f t="shared" si="20"/>
        <v>7.0992202757594507</v>
      </c>
    </row>
    <row r="176" spans="1:16" ht="15.75" customHeight="1" x14ac:dyDescent="0.2">
      <c r="A176" s="3">
        <v>8</v>
      </c>
      <c r="B176" s="27"/>
      <c r="C176" s="27"/>
      <c r="D176" s="27">
        <v>10.8</v>
      </c>
      <c r="E176" s="27">
        <v>11.22</v>
      </c>
      <c r="F176" s="27">
        <v>12.63</v>
      </c>
      <c r="G176" s="27">
        <v>11.5</v>
      </c>
      <c r="H176" s="27">
        <v>11.65</v>
      </c>
      <c r="I176" s="27">
        <v>10.71</v>
      </c>
      <c r="J176" s="27">
        <v>12.44</v>
      </c>
      <c r="K176" s="27">
        <v>12.08</v>
      </c>
      <c r="L176" s="27">
        <v>12.83</v>
      </c>
      <c r="N176" s="5">
        <f t="shared" si="18"/>
        <v>11.762222222222222</v>
      </c>
      <c r="O176" s="5">
        <f t="shared" si="19"/>
        <v>0.77957965881906122</v>
      </c>
      <c r="P176" s="1">
        <f t="shared" si="20"/>
        <v>6.6278263077380979</v>
      </c>
    </row>
    <row r="177" spans="1:16" ht="15.75" customHeight="1" x14ac:dyDescent="0.2">
      <c r="A177" s="3">
        <v>16</v>
      </c>
      <c r="B177" s="27"/>
      <c r="C177" s="27"/>
      <c r="D177" s="27">
        <v>11.11</v>
      </c>
      <c r="E177" s="27">
        <v>11.52</v>
      </c>
      <c r="F177" s="27">
        <v>13.08</v>
      </c>
      <c r="G177" s="27">
        <v>11.87</v>
      </c>
      <c r="H177" s="27">
        <v>12.12</v>
      </c>
      <c r="I177" s="27">
        <v>11.04</v>
      </c>
      <c r="J177" s="27">
        <v>11.55</v>
      </c>
      <c r="K177" s="27">
        <v>12.39</v>
      </c>
      <c r="L177" s="27">
        <v>13.26</v>
      </c>
      <c r="N177" s="5">
        <f t="shared" si="18"/>
        <v>11.993333333333332</v>
      </c>
      <c r="O177" s="5">
        <f t="shared" si="19"/>
        <v>0.79715117763194721</v>
      </c>
      <c r="P177" s="1">
        <f t="shared" si="20"/>
        <v>6.6466190464031181</v>
      </c>
    </row>
    <row r="178" spans="1:16" ht="15.75" customHeight="1" x14ac:dyDescent="0.2">
      <c r="A178" s="3">
        <v>32</v>
      </c>
      <c r="B178" s="27"/>
      <c r="C178" s="27"/>
      <c r="D178" s="27">
        <v>11.64</v>
      </c>
      <c r="E178" s="27">
        <v>12.08</v>
      </c>
      <c r="F178" s="27">
        <v>13.59</v>
      </c>
      <c r="G178" s="27">
        <v>12.4</v>
      </c>
      <c r="H178" s="27">
        <v>12.55</v>
      </c>
      <c r="I178" s="27">
        <v>11.54</v>
      </c>
      <c r="J178" s="27">
        <v>12.15</v>
      </c>
      <c r="K178" s="27">
        <v>12.93</v>
      </c>
      <c r="L178" s="27">
        <v>13.96</v>
      </c>
      <c r="N178" s="5">
        <f t="shared" si="18"/>
        <v>12.537777777777782</v>
      </c>
      <c r="O178" s="5">
        <f t="shared" si="19"/>
        <v>0.82646502917210285</v>
      </c>
      <c r="P178" s="1">
        <f t="shared" si="20"/>
        <v>6.591798353907234</v>
      </c>
    </row>
    <row r="179" spans="1:16" ht="15.75" customHeight="1" x14ac:dyDescent="0.2">
      <c r="A179" s="3">
        <v>64</v>
      </c>
      <c r="B179" s="27"/>
      <c r="C179" s="27"/>
      <c r="D179" s="27">
        <v>13.12</v>
      </c>
      <c r="E179" s="27">
        <v>13.56</v>
      </c>
      <c r="F179" s="27">
        <v>15.23</v>
      </c>
      <c r="G179" s="27">
        <v>13.79</v>
      </c>
      <c r="H179" s="27">
        <v>14.01</v>
      </c>
      <c r="I179" s="27">
        <v>13.01</v>
      </c>
      <c r="J179" s="27">
        <v>13.63</v>
      </c>
      <c r="K179" s="27">
        <v>14.44</v>
      </c>
      <c r="L179" s="27">
        <v>15.48</v>
      </c>
      <c r="N179" s="5">
        <f t="shared" si="18"/>
        <v>14.03</v>
      </c>
      <c r="O179" s="5">
        <f t="shared" si="19"/>
        <v>0.86732346907021962</v>
      </c>
      <c r="P179" s="1">
        <f t="shared" si="20"/>
        <v>6.1819206633657853</v>
      </c>
    </row>
    <row r="180" spans="1:16" ht="15.75" customHeight="1" x14ac:dyDescent="0.2">
      <c r="A180" s="3">
        <v>128</v>
      </c>
      <c r="B180" s="27"/>
      <c r="C180" s="27"/>
      <c r="D180" s="27">
        <v>16.71</v>
      </c>
      <c r="E180" s="27">
        <v>16.989999999999998</v>
      </c>
      <c r="F180" s="27">
        <v>18.86</v>
      </c>
      <c r="G180" s="27">
        <v>17.2</v>
      </c>
      <c r="H180" s="27">
        <v>17.48</v>
      </c>
      <c r="I180" s="27">
        <v>16.37</v>
      </c>
      <c r="J180" s="27">
        <v>17.510000000000002</v>
      </c>
      <c r="K180" s="27">
        <v>17.899999999999999</v>
      </c>
      <c r="L180" s="27">
        <v>18.78</v>
      </c>
      <c r="N180" s="5">
        <f t="shared" si="18"/>
        <v>17.533333333333335</v>
      </c>
      <c r="O180" s="5">
        <f t="shared" si="19"/>
        <v>0.85802097876450534</v>
      </c>
      <c r="P180" s="1">
        <f t="shared" si="20"/>
        <v>4.8936557724211331</v>
      </c>
    </row>
    <row r="181" spans="1:16" ht="15.75" customHeight="1" x14ac:dyDescent="0.2">
      <c r="A181" s="3">
        <v>256</v>
      </c>
      <c r="B181" s="27"/>
      <c r="C181" s="27"/>
      <c r="D181" s="27">
        <v>22.73</v>
      </c>
      <c r="E181" s="27">
        <v>23.13</v>
      </c>
      <c r="F181" s="27">
        <v>24.67</v>
      </c>
      <c r="G181" s="27">
        <v>23.26</v>
      </c>
      <c r="H181" s="27">
        <v>23.79</v>
      </c>
      <c r="I181" s="27">
        <v>22.39</v>
      </c>
      <c r="J181" s="27">
        <v>23.59</v>
      </c>
      <c r="K181" s="27">
        <v>24.24</v>
      </c>
      <c r="L181" s="27">
        <v>25.02</v>
      </c>
      <c r="N181" s="5">
        <f t="shared" si="18"/>
        <v>23.646666666666672</v>
      </c>
      <c r="O181" s="5">
        <f t="shared" si="19"/>
        <v>0.87642740714790501</v>
      </c>
      <c r="P181" s="1">
        <f t="shared" si="20"/>
        <v>3.7063465202195016</v>
      </c>
    </row>
    <row r="182" spans="1:16" ht="15.75" customHeight="1" x14ac:dyDescent="0.2">
      <c r="A182" s="3">
        <v>512</v>
      </c>
      <c r="B182" s="27"/>
      <c r="C182" s="27"/>
      <c r="D182" s="27">
        <v>35.33</v>
      </c>
      <c r="E182" s="27">
        <v>35.83</v>
      </c>
      <c r="F182" s="27">
        <v>36.700000000000003</v>
      </c>
      <c r="G182" s="27">
        <v>35.630000000000003</v>
      </c>
      <c r="H182" s="27">
        <v>36.51</v>
      </c>
      <c r="I182" s="27">
        <v>35.47</v>
      </c>
      <c r="J182" s="27">
        <v>36.049999999999997</v>
      </c>
      <c r="K182" s="27">
        <v>37.43</v>
      </c>
      <c r="L182" s="27">
        <v>37.19</v>
      </c>
      <c r="N182" s="5">
        <f t="shared" si="18"/>
        <v>36.237777777777779</v>
      </c>
      <c r="O182" s="5">
        <f t="shared" si="19"/>
        <v>0.75831684963769896</v>
      </c>
      <c r="P182" s="1">
        <f t="shared" si="20"/>
        <v>2.0926141064387349</v>
      </c>
    </row>
    <row r="183" spans="1:16" ht="15.75" customHeight="1" x14ac:dyDescent="0.2">
      <c r="A183" s="3" t="s">
        <v>6</v>
      </c>
      <c r="B183" s="27"/>
      <c r="C183" s="27"/>
      <c r="D183" s="27">
        <v>61.82</v>
      </c>
      <c r="E183" s="27">
        <v>61.69</v>
      </c>
      <c r="F183" s="27">
        <v>62.46</v>
      </c>
      <c r="G183" s="27">
        <v>62.25</v>
      </c>
      <c r="H183" s="27">
        <v>62.58</v>
      </c>
      <c r="I183" s="27">
        <v>61.31</v>
      </c>
      <c r="J183" s="27">
        <v>61.82</v>
      </c>
      <c r="K183" s="27">
        <v>62.9</v>
      </c>
      <c r="L183" s="27">
        <v>63.19</v>
      </c>
      <c r="N183" s="5">
        <f t="shared" si="18"/>
        <v>62.224444444444444</v>
      </c>
      <c r="O183" s="5">
        <f t="shared" si="19"/>
        <v>0.61443289119136246</v>
      </c>
      <c r="P183" s="1">
        <f t="shared" si="20"/>
        <v>0.98744616633732041</v>
      </c>
    </row>
    <row r="184" spans="1:16" ht="15.75" customHeight="1" x14ac:dyDescent="0.2">
      <c r="A184" s="3" t="s">
        <v>7</v>
      </c>
      <c r="B184" s="27"/>
      <c r="C184" s="27"/>
      <c r="D184" s="27">
        <v>1157.51</v>
      </c>
      <c r="E184" s="27">
        <v>1156.32</v>
      </c>
      <c r="F184" s="27">
        <v>1164.25</v>
      </c>
      <c r="G184" s="27">
        <v>1160.6600000000001</v>
      </c>
      <c r="H184" s="27">
        <v>1158.78</v>
      </c>
      <c r="I184" s="27">
        <v>1165.69</v>
      </c>
      <c r="J184" s="27">
        <v>1160.02</v>
      </c>
      <c r="K184" s="27">
        <v>1162.42</v>
      </c>
      <c r="L184" s="27">
        <v>1156.53</v>
      </c>
      <c r="N184" s="5">
        <f t="shared" si="18"/>
        <v>1160.2422222222222</v>
      </c>
      <c r="O184" s="5">
        <f t="shared" si="19"/>
        <v>3.3443002922053324</v>
      </c>
      <c r="P184" s="1">
        <f t="shared" si="20"/>
        <v>0.28824156095612213</v>
      </c>
    </row>
    <row r="185" spans="1:16" ht="15.75" customHeight="1" x14ac:dyDescent="0.2">
      <c r="A185" s="3" t="s">
        <v>8</v>
      </c>
      <c r="B185" s="27"/>
      <c r="C185" s="27"/>
      <c r="D185" s="27">
        <v>1661.85</v>
      </c>
      <c r="E185" s="27">
        <v>1673.47</v>
      </c>
      <c r="F185" s="27">
        <v>1663.68</v>
      </c>
      <c r="G185" s="27">
        <v>1655.01</v>
      </c>
      <c r="H185" s="27">
        <v>1659.98</v>
      </c>
      <c r="I185" s="27">
        <v>1662</v>
      </c>
      <c r="J185" s="27">
        <v>1663.62</v>
      </c>
      <c r="K185" s="27">
        <v>1682.82</v>
      </c>
      <c r="L185" s="27">
        <v>1659.24</v>
      </c>
      <c r="N185" s="5">
        <f t="shared" si="18"/>
        <v>1664.63</v>
      </c>
      <c r="O185" s="5">
        <f t="shared" si="19"/>
        <v>8.4321453379314946</v>
      </c>
      <c r="P185" s="1">
        <f t="shared" si="20"/>
        <v>0.50654772159167472</v>
      </c>
    </row>
    <row r="186" spans="1:16" ht="15.75" customHeight="1" x14ac:dyDescent="0.2">
      <c r="A186" s="3" t="s">
        <v>9</v>
      </c>
      <c r="B186" s="27"/>
      <c r="C186" s="27"/>
      <c r="D186" s="27">
        <v>3208.76</v>
      </c>
      <c r="E186" s="27">
        <v>3155.58</v>
      </c>
      <c r="F186" s="27">
        <v>3137.57</v>
      </c>
      <c r="G186" s="27">
        <v>3156.5</v>
      </c>
      <c r="H186" s="27">
        <v>3119.38</v>
      </c>
      <c r="I186" s="27">
        <v>3167.77</v>
      </c>
      <c r="J186" s="27">
        <v>3167.47</v>
      </c>
      <c r="K186" s="27">
        <v>3171.73</v>
      </c>
      <c r="L186" s="27">
        <v>3110.87</v>
      </c>
      <c r="N186" s="5">
        <f t="shared" si="18"/>
        <v>3155.07</v>
      </c>
      <c r="O186" s="5">
        <f t="shared" si="19"/>
        <v>29.604038575843024</v>
      </c>
      <c r="P186" s="1">
        <f t="shared" si="20"/>
        <v>0.93830053139369407</v>
      </c>
    </row>
    <row r="187" spans="1:16" ht="15.75" customHeight="1" x14ac:dyDescent="0.2">
      <c r="A187" s="3" t="s">
        <v>10</v>
      </c>
      <c r="B187" s="27"/>
      <c r="C187" s="27"/>
      <c r="D187" s="27">
        <v>6333.12</v>
      </c>
      <c r="E187" s="27">
        <v>6294.92</v>
      </c>
      <c r="F187" s="27">
        <v>6323.89</v>
      </c>
      <c r="G187" s="27">
        <v>6282.18</v>
      </c>
      <c r="H187" s="27">
        <v>6382.25</v>
      </c>
      <c r="I187" s="27">
        <v>6503.33</v>
      </c>
      <c r="J187" s="27">
        <v>6295.73</v>
      </c>
      <c r="K187" s="27">
        <v>6277.63</v>
      </c>
      <c r="L187" s="27">
        <v>6305.67</v>
      </c>
      <c r="N187" s="5">
        <f t="shared" si="18"/>
        <v>6333.1911111111103</v>
      </c>
      <c r="O187" s="5">
        <f t="shared" si="19"/>
        <v>71.375001478886887</v>
      </c>
      <c r="P187" s="1">
        <f t="shared" si="20"/>
        <v>1.1269990156094418</v>
      </c>
    </row>
    <row r="188" spans="1:16" ht="15.75" customHeight="1" x14ac:dyDescent="0.2">
      <c r="A188" s="3" t="s">
        <v>11</v>
      </c>
      <c r="B188" s="27"/>
      <c r="C188" s="27"/>
      <c r="D188" s="27">
        <v>10775.75</v>
      </c>
      <c r="E188" s="27">
        <v>10767.65</v>
      </c>
      <c r="F188" s="27">
        <v>10820.49</v>
      </c>
      <c r="G188" s="27">
        <v>10791.33</v>
      </c>
      <c r="H188" s="27">
        <v>10878.66</v>
      </c>
      <c r="I188" s="27">
        <v>10984.44</v>
      </c>
      <c r="J188" s="27">
        <v>10778.02</v>
      </c>
      <c r="K188" s="27">
        <v>10751.54</v>
      </c>
      <c r="L188" s="27">
        <v>10786.81</v>
      </c>
      <c r="N188" s="5">
        <f t="shared" si="18"/>
        <v>10814.965555555556</v>
      </c>
      <c r="O188" s="5">
        <f t="shared" si="19"/>
        <v>73.590811775504875</v>
      </c>
      <c r="P188" s="1">
        <f t="shared" si="20"/>
        <v>0.68045350119216885</v>
      </c>
    </row>
    <row r="189" spans="1:16" ht="15.75" customHeight="1" x14ac:dyDescent="0.2">
      <c r="A189" s="3" t="s">
        <v>12</v>
      </c>
      <c r="B189" s="27"/>
      <c r="C189" s="27"/>
      <c r="D189" s="27">
        <v>20139.689999999999</v>
      </c>
      <c r="E189" s="27">
        <v>20138.990000000002</v>
      </c>
      <c r="F189" s="27">
        <v>20150.669999999998</v>
      </c>
      <c r="G189" s="27">
        <v>20157.73</v>
      </c>
      <c r="H189" s="27">
        <v>20191.560000000001</v>
      </c>
      <c r="I189" s="27">
        <v>20250.330000000002</v>
      </c>
      <c r="J189" s="27">
        <v>20123.96</v>
      </c>
      <c r="K189" s="27">
        <v>20111.05</v>
      </c>
      <c r="L189" s="27">
        <v>20140.63</v>
      </c>
      <c r="N189" s="5">
        <f t="shared" si="18"/>
        <v>20156.067777777775</v>
      </c>
      <c r="O189" s="5">
        <f t="shared" si="19"/>
        <v>41.881798187810766</v>
      </c>
      <c r="P189" s="1">
        <f t="shared" si="20"/>
        <v>0.20778754392752033</v>
      </c>
    </row>
    <row r="190" spans="1:16" ht="15.75" customHeight="1" x14ac:dyDescent="0.2">
      <c r="A190" s="3" t="s">
        <v>13</v>
      </c>
      <c r="B190" s="27"/>
      <c r="C190" s="27"/>
      <c r="D190" s="27">
        <v>39208.980000000003</v>
      </c>
      <c r="E190" s="27">
        <v>39179.910000000003</v>
      </c>
      <c r="F190" s="27">
        <v>39208.07</v>
      </c>
      <c r="G190" s="27">
        <v>39216.51</v>
      </c>
      <c r="H190" s="27">
        <v>39257.53</v>
      </c>
      <c r="I190" s="27">
        <v>39381.64</v>
      </c>
      <c r="J190" s="27">
        <v>39179.71</v>
      </c>
      <c r="K190" s="27">
        <v>39169.82</v>
      </c>
      <c r="L190" s="27">
        <v>39192.44</v>
      </c>
      <c r="N190" s="5">
        <f t="shared" si="18"/>
        <v>39221.623333333337</v>
      </c>
      <c r="O190" s="5">
        <f t="shared" si="19"/>
        <v>65.47546983412883</v>
      </c>
      <c r="P190" s="1">
        <f t="shared" si="20"/>
        <v>0.16693717462347638</v>
      </c>
    </row>
    <row r="191" spans="1:16" ht="15.75" customHeight="1" x14ac:dyDescent="0.2">
      <c r="A191" s="3" t="s">
        <v>14</v>
      </c>
      <c r="B191" s="27"/>
      <c r="C191" s="27"/>
      <c r="D191" s="27">
        <v>77894.81</v>
      </c>
      <c r="E191" s="27">
        <v>77899.78</v>
      </c>
      <c r="F191" s="27">
        <v>77932.259999999995</v>
      </c>
      <c r="G191" s="27">
        <v>77910.94</v>
      </c>
      <c r="H191" s="27">
        <v>77929.759999999995</v>
      </c>
      <c r="I191" s="27">
        <v>77957.960000000006</v>
      </c>
      <c r="J191" s="27">
        <v>77892.36</v>
      </c>
      <c r="K191" s="27">
        <v>77868.84</v>
      </c>
      <c r="L191" s="27">
        <v>77799.8</v>
      </c>
      <c r="N191" s="5">
        <f t="shared" si="18"/>
        <v>77898.501111111109</v>
      </c>
      <c r="O191" s="5">
        <f t="shared" si="19"/>
        <v>45.389329815619476</v>
      </c>
      <c r="P191" s="1">
        <f t="shared" si="20"/>
        <v>5.8267269803918387E-2</v>
      </c>
    </row>
    <row r="192" spans="1:16" ht="15.75" customHeight="1" x14ac:dyDescent="0.2">
      <c r="A192" s="3" t="s">
        <v>15</v>
      </c>
      <c r="B192" s="27"/>
      <c r="C192" s="27"/>
      <c r="D192" s="27">
        <v>155048.42000000001</v>
      </c>
      <c r="E192" s="27">
        <v>155053.07</v>
      </c>
      <c r="F192" s="27">
        <v>155065.44</v>
      </c>
      <c r="G192" s="27">
        <v>155057.28</v>
      </c>
      <c r="H192" s="27">
        <v>155075.37</v>
      </c>
      <c r="I192" s="27">
        <v>155114.57999999999</v>
      </c>
      <c r="J192" s="27">
        <v>155041.39000000001</v>
      </c>
      <c r="K192" s="27">
        <v>155027.76999999999</v>
      </c>
      <c r="L192" s="27">
        <v>155016.76</v>
      </c>
      <c r="N192" s="5">
        <f t="shared" si="18"/>
        <v>155055.56444444443</v>
      </c>
      <c r="O192" s="5">
        <f t="shared" si="19"/>
        <v>28.530820664282981</v>
      </c>
      <c r="P192" s="1">
        <f t="shared" si="20"/>
        <v>1.8400384898476455E-2</v>
      </c>
    </row>
    <row r="193" spans="1:16" ht="15.75" customHeight="1" x14ac:dyDescent="0.2">
      <c r="A193" s="3" t="s">
        <v>16</v>
      </c>
      <c r="B193" s="27"/>
      <c r="C193" s="27"/>
      <c r="D193" s="27">
        <v>310583.94</v>
      </c>
      <c r="E193" s="27">
        <v>310129.01</v>
      </c>
      <c r="F193" s="27">
        <v>310480.31</v>
      </c>
      <c r="G193" s="27">
        <v>310454.53999999998</v>
      </c>
      <c r="H193" s="27">
        <v>310248.02</v>
      </c>
      <c r="I193" s="27">
        <v>310342.89</v>
      </c>
      <c r="J193" s="27">
        <v>310209.71999999997</v>
      </c>
      <c r="K193" s="27">
        <v>310408.82</v>
      </c>
      <c r="L193" s="27">
        <v>310322.78000000003</v>
      </c>
      <c r="N193" s="5">
        <f t="shared" si="18"/>
        <v>310353.33666666661</v>
      </c>
      <c r="O193" s="5">
        <f t="shared" si="19"/>
        <v>143.91980536048317</v>
      </c>
      <c r="P193" s="1">
        <f t="shared" si="20"/>
        <v>4.6372888046330073E-2</v>
      </c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B170:O170"/>
    <mergeCell ref="A171:A172"/>
    <mergeCell ref="B114:O114"/>
    <mergeCell ref="A115:A116"/>
    <mergeCell ref="B142:O142"/>
    <mergeCell ref="A143:A144"/>
    <mergeCell ref="A59:A60"/>
    <mergeCell ref="A87:A88"/>
    <mergeCell ref="B86:O86"/>
    <mergeCell ref="B2:O2"/>
    <mergeCell ref="A3:A4"/>
    <mergeCell ref="B30:O30"/>
    <mergeCell ref="A31:A32"/>
    <mergeCell ref="B58:O5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1000"/>
  <sheetViews>
    <sheetView topLeftCell="A141" workbookViewId="0">
      <selection activeCell="Q172" sqref="Q172"/>
    </sheetView>
  </sheetViews>
  <sheetFormatPr baseColWidth="10" defaultColWidth="14.5" defaultRowHeight="15" customHeight="1" x14ac:dyDescent="0.15"/>
  <cols>
    <col min="1" max="6" width="14.5" style="29" customWidth="1"/>
    <col min="13" max="13" width="14.5" style="29" customWidth="1"/>
  </cols>
  <sheetData>
    <row r="1" spans="1:16" ht="15.75" customHeight="1" x14ac:dyDescent="0.15">
      <c r="B1" s="28"/>
      <c r="C1" s="28"/>
      <c r="D1" s="28"/>
    </row>
    <row r="2" spans="1:16" ht="15.75" customHeight="1" x14ac:dyDescent="0.15">
      <c r="B2" s="30" t="s">
        <v>0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6" ht="15.75" customHeight="1" x14ac:dyDescent="0.15">
      <c r="A3" s="30" t="s">
        <v>1</v>
      </c>
      <c r="B3" s="28">
        <v>1</v>
      </c>
      <c r="C3" s="1">
        <v>2</v>
      </c>
      <c r="D3" s="1">
        <v>3</v>
      </c>
      <c r="E3" s="28">
        <v>4</v>
      </c>
      <c r="F3" s="28">
        <v>5</v>
      </c>
      <c r="G3" s="1">
        <v>6</v>
      </c>
      <c r="H3" s="1">
        <v>7</v>
      </c>
      <c r="I3" s="28">
        <v>8</v>
      </c>
      <c r="J3" s="28">
        <v>9</v>
      </c>
      <c r="K3" s="1">
        <v>10</v>
      </c>
      <c r="L3" s="1">
        <v>11</v>
      </c>
    </row>
    <row r="4" spans="1:16" ht="15.75" customHeight="1" x14ac:dyDescent="0.2">
      <c r="A4" s="31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27">
        <v>28.67</v>
      </c>
      <c r="C5" s="27">
        <v>28.2</v>
      </c>
      <c r="D5" s="27">
        <v>28.26</v>
      </c>
      <c r="E5" s="27">
        <v>26.13</v>
      </c>
      <c r="F5" s="27">
        <v>27.88</v>
      </c>
      <c r="G5" s="27">
        <v>28.12</v>
      </c>
      <c r="H5" s="27">
        <v>27.72</v>
      </c>
      <c r="I5" s="27">
        <v>28.16</v>
      </c>
      <c r="J5" s="27">
        <v>28.18</v>
      </c>
      <c r="K5" s="27">
        <v>28.03</v>
      </c>
      <c r="L5">
        <v>28.51</v>
      </c>
      <c r="N5" s="5">
        <f t="shared" ref="N5:N25" si="0">AVERAGE(B5:L5)</f>
        <v>27.987272727272728</v>
      </c>
      <c r="O5" s="5">
        <f t="shared" ref="O5:O25" si="1">STDEV(B5:L5)</f>
        <v>0.66916501565893238</v>
      </c>
      <c r="P5" s="1">
        <f t="shared" ref="P5:P25" si="2">O5/N5*100</f>
        <v>2.3909618567687443</v>
      </c>
    </row>
    <row r="6" spans="1:16" ht="15.75" customHeight="1" x14ac:dyDescent="0.2">
      <c r="A6" s="3">
        <v>2</v>
      </c>
      <c r="B6" s="27">
        <v>24.3</v>
      </c>
      <c r="C6" s="27">
        <v>24.08</v>
      </c>
      <c r="D6" s="27">
        <v>24.12</v>
      </c>
      <c r="E6" s="27">
        <v>24.08</v>
      </c>
      <c r="F6" s="27">
        <v>23.99</v>
      </c>
      <c r="G6" s="27">
        <v>24.22</v>
      </c>
      <c r="H6" s="27">
        <v>23.88</v>
      </c>
      <c r="I6" s="27">
        <v>24.43</v>
      </c>
      <c r="J6" s="27">
        <v>24.29</v>
      </c>
      <c r="K6" s="27">
        <v>24.18</v>
      </c>
      <c r="L6">
        <v>24.04</v>
      </c>
      <c r="N6" s="5">
        <f t="shared" si="0"/>
        <v>24.146363636363638</v>
      </c>
      <c r="O6" s="5">
        <f t="shared" si="1"/>
        <v>0.1573068801593073</v>
      </c>
      <c r="P6" s="1">
        <f t="shared" si="2"/>
        <v>0.65147233980361441</v>
      </c>
    </row>
    <row r="7" spans="1:16" ht="15.75" customHeight="1" x14ac:dyDescent="0.2">
      <c r="A7" s="3">
        <v>4</v>
      </c>
      <c r="B7" s="27">
        <v>24</v>
      </c>
      <c r="C7" s="27">
        <v>24.08</v>
      </c>
      <c r="D7" s="27">
        <v>23.99</v>
      </c>
      <c r="E7" s="27">
        <v>24</v>
      </c>
      <c r="F7" s="27">
        <v>23.91</v>
      </c>
      <c r="G7" s="27">
        <v>24.13</v>
      </c>
      <c r="H7" s="27">
        <v>23.71</v>
      </c>
      <c r="I7" s="27">
        <v>24.1</v>
      </c>
      <c r="J7" s="27">
        <v>24.12</v>
      </c>
      <c r="K7" s="27">
        <v>24.08</v>
      </c>
      <c r="L7">
        <v>24.03</v>
      </c>
      <c r="N7" s="5">
        <f t="shared" si="0"/>
        <v>24.013636363636362</v>
      </c>
      <c r="O7" s="5">
        <f t="shared" si="1"/>
        <v>0.12052159368948984</v>
      </c>
      <c r="P7" s="1">
        <f t="shared" si="2"/>
        <v>0.50188814332174458</v>
      </c>
    </row>
    <row r="8" spans="1:16" ht="15.75" customHeight="1" x14ac:dyDescent="0.2">
      <c r="A8" s="3">
        <v>8</v>
      </c>
      <c r="B8" s="27">
        <v>24.57</v>
      </c>
      <c r="C8" s="27">
        <v>24.59</v>
      </c>
      <c r="D8" s="27">
        <v>24.63</v>
      </c>
      <c r="E8" s="27">
        <v>24.7</v>
      </c>
      <c r="F8" s="27">
        <v>24.44</v>
      </c>
      <c r="G8" s="27">
        <v>24.76</v>
      </c>
      <c r="H8" s="27">
        <v>24.33</v>
      </c>
      <c r="I8" s="27">
        <v>24.73</v>
      </c>
      <c r="J8" s="27">
        <v>24.69</v>
      </c>
      <c r="K8" s="27">
        <v>24.69</v>
      </c>
      <c r="L8">
        <v>24.61</v>
      </c>
      <c r="N8" s="5">
        <f t="shared" si="0"/>
        <v>24.61272727272727</v>
      </c>
      <c r="O8" s="5">
        <f t="shared" si="1"/>
        <v>0.1293901780732151</v>
      </c>
      <c r="P8" s="1">
        <f t="shared" si="2"/>
        <v>0.52570435059664855</v>
      </c>
    </row>
    <row r="9" spans="1:16" ht="15.75" customHeight="1" x14ac:dyDescent="0.2">
      <c r="A9" s="3">
        <v>16</v>
      </c>
      <c r="B9" s="27">
        <v>21.91</v>
      </c>
      <c r="C9" s="27">
        <v>22.09</v>
      </c>
      <c r="D9" s="27">
        <v>22.08</v>
      </c>
      <c r="E9" s="27">
        <v>22.04</v>
      </c>
      <c r="F9" s="27">
        <v>21.92</v>
      </c>
      <c r="G9" s="27">
        <v>22.09</v>
      </c>
      <c r="H9" s="27">
        <v>21.79</v>
      </c>
      <c r="I9" s="27">
        <v>22.19</v>
      </c>
      <c r="J9" s="27">
        <v>22.2</v>
      </c>
      <c r="K9" s="27">
        <v>22.16</v>
      </c>
      <c r="L9">
        <v>22</v>
      </c>
      <c r="N9" s="5">
        <f t="shared" si="0"/>
        <v>22.042727272727269</v>
      </c>
      <c r="O9" s="5">
        <f t="shared" si="1"/>
        <v>0.12822565336865391</v>
      </c>
      <c r="P9" s="1">
        <f t="shared" si="2"/>
        <v>0.5817141036232083</v>
      </c>
    </row>
    <row r="10" spans="1:16" ht="15.75" customHeight="1" x14ac:dyDescent="0.2">
      <c r="A10" s="3">
        <v>32</v>
      </c>
      <c r="B10" s="27">
        <v>22.65</v>
      </c>
      <c r="C10" s="27">
        <v>22.92</v>
      </c>
      <c r="D10" s="27">
        <v>22.94</v>
      </c>
      <c r="E10" s="27">
        <v>23</v>
      </c>
      <c r="F10" s="27">
        <v>22.97</v>
      </c>
      <c r="G10" s="27">
        <v>22.94</v>
      </c>
      <c r="H10" s="27">
        <v>22.68</v>
      </c>
      <c r="I10" s="27">
        <v>23.05</v>
      </c>
      <c r="J10" s="27">
        <v>23.12</v>
      </c>
      <c r="K10" s="27">
        <v>23.07</v>
      </c>
      <c r="L10">
        <v>22.83</v>
      </c>
      <c r="N10" s="5">
        <f t="shared" si="0"/>
        <v>22.924545454545456</v>
      </c>
      <c r="O10" s="5">
        <f t="shared" si="1"/>
        <v>0.15082199019795789</v>
      </c>
      <c r="P10" s="1">
        <f t="shared" si="2"/>
        <v>0.65790613164830736</v>
      </c>
    </row>
    <row r="11" spans="1:16" ht="15.75" customHeight="1" x14ac:dyDescent="0.2">
      <c r="A11" s="3">
        <v>64</v>
      </c>
      <c r="B11" s="27">
        <v>25.06</v>
      </c>
      <c r="C11" s="27">
        <v>25.46</v>
      </c>
      <c r="D11" s="27">
        <v>25.38</v>
      </c>
      <c r="E11" s="27">
        <v>25.52</v>
      </c>
      <c r="F11" s="27">
        <v>25.21</v>
      </c>
      <c r="G11" s="27">
        <v>25.35</v>
      </c>
      <c r="H11" s="27">
        <v>25.35</v>
      </c>
      <c r="I11" s="27">
        <v>25.59</v>
      </c>
      <c r="J11" s="27">
        <v>25.38</v>
      </c>
      <c r="K11" s="27">
        <v>25.61</v>
      </c>
      <c r="L11">
        <v>25.29</v>
      </c>
      <c r="N11" s="5">
        <f t="shared" si="0"/>
        <v>25.381818181818179</v>
      </c>
      <c r="O11" s="5">
        <f t="shared" si="1"/>
        <v>0.162531115902044</v>
      </c>
      <c r="P11" s="1">
        <f t="shared" si="2"/>
        <v>0.64034465434186394</v>
      </c>
    </row>
    <row r="12" spans="1:16" ht="15.75" customHeight="1" x14ac:dyDescent="0.2">
      <c r="A12" s="3">
        <v>128</v>
      </c>
      <c r="B12" s="27">
        <v>27.63</v>
      </c>
      <c r="C12" s="27">
        <v>28.08</v>
      </c>
      <c r="D12" s="27">
        <v>27.87</v>
      </c>
      <c r="E12" s="27">
        <v>28.03</v>
      </c>
      <c r="F12" s="27">
        <v>27.68</v>
      </c>
      <c r="G12" s="27">
        <v>27.95</v>
      </c>
      <c r="H12" s="27">
        <v>27.82</v>
      </c>
      <c r="I12" s="27">
        <v>28.15</v>
      </c>
      <c r="J12" s="27">
        <v>27.97</v>
      </c>
      <c r="K12" s="27">
        <v>28.21</v>
      </c>
      <c r="L12">
        <v>28.26</v>
      </c>
      <c r="N12" s="5">
        <f t="shared" si="0"/>
        <v>27.968181818181815</v>
      </c>
      <c r="O12" s="5">
        <f t="shared" si="1"/>
        <v>0.20551487448932682</v>
      </c>
      <c r="P12" s="1">
        <f t="shared" si="2"/>
        <v>0.73481671359746314</v>
      </c>
    </row>
    <row r="13" spans="1:16" ht="15.75" customHeight="1" x14ac:dyDescent="0.2">
      <c r="A13" s="3">
        <v>256</v>
      </c>
      <c r="B13" s="27">
        <v>32.79</v>
      </c>
      <c r="C13" s="27">
        <v>33.130000000000003</v>
      </c>
      <c r="D13" s="27">
        <v>33.03</v>
      </c>
      <c r="E13" s="27">
        <v>33.21</v>
      </c>
      <c r="F13" s="27">
        <v>32.86</v>
      </c>
      <c r="G13" s="27">
        <v>33.04</v>
      </c>
      <c r="H13" s="27">
        <v>33.020000000000003</v>
      </c>
      <c r="I13" s="27">
        <v>32.96</v>
      </c>
      <c r="J13" s="27">
        <v>33.08</v>
      </c>
      <c r="K13" s="27">
        <v>33.200000000000003</v>
      </c>
      <c r="L13">
        <v>33.090000000000003</v>
      </c>
      <c r="N13" s="5">
        <f t="shared" si="0"/>
        <v>33.037272727272722</v>
      </c>
      <c r="O13" s="5">
        <f t="shared" si="1"/>
        <v>0.12977603084475348</v>
      </c>
      <c r="P13" s="1">
        <f t="shared" si="2"/>
        <v>0.39281702190151307</v>
      </c>
    </row>
    <row r="14" spans="1:16" ht="15.75" customHeight="1" x14ac:dyDescent="0.2">
      <c r="A14" s="3">
        <v>512</v>
      </c>
      <c r="B14" s="27">
        <v>40.67</v>
      </c>
      <c r="C14" s="27">
        <v>40.74</v>
      </c>
      <c r="D14" s="27">
        <v>40.64</v>
      </c>
      <c r="E14" s="27">
        <v>41.31</v>
      </c>
      <c r="F14" s="27">
        <v>40.9</v>
      </c>
      <c r="G14" s="27">
        <v>40.479999999999997</v>
      </c>
      <c r="H14" s="27">
        <v>41.08</v>
      </c>
      <c r="I14" s="27">
        <v>40.71</v>
      </c>
      <c r="J14" s="27">
        <v>40.99</v>
      </c>
      <c r="K14" s="27">
        <v>41.03</v>
      </c>
      <c r="L14">
        <v>41.14</v>
      </c>
      <c r="N14" s="5">
        <f t="shared" si="0"/>
        <v>40.880909090909086</v>
      </c>
      <c r="O14" s="5">
        <f t="shared" si="1"/>
        <v>0.25252542626256708</v>
      </c>
      <c r="P14" s="1">
        <f t="shared" si="2"/>
        <v>0.61770990880122711</v>
      </c>
    </row>
    <row r="15" spans="1:16" ht="15.75" customHeight="1" x14ac:dyDescent="0.2">
      <c r="A15" s="3" t="s">
        <v>6</v>
      </c>
      <c r="B15" s="27">
        <v>67.3</v>
      </c>
      <c r="C15" s="27">
        <v>67.25</v>
      </c>
      <c r="D15" s="27">
        <v>67.510000000000005</v>
      </c>
      <c r="E15" s="27">
        <v>68.05</v>
      </c>
      <c r="F15" s="27">
        <v>67.760000000000005</v>
      </c>
      <c r="G15" s="27">
        <v>67.760000000000005</v>
      </c>
      <c r="H15" s="27">
        <v>67.3</v>
      </c>
      <c r="I15" s="27">
        <v>67.28</v>
      </c>
      <c r="J15" s="27">
        <v>67.7</v>
      </c>
      <c r="K15" s="27">
        <v>67.37</v>
      </c>
      <c r="L15">
        <v>67.790000000000006</v>
      </c>
      <c r="N15" s="5">
        <f t="shared" si="0"/>
        <v>67.551818181818192</v>
      </c>
      <c r="O15" s="5">
        <f t="shared" si="1"/>
        <v>0.27205948547397529</v>
      </c>
      <c r="P15" s="1">
        <f t="shared" si="2"/>
        <v>0.40274191398034204</v>
      </c>
    </row>
    <row r="16" spans="1:16" ht="15.75" customHeight="1" x14ac:dyDescent="0.2">
      <c r="A16" s="3" t="s">
        <v>7</v>
      </c>
      <c r="B16" s="27">
        <v>89.52</v>
      </c>
      <c r="C16" s="27">
        <v>89.3</v>
      </c>
      <c r="D16" s="27">
        <v>89.69</v>
      </c>
      <c r="E16" s="27">
        <v>87.35</v>
      </c>
      <c r="F16" s="27">
        <v>89.62</v>
      </c>
      <c r="G16" s="27">
        <v>89.53</v>
      </c>
      <c r="H16" s="27">
        <v>89.55</v>
      </c>
      <c r="I16" s="27">
        <v>89.88</v>
      </c>
      <c r="J16" s="27">
        <v>89.45</v>
      </c>
      <c r="K16" s="27">
        <v>89.44</v>
      </c>
      <c r="L16">
        <v>89.55</v>
      </c>
      <c r="N16" s="5">
        <f t="shared" si="0"/>
        <v>89.352727272727265</v>
      </c>
      <c r="O16" s="5">
        <f t="shared" si="1"/>
        <v>0.68053054169656479</v>
      </c>
      <c r="P16" s="1">
        <f t="shared" si="2"/>
        <v>0.76162257433890335</v>
      </c>
    </row>
    <row r="17" spans="1:16" ht="15.75" customHeight="1" x14ac:dyDescent="0.2">
      <c r="A17" s="3" t="s">
        <v>8</v>
      </c>
      <c r="B17" s="27">
        <v>133.27000000000001</v>
      </c>
      <c r="C17" s="27">
        <v>133.35</v>
      </c>
      <c r="D17" s="27">
        <v>132.75</v>
      </c>
      <c r="E17" s="27">
        <v>129.5</v>
      </c>
      <c r="F17" s="27">
        <v>132.75</v>
      </c>
      <c r="G17" s="27">
        <v>132.26</v>
      </c>
      <c r="H17" s="27">
        <v>131.84</v>
      </c>
      <c r="I17" s="27">
        <v>131.66</v>
      </c>
      <c r="J17" s="27">
        <v>132.16</v>
      </c>
      <c r="K17" s="27">
        <v>131.59</v>
      </c>
      <c r="L17">
        <v>132.08000000000001</v>
      </c>
      <c r="N17" s="5">
        <f t="shared" si="0"/>
        <v>132.11000000000001</v>
      </c>
      <c r="O17" s="5">
        <f t="shared" si="1"/>
        <v>1.0529102525856611</v>
      </c>
      <c r="P17" s="1">
        <f t="shared" si="2"/>
        <v>0.79699511966214598</v>
      </c>
    </row>
    <row r="18" spans="1:16" ht="15.75" customHeight="1" x14ac:dyDescent="0.2">
      <c r="A18" s="3" t="s">
        <v>9</v>
      </c>
      <c r="B18" s="27">
        <v>209.13</v>
      </c>
      <c r="C18" s="27">
        <v>213.16</v>
      </c>
      <c r="D18" s="27">
        <v>209.65</v>
      </c>
      <c r="E18" s="27">
        <v>208.87</v>
      </c>
      <c r="F18" s="27">
        <v>209.27</v>
      </c>
      <c r="G18" s="27">
        <v>213.63</v>
      </c>
      <c r="H18" s="27">
        <v>211.88</v>
      </c>
      <c r="I18" s="27">
        <v>212.29</v>
      </c>
      <c r="J18" s="27">
        <v>213.5</v>
      </c>
      <c r="K18" s="27">
        <v>216.33</v>
      </c>
      <c r="L18">
        <v>210.46</v>
      </c>
      <c r="N18" s="5">
        <f t="shared" si="0"/>
        <v>211.65181818181819</v>
      </c>
      <c r="O18" s="5">
        <f t="shared" si="1"/>
        <v>2.3905472937460077</v>
      </c>
      <c r="P18" s="1">
        <f t="shared" si="2"/>
        <v>1.1294716550426336</v>
      </c>
    </row>
    <row r="19" spans="1:16" ht="15.75" customHeight="1" x14ac:dyDescent="0.2">
      <c r="A19" s="3" t="s">
        <v>10</v>
      </c>
      <c r="B19" s="27">
        <v>630.9</v>
      </c>
      <c r="C19" s="27">
        <v>630.61</v>
      </c>
      <c r="D19" s="27">
        <v>631.09</v>
      </c>
      <c r="E19" s="27">
        <v>634.36</v>
      </c>
      <c r="F19" s="27">
        <v>632.53</v>
      </c>
      <c r="G19" s="27">
        <v>635.33000000000004</v>
      </c>
      <c r="H19" s="27">
        <v>654.01</v>
      </c>
      <c r="I19" s="27">
        <v>633.45000000000005</v>
      </c>
      <c r="J19" s="27">
        <v>633.29</v>
      </c>
      <c r="K19" s="27">
        <v>636.41</v>
      </c>
      <c r="L19">
        <v>631.89</v>
      </c>
      <c r="N19" s="5">
        <f t="shared" si="0"/>
        <v>634.89727272727271</v>
      </c>
      <c r="O19" s="5">
        <f t="shared" si="1"/>
        <v>6.604849870979792</v>
      </c>
      <c r="P19" s="1">
        <f t="shared" si="2"/>
        <v>1.0403021330691682</v>
      </c>
    </row>
    <row r="20" spans="1:16" ht="15.75" customHeight="1" x14ac:dyDescent="0.2">
      <c r="A20" s="3" t="s">
        <v>11</v>
      </c>
      <c r="B20" s="27">
        <v>1039.99</v>
      </c>
      <c r="C20" s="27">
        <v>1043.79</v>
      </c>
      <c r="D20" s="27">
        <v>1043.1300000000001</v>
      </c>
      <c r="E20" s="27">
        <v>1044.27</v>
      </c>
      <c r="F20" s="27">
        <v>1048.44</v>
      </c>
      <c r="G20" s="27">
        <v>1055.1400000000001</v>
      </c>
      <c r="H20" s="27">
        <v>1060.25</v>
      </c>
      <c r="I20" s="27">
        <v>1040.67</v>
      </c>
      <c r="J20" s="27">
        <v>1047.3900000000001</v>
      </c>
      <c r="K20" s="27">
        <v>1038.6099999999999</v>
      </c>
      <c r="L20">
        <v>1042.3599999999999</v>
      </c>
      <c r="N20" s="5">
        <f t="shared" si="0"/>
        <v>1045.8218181818183</v>
      </c>
      <c r="O20" s="5">
        <f t="shared" si="1"/>
        <v>6.6531433445880825</v>
      </c>
      <c r="P20" s="1">
        <f t="shared" si="2"/>
        <v>0.63616413703767449</v>
      </c>
    </row>
    <row r="21" spans="1:16" ht="15.75" customHeight="1" x14ac:dyDescent="0.2">
      <c r="A21" s="3" t="s">
        <v>12</v>
      </c>
      <c r="B21" s="27">
        <v>2395.73</v>
      </c>
      <c r="C21" s="27">
        <v>2395.4699999999998</v>
      </c>
      <c r="D21" s="27">
        <v>2388.09</v>
      </c>
      <c r="E21" s="27">
        <v>2441.88</v>
      </c>
      <c r="F21" s="27">
        <v>2432.1799999999998</v>
      </c>
      <c r="G21" s="27">
        <v>2401.71</v>
      </c>
      <c r="H21" s="27">
        <v>2431.27</v>
      </c>
      <c r="I21" s="27">
        <v>2404.29</v>
      </c>
      <c r="J21" s="27">
        <v>2406.0500000000002</v>
      </c>
      <c r="K21" s="27">
        <v>2424.27</v>
      </c>
      <c r="L21">
        <v>2425.64</v>
      </c>
      <c r="N21" s="5">
        <f t="shared" si="0"/>
        <v>2413.3254545454547</v>
      </c>
      <c r="O21" s="5">
        <f t="shared" si="1"/>
        <v>18.163231190312111</v>
      </c>
      <c r="P21" s="1">
        <f t="shared" si="2"/>
        <v>0.75262253402673041</v>
      </c>
    </row>
    <row r="22" spans="1:16" ht="15.75" customHeight="1" x14ac:dyDescent="0.2">
      <c r="A22" s="3" t="s">
        <v>13</v>
      </c>
      <c r="B22" s="27">
        <v>4864.07</v>
      </c>
      <c r="C22" s="27">
        <v>4830.8</v>
      </c>
      <c r="D22" s="27">
        <v>4839.49</v>
      </c>
      <c r="E22" s="27">
        <v>5014.07</v>
      </c>
      <c r="F22" s="27">
        <v>4861.75</v>
      </c>
      <c r="G22" s="27">
        <v>4803.29</v>
      </c>
      <c r="H22" s="27">
        <v>4888.93</v>
      </c>
      <c r="I22" s="27">
        <v>4807.62</v>
      </c>
      <c r="J22" s="27">
        <v>4820.7</v>
      </c>
      <c r="K22" s="27">
        <v>4786.6099999999997</v>
      </c>
      <c r="L22">
        <v>4856.5</v>
      </c>
      <c r="N22" s="5">
        <f t="shared" si="0"/>
        <v>4852.1663636363637</v>
      </c>
      <c r="O22" s="5">
        <f t="shared" si="1"/>
        <v>61.721093197176472</v>
      </c>
      <c r="P22" s="1">
        <f t="shared" si="2"/>
        <v>1.2720316776385379</v>
      </c>
    </row>
    <row r="23" spans="1:16" ht="15.75" customHeight="1" x14ac:dyDescent="0.2">
      <c r="A23" s="3" t="s">
        <v>14</v>
      </c>
      <c r="B23" s="27">
        <v>9430.2199999999993</v>
      </c>
      <c r="C23" s="27">
        <v>9290.49</v>
      </c>
      <c r="D23" s="27">
        <v>9357.69</v>
      </c>
      <c r="E23" s="27">
        <v>9609.66</v>
      </c>
      <c r="F23" s="27">
        <v>9369.16</v>
      </c>
      <c r="G23" s="27">
        <v>9361.4699999999993</v>
      </c>
      <c r="H23" s="27">
        <v>9388.61</v>
      </c>
      <c r="I23" s="27">
        <v>9381.2900000000009</v>
      </c>
      <c r="J23" s="27">
        <v>9331.19</v>
      </c>
      <c r="K23" s="27">
        <v>9324.0300000000007</v>
      </c>
      <c r="L23">
        <v>9362.08</v>
      </c>
      <c r="N23" s="5">
        <f t="shared" si="0"/>
        <v>9382.3536363636358</v>
      </c>
      <c r="O23" s="5">
        <f t="shared" si="1"/>
        <v>83.718248103113851</v>
      </c>
      <c r="P23" s="1">
        <f t="shared" si="2"/>
        <v>0.89229474125386876</v>
      </c>
    </row>
    <row r="24" spans="1:16" ht="15.75" customHeight="1" x14ac:dyDescent="0.2">
      <c r="A24" s="3" t="s">
        <v>15</v>
      </c>
      <c r="B24" s="27">
        <v>18419.13</v>
      </c>
      <c r="C24" s="27">
        <v>18144.86</v>
      </c>
      <c r="D24" s="27">
        <v>18431.759999999998</v>
      </c>
      <c r="E24" s="27">
        <v>18517.03</v>
      </c>
      <c r="F24" s="27">
        <v>18462.93</v>
      </c>
      <c r="G24" s="27">
        <v>18357.64</v>
      </c>
      <c r="H24" s="27">
        <v>18516.310000000001</v>
      </c>
      <c r="I24" s="27">
        <v>18467.990000000002</v>
      </c>
      <c r="J24" s="27">
        <v>18407.150000000001</v>
      </c>
      <c r="K24" s="27">
        <v>18294.66</v>
      </c>
      <c r="L24">
        <v>18448.48</v>
      </c>
      <c r="N24" s="5">
        <f t="shared" si="0"/>
        <v>18406.176363636365</v>
      </c>
      <c r="O24" s="5">
        <f t="shared" si="1"/>
        <v>108.23614555893305</v>
      </c>
      <c r="P24" s="1">
        <f t="shared" si="2"/>
        <v>0.58804253214028024</v>
      </c>
    </row>
    <row r="25" spans="1:16" ht="15.75" customHeight="1" x14ac:dyDescent="0.2">
      <c r="A25" s="3" t="s">
        <v>16</v>
      </c>
      <c r="B25" s="27">
        <v>36882.089999999997</v>
      </c>
      <c r="C25" s="27">
        <v>36760.269999999997</v>
      </c>
      <c r="D25" s="27">
        <v>36892.519999999997</v>
      </c>
      <c r="E25" s="27">
        <v>36853.54</v>
      </c>
      <c r="F25" s="27">
        <v>36580.69</v>
      </c>
      <c r="G25" s="27">
        <v>36763.35</v>
      </c>
      <c r="H25" s="27">
        <v>36914.120000000003</v>
      </c>
      <c r="I25" s="27">
        <v>36535.919999999998</v>
      </c>
      <c r="J25" s="27">
        <v>36881.15</v>
      </c>
      <c r="K25" s="27">
        <v>36942.85</v>
      </c>
      <c r="L25">
        <v>36800.14</v>
      </c>
      <c r="N25" s="5">
        <f t="shared" si="0"/>
        <v>36800.603636363638</v>
      </c>
      <c r="O25" s="5">
        <f t="shared" si="1"/>
        <v>133.7658023765959</v>
      </c>
      <c r="P25" s="1">
        <f t="shared" si="2"/>
        <v>0.36348806584362225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30" t="s">
        <v>17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</row>
    <row r="31" spans="1:16" ht="15.75" customHeight="1" x14ac:dyDescent="0.15">
      <c r="A31" s="30" t="s">
        <v>1</v>
      </c>
      <c r="B31" s="28">
        <v>1</v>
      </c>
      <c r="C31" s="1">
        <v>2</v>
      </c>
      <c r="D31" s="1">
        <v>3</v>
      </c>
      <c r="E31" s="28">
        <v>4</v>
      </c>
      <c r="F31" s="28">
        <v>5</v>
      </c>
      <c r="G31" s="1">
        <v>6</v>
      </c>
      <c r="H31" s="1">
        <v>7</v>
      </c>
      <c r="I31" s="28">
        <v>8</v>
      </c>
      <c r="J31" s="28">
        <v>9</v>
      </c>
      <c r="K31" s="1">
        <v>10</v>
      </c>
      <c r="L31" s="1">
        <v>11</v>
      </c>
    </row>
    <row r="32" spans="1:16" ht="15.75" customHeight="1" x14ac:dyDescent="0.2">
      <c r="A32" s="31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27">
        <v>84.69</v>
      </c>
      <c r="C33" s="27">
        <v>83.13</v>
      </c>
      <c r="D33" s="27">
        <v>82.87</v>
      </c>
      <c r="E33" s="27">
        <v>85.22</v>
      </c>
      <c r="F33" s="27">
        <v>84.91</v>
      </c>
      <c r="G33" s="27">
        <v>86.57</v>
      </c>
      <c r="H33" s="27">
        <v>84.2</v>
      </c>
      <c r="I33" s="27">
        <v>83.59</v>
      </c>
      <c r="J33" s="27">
        <v>83.51</v>
      </c>
      <c r="K33" s="27">
        <v>83.4</v>
      </c>
      <c r="L33">
        <v>85.22</v>
      </c>
      <c r="N33" s="5">
        <f t="shared" ref="N33:N53" si="3">AVERAGE(B33:L33)</f>
        <v>84.300909090909087</v>
      </c>
      <c r="O33" s="5">
        <f t="shared" ref="O33:O53" si="4">STDEV(B33:L33)</f>
        <v>1.1283568101044472</v>
      </c>
      <c r="P33" s="1">
        <f t="shared" ref="P33:P53" si="5">O33/N33*100</f>
        <v>1.3384871198573207</v>
      </c>
    </row>
    <row r="34" spans="1:16" ht="15.75" customHeight="1" x14ac:dyDescent="0.2">
      <c r="A34" s="3">
        <v>2</v>
      </c>
      <c r="B34" s="27">
        <v>79.540000000000006</v>
      </c>
      <c r="C34" s="27">
        <v>77.010000000000005</v>
      </c>
      <c r="D34" s="27">
        <v>77.25</v>
      </c>
      <c r="E34" s="27">
        <v>79.650000000000006</v>
      </c>
      <c r="F34" s="27">
        <v>79.040000000000006</v>
      </c>
      <c r="G34" s="27">
        <v>81.5</v>
      </c>
      <c r="H34" s="27">
        <v>78.63</v>
      </c>
      <c r="I34" s="27">
        <v>77.680000000000007</v>
      </c>
      <c r="J34" s="27">
        <v>77.91</v>
      </c>
      <c r="K34" s="27">
        <v>77.81</v>
      </c>
      <c r="L34">
        <v>79.5</v>
      </c>
      <c r="N34" s="5">
        <f t="shared" si="3"/>
        <v>78.683636363636381</v>
      </c>
      <c r="O34" s="5">
        <f t="shared" si="4"/>
        <v>1.3274356687031783</v>
      </c>
      <c r="P34" s="1">
        <f t="shared" si="5"/>
        <v>1.687054297501497</v>
      </c>
    </row>
    <row r="35" spans="1:16" ht="15.75" customHeight="1" x14ac:dyDescent="0.2">
      <c r="A35" s="3">
        <v>4</v>
      </c>
      <c r="B35" s="27">
        <v>79.59</v>
      </c>
      <c r="C35" s="27">
        <v>76.760000000000005</v>
      </c>
      <c r="D35" s="27">
        <v>77.37</v>
      </c>
      <c r="E35" s="27">
        <v>80.05</v>
      </c>
      <c r="F35" s="27">
        <v>79.53</v>
      </c>
      <c r="G35" s="27">
        <v>81.05</v>
      </c>
      <c r="H35" s="27">
        <v>78.89</v>
      </c>
      <c r="I35" s="27">
        <v>77.27</v>
      </c>
      <c r="J35" s="27">
        <v>78.08</v>
      </c>
      <c r="K35" s="27">
        <v>78.040000000000006</v>
      </c>
      <c r="L35">
        <v>79.87</v>
      </c>
      <c r="N35" s="5">
        <f t="shared" si="3"/>
        <v>78.77272727272728</v>
      </c>
      <c r="O35" s="5">
        <f t="shared" si="4"/>
        <v>1.3627258778572509</v>
      </c>
      <c r="P35" s="1">
        <f t="shared" si="5"/>
        <v>1.7299462961834691</v>
      </c>
    </row>
    <row r="36" spans="1:16" ht="15.75" customHeight="1" x14ac:dyDescent="0.2">
      <c r="A36" s="3">
        <v>8</v>
      </c>
      <c r="B36" s="27">
        <v>79.760000000000005</v>
      </c>
      <c r="C36" s="27">
        <v>77.31</v>
      </c>
      <c r="D36" s="27">
        <v>78.02</v>
      </c>
      <c r="E36" s="27">
        <v>80.39</v>
      </c>
      <c r="F36" s="27">
        <v>80.010000000000005</v>
      </c>
      <c r="G36" s="27">
        <v>81.81</v>
      </c>
      <c r="H36" s="27">
        <v>79.5</v>
      </c>
      <c r="I36" s="27">
        <v>77.69</v>
      </c>
      <c r="J36" s="27">
        <v>78.5</v>
      </c>
      <c r="K36" s="27">
        <v>78.709999999999994</v>
      </c>
      <c r="L36">
        <v>80.59</v>
      </c>
      <c r="N36" s="5">
        <f t="shared" si="3"/>
        <v>79.299090909090921</v>
      </c>
      <c r="O36" s="5">
        <f t="shared" si="4"/>
        <v>1.3815459061895465</v>
      </c>
      <c r="P36" s="1">
        <f t="shared" si="5"/>
        <v>1.7421963989137799</v>
      </c>
    </row>
    <row r="37" spans="1:16" ht="15.75" customHeight="1" x14ac:dyDescent="0.2">
      <c r="A37" s="3">
        <v>16</v>
      </c>
      <c r="B37" s="27">
        <v>78.709999999999994</v>
      </c>
      <c r="C37" s="27">
        <v>77.22</v>
      </c>
      <c r="D37" s="27">
        <v>77.69</v>
      </c>
      <c r="E37" s="27">
        <v>79.180000000000007</v>
      </c>
      <c r="F37" s="27">
        <v>79.28</v>
      </c>
      <c r="G37" s="27">
        <v>80.599999999999994</v>
      </c>
      <c r="H37" s="27">
        <v>78.45</v>
      </c>
      <c r="I37" s="27">
        <v>77.47</v>
      </c>
      <c r="J37" s="27">
        <v>77.72</v>
      </c>
      <c r="K37" s="27">
        <v>77.91</v>
      </c>
      <c r="L37">
        <v>79.34</v>
      </c>
      <c r="N37" s="5">
        <f t="shared" si="3"/>
        <v>78.506363636363645</v>
      </c>
      <c r="O37" s="5">
        <f t="shared" si="4"/>
        <v>1.0268619452221681</v>
      </c>
      <c r="P37" s="1">
        <f t="shared" si="5"/>
        <v>1.3079983553671211</v>
      </c>
    </row>
    <row r="38" spans="1:16" ht="15.75" customHeight="1" x14ac:dyDescent="0.2">
      <c r="A38" s="3">
        <v>32</v>
      </c>
      <c r="B38" s="27">
        <v>82.25</v>
      </c>
      <c r="C38" s="27">
        <v>80.87</v>
      </c>
      <c r="D38" s="27">
        <v>81.05</v>
      </c>
      <c r="E38" s="27">
        <v>82.49</v>
      </c>
      <c r="F38" s="27">
        <v>82.48</v>
      </c>
      <c r="G38" s="27">
        <v>83.55</v>
      </c>
      <c r="H38" s="27">
        <v>81.819999999999993</v>
      </c>
      <c r="I38" s="27">
        <v>81.239999999999995</v>
      </c>
      <c r="J38" s="27">
        <v>81.239999999999995</v>
      </c>
      <c r="K38" s="27">
        <v>81.459999999999994</v>
      </c>
      <c r="L38">
        <v>82.67</v>
      </c>
      <c r="N38" s="5">
        <f t="shared" si="3"/>
        <v>81.92</v>
      </c>
      <c r="O38" s="5">
        <f t="shared" si="4"/>
        <v>0.83502095782082064</v>
      </c>
      <c r="P38" s="1">
        <f t="shared" si="5"/>
        <v>1.019312692652369</v>
      </c>
    </row>
    <row r="39" spans="1:16" ht="15.75" customHeight="1" x14ac:dyDescent="0.2">
      <c r="A39" s="3">
        <v>64</v>
      </c>
      <c r="B39" s="27">
        <v>90.64</v>
      </c>
      <c r="C39" s="27">
        <v>89.69</v>
      </c>
      <c r="D39" s="27">
        <v>89.96</v>
      </c>
      <c r="E39" s="27">
        <v>91.03</v>
      </c>
      <c r="F39" s="27">
        <v>92.57</v>
      </c>
      <c r="G39" s="27">
        <v>92.25</v>
      </c>
      <c r="H39" s="27">
        <v>91.15</v>
      </c>
      <c r="I39" s="27">
        <v>90.23</v>
      </c>
      <c r="J39" s="27">
        <v>90.43</v>
      </c>
      <c r="K39" s="27">
        <v>89.93</v>
      </c>
      <c r="L39">
        <v>91.12</v>
      </c>
      <c r="N39" s="5">
        <f t="shared" si="3"/>
        <v>90.818181818181813</v>
      </c>
      <c r="O39" s="5">
        <f t="shared" si="4"/>
        <v>0.93228555906243715</v>
      </c>
      <c r="P39" s="1">
        <f t="shared" si="5"/>
        <v>1.0265406556243053</v>
      </c>
    </row>
    <row r="40" spans="1:16" ht="15.75" customHeight="1" x14ac:dyDescent="0.2">
      <c r="A40" s="3">
        <v>128</v>
      </c>
      <c r="B40" s="27">
        <v>109.19</v>
      </c>
      <c r="C40" s="27">
        <v>109.97</v>
      </c>
      <c r="D40" s="27">
        <v>110.85</v>
      </c>
      <c r="E40" s="27">
        <v>110.43</v>
      </c>
      <c r="F40" s="27">
        <v>110.03</v>
      </c>
      <c r="G40" s="27">
        <v>111.14</v>
      </c>
      <c r="H40" s="27">
        <v>108.62</v>
      </c>
      <c r="I40" s="27">
        <v>108.76</v>
      </c>
      <c r="J40" s="27">
        <v>108.25</v>
      </c>
      <c r="K40" s="27">
        <v>110.22</v>
      </c>
      <c r="L40">
        <v>108.57</v>
      </c>
      <c r="N40" s="5">
        <f t="shared" si="3"/>
        <v>109.63909090909091</v>
      </c>
      <c r="O40" s="5">
        <f t="shared" si="4"/>
        <v>1.0014934302875333</v>
      </c>
      <c r="P40" s="1">
        <f t="shared" si="5"/>
        <v>0.91344558038878521</v>
      </c>
    </row>
    <row r="41" spans="1:16" ht="15.75" customHeight="1" x14ac:dyDescent="0.2">
      <c r="A41" s="3">
        <v>256</v>
      </c>
      <c r="B41" s="27">
        <v>139.69999999999999</v>
      </c>
      <c r="C41" s="27">
        <v>138.04</v>
      </c>
      <c r="D41" s="27">
        <v>138.72999999999999</v>
      </c>
      <c r="E41" s="27">
        <v>139.41999999999999</v>
      </c>
      <c r="F41" s="27">
        <v>139.44999999999999</v>
      </c>
      <c r="G41" s="27">
        <v>140.82</v>
      </c>
      <c r="H41" s="27">
        <v>139.34</v>
      </c>
      <c r="I41" s="27">
        <v>138.21</v>
      </c>
      <c r="J41" s="27">
        <v>139.38999999999999</v>
      </c>
      <c r="K41" s="27">
        <v>138.84</v>
      </c>
      <c r="L41">
        <v>139.36000000000001</v>
      </c>
      <c r="N41" s="5">
        <f t="shared" si="3"/>
        <v>139.20909090909089</v>
      </c>
      <c r="O41" s="5">
        <f t="shared" si="4"/>
        <v>0.75775265813396364</v>
      </c>
      <c r="P41" s="1">
        <f t="shared" si="5"/>
        <v>0.54432699271688123</v>
      </c>
    </row>
    <row r="42" spans="1:16" ht="15.75" customHeight="1" x14ac:dyDescent="0.2">
      <c r="A42" s="3">
        <v>512</v>
      </c>
      <c r="B42" s="27">
        <v>218.76</v>
      </c>
      <c r="C42" s="27">
        <v>217.83</v>
      </c>
      <c r="D42" s="27">
        <v>217.59</v>
      </c>
      <c r="E42" s="27">
        <v>218.54</v>
      </c>
      <c r="F42" s="27">
        <v>218.44</v>
      </c>
      <c r="G42" s="27">
        <v>219.24</v>
      </c>
      <c r="H42" s="27">
        <v>218.12</v>
      </c>
      <c r="I42" s="27">
        <v>217.79</v>
      </c>
      <c r="J42" s="27">
        <v>218.12</v>
      </c>
      <c r="K42" s="27">
        <v>217.77</v>
      </c>
      <c r="L42">
        <v>219.02</v>
      </c>
      <c r="N42" s="5">
        <f t="shared" si="3"/>
        <v>218.29272727272726</v>
      </c>
      <c r="O42" s="5">
        <f t="shared" si="4"/>
        <v>0.54963789733043145</v>
      </c>
      <c r="P42" s="1">
        <f t="shared" si="5"/>
        <v>0.25178937667663714</v>
      </c>
    </row>
    <row r="43" spans="1:16" ht="15.75" customHeight="1" x14ac:dyDescent="0.2">
      <c r="A43" s="3" t="s">
        <v>6</v>
      </c>
      <c r="B43" s="27">
        <v>95.13</v>
      </c>
      <c r="C43" s="27">
        <v>95.01</v>
      </c>
      <c r="D43" s="27">
        <v>94.98</v>
      </c>
      <c r="E43" s="27">
        <v>95.11</v>
      </c>
      <c r="F43" s="27">
        <v>94.99</v>
      </c>
      <c r="G43" s="27">
        <v>96.52</v>
      </c>
      <c r="H43" s="27">
        <v>95.14</v>
      </c>
      <c r="I43" s="27">
        <v>94.95</v>
      </c>
      <c r="J43" s="27">
        <v>94.95</v>
      </c>
      <c r="K43" s="27">
        <v>95.03</v>
      </c>
      <c r="L43">
        <v>94.97</v>
      </c>
      <c r="N43" s="5">
        <f t="shared" si="3"/>
        <v>95.161818181818177</v>
      </c>
      <c r="O43" s="5">
        <f t="shared" si="4"/>
        <v>0.45589073651080281</v>
      </c>
      <c r="P43" s="1">
        <f t="shared" si="5"/>
        <v>0.47906896402480281</v>
      </c>
    </row>
    <row r="44" spans="1:16" ht="15.75" customHeight="1" x14ac:dyDescent="0.2">
      <c r="A44" s="3" t="s">
        <v>7</v>
      </c>
      <c r="B44" s="27">
        <v>132.29</v>
      </c>
      <c r="C44" s="27">
        <v>127.67</v>
      </c>
      <c r="D44" s="27">
        <v>128.02000000000001</v>
      </c>
      <c r="E44" s="27">
        <v>130.75</v>
      </c>
      <c r="F44" s="27">
        <v>131.33000000000001</v>
      </c>
      <c r="G44" s="27">
        <v>132.5</v>
      </c>
      <c r="H44" s="27">
        <v>130.41999999999999</v>
      </c>
      <c r="I44" s="27">
        <v>132.16999999999999</v>
      </c>
      <c r="J44" s="27">
        <v>129.09</v>
      </c>
      <c r="K44" s="27">
        <v>130.35</v>
      </c>
      <c r="L44">
        <v>132.22999999999999</v>
      </c>
      <c r="N44" s="5">
        <f t="shared" si="3"/>
        <v>130.62</v>
      </c>
      <c r="O44" s="5">
        <f t="shared" si="4"/>
        <v>1.7249695649488965</v>
      </c>
      <c r="P44" s="1">
        <f t="shared" si="5"/>
        <v>1.3206014124551344</v>
      </c>
    </row>
    <row r="45" spans="1:16" ht="15.75" customHeight="1" x14ac:dyDescent="0.2">
      <c r="A45" s="3" t="s">
        <v>8</v>
      </c>
      <c r="B45" s="27">
        <v>204.86</v>
      </c>
      <c r="C45" s="27">
        <v>200.42</v>
      </c>
      <c r="D45" s="27">
        <v>202.38</v>
      </c>
      <c r="E45" s="27">
        <v>203.37</v>
      </c>
      <c r="F45" s="27">
        <v>204.24</v>
      </c>
      <c r="G45" s="27">
        <v>200.28</v>
      </c>
      <c r="H45" s="27">
        <v>202.22</v>
      </c>
      <c r="I45" s="27">
        <v>202.48</v>
      </c>
      <c r="J45" s="27">
        <v>204.25</v>
      </c>
      <c r="K45" s="27">
        <v>201.75</v>
      </c>
      <c r="L45">
        <v>205.91</v>
      </c>
      <c r="N45" s="5">
        <f t="shared" si="3"/>
        <v>202.92363636363635</v>
      </c>
      <c r="O45" s="5">
        <f t="shared" si="4"/>
        <v>1.7883247620456044</v>
      </c>
      <c r="P45" s="1">
        <f t="shared" si="5"/>
        <v>0.88127967450817368</v>
      </c>
    </row>
    <row r="46" spans="1:16" ht="15.75" customHeight="1" x14ac:dyDescent="0.2">
      <c r="A46" s="3" t="s">
        <v>9</v>
      </c>
      <c r="B46" s="27">
        <v>311.57</v>
      </c>
      <c r="C46" s="27">
        <v>313.66000000000003</v>
      </c>
      <c r="D46" s="27">
        <v>311.8</v>
      </c>
      <c r="E46" s="27">
        <v>313.76</v>
      </c>
      <c r="F46" s="27">
        <v>313.42</v>
      </c>
      <c r="G46" s="27">
        <v>313.55</v>
      </c>
      <c r="H46" s="27">
        <v>312.22000000000003</v>
      </c>
      <c r="I46" s="27">
        <v>314.3</v>
      </c>
      <c r="J46" s="27">
        <v>312.89999999999998</v>
      </c>
      <c r="K46" s="27">
        <v>312.7</v>
      </c>
      <c r="L46">
        <v>312.42</v>
      </c>
      <c r="N46" s="5">
        <f t="shared" si="3"/>
        <v>312.93636363636364</v>
      </c>
      <c r="O46" s="5">
        <f t="shared" si="4"/>
        <v>0.8756286053718535</v>
      </c>
      <c r="P46" s="1">
        <f t="shared" si="5"/>
        <v>0.27981043660024951</v>
      </c>
    </row>
    <row r="47" spans="1:16" ht="15.75" customHeight="1" x14ac:dyDescent="0.2">
      <c r="A47" s="3" t="s">
        <v>10</v>
      </c>
      <c r="B47" s="27">
        <v>1003.19</v>
      </c>
      <c r="C47" s="27">
        <v>1003.99</v>
      </c>
      <c r="D47" s="27">
        <v>1007</v>
      </c>
      <c r="E47" s="27">
        <v>1004.4</v>
      </c>
      <c r="F47" s="27">
        <v>1003.68</v>
      </c>
      <c r="G47" s="27">
        <v>1007.2</v>
      </c>
      <c r="H47" s="27">
        <v>1002.35</v>
      </c>
      <c r="I47" s="27">
        <v>1006.18</v>
      </c>
      <c r="J47" s="27">
        <v>1002.51</v>
      </c>
      <c r="K47" s="27">
        <v>1005.77</v>
      </c>
      <c r="L47">
        <v>1012.71</v>
      </c>
      <c r="N47" s="5">
        <f t="shared" si="3"/>
        <v>1005.3618181818182</v>
      </c>
      <c r="O47" s="5">
        <f t="shared" si="4"/>
        <v>2.9740639474692556</v>
      </c>
      <c r="P47" s="1">
        <f t="shared" si="5"/>
        <v>0.29582026029671643</v>
      </c>
    </row>
    <row r="48" spans="1:16" ht="15.75" customHeight="1" x14ac:dyDescent="0.2">
      <c r="A48" s="3" t="s">
        <v>11</v>
      </c>
      <c r="B48" s="27">
        <v>1817.21</v>
      </c>
      <c r="C48" s="27">
        <v>1824.8</v>
      </c>
      <c r="D48" s="27">
        <v>1819.36</v>
      </c>
      <c r="E48" s="27">
        <v>1827.18</v>
      </c>
      <c r="F48" s="27">
        <v>1810.51</v>
      </c>
      <c r="G48" s="27">
        <v>1862.88</v>
      </c>
      <c r="H48" s="27">
        <v>1832.59</v>
      </c>
      <c r="I48" s="27">
        <v>1820.92</v>
      </c>
      <c r="J48" s="27">
        <v>1816.46</v>
      </c>
      <c r="K48" s="27">
        <v>1829.52</v>
      </c>
      <c r="L48">
        <v>1820.62</v>
      </c>
      <c r="N48" s="5">
        <f t="shared" si="3"/>
        <v>1825.640909090909</v>
      </c>
      <c r="O48" s="5">
        <f t="shared" si="4"/>
        <v>13.872357733669856</v>
      </c>
      <c r="P48" s="1">
        <f t="shared" si="5"/>
        <v>0.75986234010157538</v>
      </c>
    </row>
    <row r="49" spans="1:16" ht="15.75" customHeight="1" x14ac:dyDescent="0.2">
      <c r="A49" s="3" t="s">
        <v>12</v>
      </c>
      <c r="B49" s="27">
        <v>3904.61</v>
      </c>
      <c r="C49" s="27">
        <v>3910.09</v>
      </c>
      <c r="D49" s="27">
        <v>3927.79</v>
      </c>
      <c r="E49" s="27">
        <v>3912.24</v>
      </c>
      <c r="F49" s="27">
        <v>3920.55</v>
      </c>
      <c r="G49" s="27">
        <v>3961.1</v>
      </c>
      <c r="H49" s="27">
        <v>3936.11</v>
      </c>
      <c r="I49" s="27">
        <v>3946.42</v>
      </c>
      <c r="J49" s="27">
        <v>3908.05</v>
      </c>
      <c r="K49" s="27">
        <v>3945.71</v>
      </c>
      <c r="L49">
        <v>3924.83</v>
      </c>
      <c r="N49" s="5">
        <f t="shared" si="3"/>
        <v>3927.0454545454554</v>
      </c>
      <c r="O49" s="5">
        <f t="shared" si="4"/>
        <v>18.396020419447407</v>
      </c>
      <c r="P49" s="1">
        <f t="shared" si="5"/>
        <v>0.46844429565118684</v>
      </c>
    </row>
    <row r="50" spans="1:16" ht="15.75" customHeight="1" x14ac:dyDescent="0.2">
      <c r="A50" s="3" t="s">
        <v>13</v>
      </c>
      <c r="B50" s="27">
        <v>7378.88</v>
      </c>
      <c r="C50" s="27">
        <v>7356.26</v>
      </c>
      <c r="D50" s="27">
        <v>7360.71</v>
      </c>
      <c r="E50" s="27">
        <v>7346.58</v>
      </c>
      <c r="F50" s="27">
        <v>7335.42</v>
      </c>
      <c r="G50" s="27">
        <v>7357.04</v>
      </c>
      <c r="H50" s="27">
        <v>7319.72</v>
      </c>
      <c r="I50" s="27">
        <v>7330.99</v>
      </c>
      <c r="J50" s="27">
        <v>7356.53</v>
      </c>
      <c r="K50" s="27">
        <v>7275.47</v>
      </c>
      <c r="L50">
        <v>7308.12</v>
      </c>
      <c r="N50" s="5">
        <f t="shared" si="3"/>
        <v>7338.7018181818185</v>
      </c>
      <c r="O50" s="5">
        <f t="shared" si="4"/>
        <v>29.13279451689511</v>
      </c>
      <c r="P50" s="1">
        <f t="shared" si="5"/>
        <v>0.39697476799940118</v>
      </c>
    </row>
    <row r="51" spans="1:16" ht="15.75" customHeight="1" x14ac:dyDescent="0.2">
      <c r="A51" s="3" t="s">
        <v>14</v>
      </c>
      <c r="B51" s="27">
        <v>14148.01</v>
      </c>
      <c r="C51" s="27">
        <v>14318.87</v>
      </c>
      <c r="D51" s="27">
        <v>14187.81</v>
      </c>
      <c r="E51" s="27">
        <v>14141.18</v>
      </c>
      <c r="F51" s="27">
        <v>14110.42</v>
      </c>
      <c r="G51" s="27">
        <v>14127.54</v>
      </c>
      <c r="H51" s="27">
        <v>14140.6</v>
      </c>
      <c r="I51" s="27">
        <v>14074.69</v>
      </c>
      <c r="J51" s="27">
        <v>14171.41</v>
      </c>
      <c r="K51" s="27">
        <v>14100.68</v>
      </c>
      <c r="L51">
        <v>14088.73</v>
      </c>
      <c r="N51" s="5">
        <f t="shared" si="3"/>
        <v>14146.358181818185</v>
      </c>
      <c r="O51" s="5">
        <f t="shared" si="4"/>
        <v>66.602088378395834</v>
      </c>
      <c r="P51" s="1">
        <f t="shared" si="5"/>
        <v>0.47080730971450413</v>
      </c>
    </row>
    <row r="52" spans="1:16" ht="15.75" customHeight="1" x14ac:dyDescent="0.2">
      <c r="A52" s="3" t="s">
        <v>15</v>
      </c>
      <c r="B52" s="27">
        <v>27768.75</v>
      </c>
      <c r="C52" s="27">
        <v>27766.83</v>
      </c>
      <c r="D52" s="27">
        <v>27705.96</v>
      </c>
      <c r="E52" s="27">
        <v>27747.58</v>
      </c>
      <c r="F52" s="27">
        <v>27594.76</v>
      </c>
      <c r="G52" s="27">
        <v>27760.76</v>
      </c>
      <c r="H52" s="27">
        <v>27677.17</v>
      </c>
      <c r="I52" s="27">
        <v>27643.759999999998</v>
      </c>
      <c r="J52" s="27">
        <v>27662.01</v>
      </c>
      <c r="K52" s="27">
        <v>27752.33</v>
      </c>
      <c r="L52">
        <v>27654.94</v>
      </c>
      <c r="N52" s="5">
        <f t="shared" si="3"/>
        <v>27703.168181818186</v>
      </c>
      <c r="O52" s="5">
        <f t="shared" si="4"/>
        <v>60.037681970273979</v>
      </c>
      <c r="P52" s="1">
        <f t="shared" si="5"/>
        <v>0.21671774714083855</v>
      </c>
    </row>
    <row r="53" spans="1:16" ht="15.75" customHeight="1" x14ac:dyDescent="0.2">
      <c r="A53" s="3" t="s">
        <v>16</v>
      </c>
      <c r="B53" s="27">
        <v>55498.45</v>
      </c>
      <c r="C53" s="27">
        <v>55234.01</v>
      </c>
      <c r="D53" s="27">
        <v>55518.3</v>
      </c>
      <c r="E53" s="27">
        <v>55209.88</v>
      </c>
      <c r="F53" s="27">
        <v>55368.09</v>
      </c>
      <c r="G53" s="27">
        <v>55290.04</v>
      </c>
      <c r="H53" s="27">
        <v>55322.99</v>
      </c>
      <c r="I53" s="27">
        <v>55472</v>
      </c>
      <c r="J53" s="27">
        <v>55336.79</v>
      </c>
      <c r="K53" s="27">
        <v>55817.25</v>
      </c>
      <c r="L53">
        <v>55335.48</v>
      </c>
      <c r="N53" s="5">
        <f t="shared" si="3"/>
        <v>55400.298181818172</v>
      </c>
      <c r="O53" s="5">
        <f t="shared" si="4"/>
        <v>171.42476360305611</v>
      </c>
      <c r="P53" s="1">
        <f t="shared" si="5"/>
        <v>0.3094293157781523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2" t="s">
        <v>19</v>
      </c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</row>
    <row r="59" spans="1:16" ht="15.75" customHeight="1" x14ac:dyDescent="0.15">
      <c r="A59" s="30" t="s">
        <v>1</v>
      </c>
      <c r="B59" s="28">
        <v>1</v>
      </c>
      <c r="C59" s="1">
        <v>2</v>
      </c>
      <c r="D59" s="1">
        <v>3</v>
      </c>
      <c r="E59" s="28">
        <v>4</v>
      </c>
      <c r="F59" s="28">
        <v>5</v>
      </c>
      <c r="G59" s="1">
        <v>6</v>
      </c>
      <c r="H59" s="1">
        <v>7</v>
      </c>
      <c r="I59" s="28">
        <v>8</v>
      </c>
      <c r="J59" s="28">
        <v>9</v>
      </c>
      <c r="K59" s="1">
        <v>10</v>
      </c>
      <c r="L59" s="1">
        <v>11</v>
      </c>
    </row>
    <row r="60" spans="1:16" ht="15.75" customHeight="1" x14ac:dyDescent="0.2">
      <c r="A60" s="31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27">
        <v>22.58</v>
      </c>
      <c r="C61" s="27">
        <v>22.36</v>
      </c>
      <c r="D61" s="27">
        <v>22.33</v>
      </c>
      <c r="E61" s="27">
        <v>22.71</v>
      </c>
      <c r="F61" s="27">
        <v>22.3</v>
      </c>
      <c r="G61" s="27">
        <v>22.63</v>
      </c>
      <c r="H61" s="27">
        <v>22.26</v>
      </c>
      <c r="I61" s="27">
        <v>22.09</v>
      </c>
      <c r="J61" s="27">
        <v>22.85</v>
      </c>
      <c r="K61" s="27">
        <v>21.86</v>
      </c>
      <c r="L61">
        <v>22.35</v>
      </c>
      <c r="N61" s="5">
        <f t="shared" ref="N61:N81" si="6">AVERAGE(B61:L61)</f>
        <v>22.392727272727271</v>
      </c>
      <c r="O61" s="5">
        <f t="shared" ref="O61:O81" si="7">STDEV(B61:L61)</f>
        <v>0.28453790289136927</v>
      </c>
      <c r="P61" s="1">
        <f t="shared" ref="P61:P81" si="8">O61/N61*100</f>
        <v>1.2706710505866605</v>
      </c>
    </row>
    <row r="62" spans="1:16" ht="15.75" customHeight="1" x14ac:dyDescent="0.2">
      <c r="A62" s="3">
        <v>2</v>
      </c>
      <c r="B62" s="27">
        <v>21.98</v>
      </c>
      <c r="C62" s="27">
        <v>22.11</v>
      </c>
      <c r="D62" s="27">
        <v>21.81</v>
      </c>
      <c r="E62" s="27">
        <v>22.4</v>
      </c>
      <c r="F62" s="27">
        <v>21.94</v>
      </c>
      <c r="G62" s="27">
        <v>21.98</v>
      </c>
      <c r="H62" s="27">
        <v>21.42</v>
      </c>
      <c r="I62" s="27">
        <v>21.75</v>
      </c>
      <c r="J62" s="27">
        <v>22.42</v>
      </c>
      <c r="K62" s="27">
        <v>21.53</v>
      </c>
      <c r="L62">
        <v>21.86</v>
      </c>
      <c r="N62" s="5">
        <f t="shared" si="6"/>
        <v>21.927272727272726</v>
      </c>
      <c r="O62" s="5">
        <f t="shared" si="7"/>
        <v>0.31148325505846697</v>
      </c>
      <c r="P62" s="1">
        <f t="shared" si="8"/>
        <v>1.4205289409797417</v>
      </c>
    </row>
    <row r="63" spans="1:16" ht="15.75" customHeight="1" x14ac:dyDescent="0.2">
      <c r="A63" s="3">
        <v>4</v>
      </c>
      <c r="B63" s="27">
        <v>21.75</v>
      </c>
      <c r="C63" s="27">
        <v>22</v>
      </c>
      <c r="D63" s="27">
        <v>21.85</v>
      </c>
      <c r="E63" s="27">
        <v>22.21</v>
      </c>
      <c r="F63" s="27">
        <v>21.61</v>
      </c>
      <c r="G63" s="27">
        <v>21.91</v>
      </c>
      <c r="H63" s="27">
        <v>21.14</v>
      </c>
      <c r="I63" s="27">
        <v>21.61</v>
      </c>
      <c r="J63" s="27">
        <v>22.18</v>
      </c>
      <c r="K63" s="27">
        <v>21.46</v>
      </c>
      <c r="L63">
        <v>21.66</v>
      </c>
      <c r="N63" s="5">
        <f t="shared" si="6"/>
        <v>21.761818181818185</v>
      </c>
      <c r="O63" s="5">
        <f t="shared" si="7"/>
        <v>0.31568396163942763</v>
      </c>
      <c r="P63" s="1">
        <f t="shared" si="8"/>
        <v>1.4506322909322849</v>
      </c>
    </row>
    <row r="64" spans="1:16" ht="15.75" customHeight="1" x14ac:dyDescent="0.2">
      <c r="A64" s="3">
        <v>8</v>
      </c>
      <c r="B64" s="27">
        <v>22.39</v>
      </c>
      <c r="C64" s="27">
        <v>22.43</v>
      </c>
      <c r="D64" s="27">
        <v>22.2</v>
      </c>
      <c r="E64" s="27">
        <v>22.82</v>
      </c>
      <c r="F64" s="27">
        <v>22.11</v>
      </c>
      <c r="G64" s="27">
        <v>22.48</v>
      </c>
      <c r="H64" s="27">
        <v>21.69</v>
      </c>
      <c r="I64" s="27">
        <v>22.25</v>
      </c>
      <c r="J64" s="27">
        <v>22.66</v>
      </c>
      <c r="K64" s="27">
        <v>21.77</v>
      </c>
      <c r="L64">
        <v>22.13</v>
      </c>
      <c r="N64" s="5">
        <f t="shared" si="6"/>
        <v>22.266363636363636</v>
      </c>
      <c r="O64" s="5">
        <f t="shared" si="7"/>
        <v>0.34284902587794319</v>
      </c>
      <c r="P64" s="1">
        <f t="shared" si="8"/>
        <v>1.5397620890284469</v>
      </c>
    </row>
    <row r="65" spans="1:16" ht="15.75" customHeight="1" x14ac:dyDescent="0.2">
      <c r="A65" s="3">
        <v>16</v>
      </c>
      <c r="B65" s="27">
        <v>21.95</v>
      </c>
      <c r="C65" s="27">
        <v>22.22</v>
      </c>
      <c r="D65" s="27">
        <v>22.07</v>
      </c>
      <c r="E65" s="27">
        <v>22.59</v>
      </c>
      <c r="F65" s="27">
        <v>21.96</v>
      </c>
      <c r="G65" s="27">
        <v>22.42</v>
      </c>
      <c r="H65" s="27">
        <v>21.58</v>
      </c>
      <c r="I65" s="27">
        <v>22.18</v>
      </c>
      <c r="J65" s="27">
        <v>22.62</v>
      </c>
      <c r="K65" s="27">
        <v>21.62</v>
      </c>
      <c r="L65">
        <v>22.03</v>
      </c>
      <c r="N65" s="5">
        <f t="shared" si="6"/>
        <v>22.112727272727277</v>
      </c>
      <c r="O65" s="5">
        <f t="shared" si="7"/>
        <v>0.34360124880712878</v>
      </c>
      <c r="P65" s="1">
        <f t="shared" si="8"/>
        <v>1.5538619210978524</v>
      </c>
    </row>
    <row r="66" spans="1:16" ht="15.75" customHeight="1" x14ac:dyDescent="0.2">
      <c r="A66" s="3">
        <v>32</v>
      </c>
      <c r="B66" s="27">
        <v>22.6</v>
      </c>
      <c r="C66" s="27">
        <v>22.84</v>
      </c>
      <c r="D66" s="27">
        <v>22.81</v>
      </c>
      <c r="E66" s="27">
        <v>23.5</v>
      </c>
      <c r="F66" s="27">
        <v>22.75</v>
      </c>
      <c r="G66" s="27">
        <v>23.36</v>
      </c>
      <c r="H66" s="27">
        <v>22.69</v>
      </c>
      <c r="I66" s="27">
        <v>23.01</v>
      </c>
      <c r="J66" s="27">
        <v>23.13</v>
      </c>
      <c r="K66" s="27">
        <v>22.39</v>
      </c>
      <c r="L66">
        <v>22.84</v>
      </c>
      <c r="N66" s="5">
        <f t="shared" si="6"/>
        <v>22.901818181818182</v>
      </c>
      <c r="O66" s="5">
        <f t="shared" si="7"/>
        <v>0.32688891635594408</v>
      </c>
      <c r="P66" s="1">
        <f t="shared" si="8"/>
        <v>1.4273491901855291</v>
      </c>
    </row>
    <row r="67" spans="1:16" ht="15.75" customHeight="1" x14ac:dyDescent="0.2">
      <c r="A67" s="3">
        <v>64</v>
      </c>
      <c r="B67" s="27">
        <v>25.06</v>
      </c>
      <c r="C67" s="27">
        <v>25.25</v>
      </c>
      <c r="D67" s="27">
        <v>25.27</v>
      </c>
      <c r="E67" s="27">
        <v>25.98</v>
      </c>
      <c r="F67" s="27">
        <v>25.13</v>
      </c>
      <c r="G67" s="27">
        <v>25.54</v>
      </c>
      <c r="H67" s="27">
        <v>24.88</v>
      </c>
      <c r="I67" s="27">
        <v>25.2</v>
      </c>
      <c r="J67" s="27">
        <v>25.96</v>
      </c>
      <c r="K67" s="27">
        <v>25.11</v>
      </c>
      <c r="L67">
        <v>25.11</v>
      </c>
      <c r="N67" s="5">
        <f t="shared" si="6"/>
        <v>25.317272727272726</v>
      </c>
      <c r="O67" s="5">
        <f t="shared" si="7"/>
        <v>0.36066857110346967</v>
      </c>
      <c r="P67" s="1">
        <f t="shared" si="8"/>
        <v>1.4245948802966595</v>
      </c>
    </row>
    <row r="68" spans="1:16" ht="15.75" customHeight="1" x14ac:dyDescent="0.2">
      <c r="A68" s="3">
        <v>128</v>
      </c>
      <c r="B68" s="27">
        <v>28.53</v>
      </c>
      <c r="C68" s="27">
        <v>28.62</v>
      </c>
      <c r="D68" s="27">
        <v>28.72</v>
      </c>
      <c r="E68" s="27">
        <v>29.32</v>
      </c>
      <c r="F68" s="27">
        <v>28.56</v>
      </c>
      <c r="G68" s="27">
        <v>28.91</v>
      </c>
      <c r="H68" s="27">
        <v>28.3</v>
      </c>
      <c r="I68" s="27">
        <v>28.31</v>
      </c>
      <c r="J68" s="27">
        <v>29.35</v>
      </c>
      <c r="K68" s="27">
        <v>28.06</v>
      </c>
      <c r="L68">
        <v>28.39</v>
      </c>
      <c r="N68" s="5">
        <f t="shared" si="6"/>
        <v>28.642727272727271</v>
      </c>
      <c r="O68" s="5">
        <f t="shared" si="7"/>
        <v>0.4108549843701772</v>
      </c>
      <c r="P68" s="1">
        <f t="shared" si="8"/>
        <v>1.4344129330218522</v>
      </c>
    </row>
    <row r="69" spans="1:16" ht="15.75" customHeight="1" x14ac:dyDescent="0.2">
      <c r="A69" s="3">
        <v>256</v>
      </c>
      <c r="B69" s="27">
        <v>35.04</v>
      </c>
      <c r="C69" s="27">
        <v>35.42</v>
      </c>
      <c r="D69" s="27">
        <v>35.32</v>
      </c>
      <c r="E69" s="27">
        <v>35.96</v>
      </c>
      <c r="F69" s="27">
        <v>34.799999999999997</v>
      </c>
      <c r="G69" s="27">
        <v>35.369999999999997</v>
      </c>
      <c r="H69" s="27">
        <v>34.880000000000003</v>
      </c>
      <c r="I69" s="27">
        <v>34.81</v>
      </c>
      <c r="J69" s="27">
        <v>36.15</v>
      </c>
      <c r="K69" s="27">
        <v>34.549999999999997</v>
      </c>
      <c r="L69">
        <v>34.909999999999997</v>
      </c>
      <c r="N69" s="5">
        <f t="shared" si="6"/>
        <v>35.200909090909093</v>
      </c>
      <c r="O69" s="5">
        <f t="shared" si="7"/>
        <v>0.50184568435834065</v>
      </c>
      <c r="P69" s="1">
        <f t="shared" si="8"/>
        <v>1.4256611471660718</v>
      </c>
    </row>
    <row r="70" spans="1:16" ht="15.75" customHeight="1" x14ac:dyDescent="0.2">
      <c r="A70" s="3">
        <v>512</v>
      </c>
      <c r="B70" s="27">
        <v>46.13</v>
      </c>
      <c r="C70" s="27">
        <v>46.26</v>
      </c>
      <c r="D70" s="27">
        <v>46.23</v>
      </c>
      <c r="E70" s="27">
        <v>46.67</v>
      </c>
      <c r="F70" s="27">
        <v>46.14</v>
      </c>
      <c r="G70" s="27">
        <v>46.28</v>
      </c>
      <c r="H70" s="27">
        <v>45.87</v>
      </c>
      <c r="I70" s="27">
        <v>45.89</v>
      </c>
      <c r="J70" s="27">
        <v>46.47</v>
      </c>
      <c r="K70" s="27">
        <v>45.59</v>
      </c>
      <c r="L70">
        <v>46.34</v>
      </c>
      <c r="N70" s="5">
        <f t="shared" si="6"/>
        <v>46.170000000000009</v>
      </c>
      <c r="O70" s="5">
        <f t="shared" si="7"/>
        <v>0.29999999999999982</v>
      </c>
      <c r="P70" s="1">
        <f t="shared" si="8"/>
        <v>0.64977257959714052</v>
      </c>
    </row>
    <row r="71" spans="1:16" ht="15.75" customHeight="1" x14ac:dyDescent="0.2">
      <c r="A71" s="3" t="s">
        <v>6</v>
      </c>
      <c r="B71" s="27">
        <v>79.8</v>
      </c>
      <c r="C71" s="27">
        <v>79.48</v>
      </c>
      <c r="D71" s="27">
        <v>80.06</v>
      </c>
      <c r="E71" s="27">
        <v>79.27</v>
      </c>
      <c r="F71" s="27">
        <v>79.459999999999994</v>
      </c>
      <c r="G71" s="27">
        <v>79.709999999999994</v>
      </c>
      <c r="H71" s="27">
        <v>79.23</v>
      </c>
      <c r="I71" s="27">
        <v>79.02</v>
      </c>
      <c r="J71" s="27">
        <v>79.16</v>
      </c>
      <c r="K71" s="27">
        <v>78.510000000000005</v>
      </c>
      <c r="L71">
        <v>79.42</v>
      </c>
      <c r="N71" s="5">
        <f t="shared" si="6"/>
        <v>79.374545454545441</v>
      </c>
      <c r="O71" s="5">
        <f t="shared" si="7"/>
        <v>0.41651803409609039</v>
      </c>
      <c r="P71" s="1">
        <f t="shared" si="8"/>
        <v>0.52475013458138575</v>
      </c>
    </row>
    <row r="72" spans="1:16" ht="15.75" customHeight="1" x14ac:dyDescent="0.2">
      <c r="A72" s="3" t="s">
        <v>7</v>
      </c>
      <c r="B72" s="27">
        <v>130.97999999999999</v>
      </c>
      <c r="C72" s="27">
        <v>129.91</v>
      </c>
      <c r="D72" s="27">
        <v>129.97999999999999</v>
      </c>
      <c r="E72" s="27">
        <v>130</v>
      </c>
      <c r="F72" s="27">
        <v>130.32</v>
      </c>
      <c r="G72" s="27">
        <v>129.63999999999999</v>
      </c>
      <c r="H72" s="27">
        <v>130.19999999999999</v>
      </c>
      <c r="I72" s="27">
        <v>129.99</v>
      </c>
      <c r="J72" s="27">
        <v>130.81</v>
      </c>
      <c r="K72" s="27">
        <v>130.56</v>
      </c>
      <c r="L72">
        <v>130.57</v>
      </c>
      <c r="N72" s="5">
        <f t="shared" si="6"/>
        <v>130.26909090909089</v>
      </c>
      <c r="O72" s="5">
        <f t="shared" si="7"/>
        <v>0.41702408912326816</v>
      </c>
      <c r="P72" s="1">
        <f t="shared" si="8"/>
        <v>0.32012512424324124</v>
      </c>
    </row>
    <row r="73" spans="1:16" ht="15.75" customHeight="1" x14ac:dyDescent="0.2">
      <c r="A73" s="3" t="s">
        <v>8</v>
      </c>
      <c r="B73" s="27">
        <v>254.33</v>
      </c>
      <c r="C73" s="27">
        <v>253.65</v>
      </c>
      <c r="D73" s="27">
        <v>253.58</v>
      </c>
      <c r="E73" s="27">
        <v>254.97</v>
      </c>
      <c r="F73" s="27">
        <v>253.99</v>
      </c>
      <c r="G73" s="27">
        <v>253.07</v>
      </c>
      <c r="H73" s="27">
        <v>254.43</v>
      </c>
      <c r="I73" s="27">
        <v>252.06</v>
      </c>
      <c r="J73" s="27">
        <v>253.37</v>
      </c>
      <c r="K73" s="27">
        <v>252.66</v>
      </c>
      <c r="L73">
        <v>252.9</v>
      </c>
      <c r="N73" s="5">
        <f t="shared" si="6"/>
        <v>253.54636363636362</v>
      </c>
      <c r="O73" s="5">
        <f t="shared" si="7"/>
        <v>0.85446208490807718</v>
      </c>
      <c r="P73" s="1">
        <f t="shared" si="8"/>
        <v>0.33700427513665598</v>
      </c>
    </row>
    <row r="74" spans="1:16" ht="15.75" customHeight="1" x14ac:dyDescent="0.2">
      <c r="A74" s="3" t="s">
        <v>9</v>
      </c>
      <c r="B74" s="27">
        <v>468.48</v>
      </c>
      <c r="C74" s="27">
        <v>467.77</v>
      </c>
      <c r="D74" s="27">
        <v>466.8</v>
      </c>
      <c r="E74" s="27">
        <v>466.95</v>
      </c>
      <c r="F74" s="27">
        <v>467.71</v>
      </c>
      <c r="G74" s="27">
        <v>467.18</v>
      </c>
      <c r="H74" s="27">
        <v>468.71</v>
      </c>
      <c r="I74" s="27">
        <v>467.79</v>
      </c>
      <c r="J74" s="27">
        <v>466.57</v>
      </c>
      <c r="K74" s="27">
        <v>467.91</v>
      </c>
      <c r="L74">
        <v>466.81</v>
      </c>
      <c r="N74" s="5">
        <f t="shared" si="6"/>
        <v>467.51636363636368</v>
      </c>
      <c r="O74" s="5">
        <f t="shared" si="7"/>
        <v>0.70898903697127413</v>
      </c>
      <c r="P74" s="1">
        <f t="shared" si="8"/>
        <v>0.15165010085566308</v>
      </c>
    </row>
    <row r="75" spans="1:16" ht="15.75" customHeight="1" x14ac:dyDescent="0.2">
      <c r="A75" s="3" t="s">
        <v>10</v>
      </c>
      <c r="B75" s="27">
        <v>413.68</v>
      </c>
      <c r="C75" s="27">
        <v>416.41</v>
      </c>
      <c r="D75" s="27">
        <v>412.17</v>
      </c>
      <c r="E75" s="27">
        <v>412.73</v>
      </c>
      <c r="F75" s="27">
        <v>414.29</v>
      </c>
      <c r="G75" s="27">
        <v>415.56</v>
      </c>
      <c r="H75" s="27">
        <v>412.72</v>
      </c>
      <c r="I75" s="27">
        <v>418.71</v>
      </c>
      <c r="J75" s="27">
        <v>412.58</v>
      </c>
      <c r="K75" s="27">
        <v>419.64</v>
      </c>
      <c r="L75">
        <v>413.55</v>
      </c>
      <c r="N75" s="5">
        <f t="shared" si="6"/>
        <v>414.73090909090917</v>
      </c>
      <c r="O75" s="5">
        <f t="shared" si="7"/>
        <v>2.5566480185800011</v>
      </c>
      <c r="P75" s="1">
        <f t="shared" si="8"/>
        <v>0.61645948313429977</v>
      </c>
    </row>
    <row r="76" spans="1:16" ht="15.75" customHeight="1" x14ac:dyDescent="0.2">
      <c r="A76" s="3" t="s">
        <v>11</v>
      </c>
      <c r="B76" s="27">
        <v>652.92999999999995</v>
      </c>
      <c r="C76" s="27">
        <v>648.45000000000005</v>
      </c>
      <c r="D76" s="27">
        <v>649.19000000000005</v>
      </c>
      <c r="E76" s="27">
        <v>653.58000000000004</v>
      </c>
      <c r="F76" s="27">
        <v>653.37</v>
      </c>
      <c r="G76" s="27">
        <v>652.92999999999995</v>
      </c>
      <c r="H76" s="27">
        <v>663.48</v>
      </c>
      <c r="I76" s="27">
        <v>652.84</v>
      </c>
      <c r="J76" s="27">
        <v>649.41999999999996</v>
      </c>
      <c r="K76" s="27">
        <v>651.32000000000005</v>
      </c>
      <c r="L76">
        <v>649.36</v>
      </c>
      <c r="N76" s="5">
        <f t="shared" si="6"/>
        <v>652.44272727272721</v>
      </c>
      <c r="O76" s="5">
        <f t="shared" si="7"/>
        <v>4.1355775676659476</v>
      </c>
      <c r="P76" s="1">
        <f t="shared" si="8"/>
        <v>0.63386062788270414</v>
      </c>
    </row>
    <row r="77" spans="1:16" ht="15.75" customHeight="1" x14ac:dyDescent="0.2">
      <c r="A77" s="3" t="s">
        <v>12</v>
      </c>
      <c r="B77" s="27">
        <v>1196.0899999999999</v>
      </c>
      <c r="C77" s="27">
        <v>1197.1400000000001</v>
      </c>
      <c r="D77" s="27">
        <v>1189.4000000000001</v>
      </c>
      <c r="E77" s="27">
        <v>1193.8900000000001</v>
      </c>
      <c r="F77" s="27">
        <v>1207.24</v>
      </c>
      <c r="G77" s="27">
        <v>1194.5899999999999</v>
      </c>
      <c r="H77" s="27">
        <v>1197.96</v>
      </c>
      <c r="I77" s="27">
        <v>1197.04</v>
      </c>
      <c r="J77" s="27">
        <v>1194.02</v>
      </c>
      <c r="K77" s="27">
        <v>1202.31</v>
      </c>
      <c r="L77">
        <v>1191.67</v>
      </c>
      <c r="N77" s="5">
        <f t="shared" si="6"/>
        <v>1196.4863636363639</v>
      </c>
      <c r="O77" s="5">
        <f t="shared" si="7"/>
        <v>4.9239420644992595</v>
      </c>
      <c r="P77" s="1">
        <f t="shared" si="8"/>
        <v>0.41153348789821598</v>
      </c>
    </row>
    <row r="78" spans="1:16" ht="15.75" customHeight="1" x14ac:dyDescent="0.2">
      <c r="A78" s="3" t="s">
        <v>13</v>
      </c>
      <c r="B78" s="27">
        <v>2389.5</v>
      </c>
      <c r="C78" s="27">
        <v>2398.29</v>
      </c>
      <c r="D78" s="27">
        <v>2401.08</v>
      </c>
      <c r="E78" s="27">
        <v>2409.3000000000002</v>
      </c>
      <c r="F78" s="27">
        <v>2395.52</v>
      </c>
      <c r="G78" s="27">
        <v>2396.69</v>
      </c>
      <c r="H78" s="27">
        <v>2398.5500000000002</v>
      </c>
      <c r="I78" s="27">
        <v>2410.9499999999998</v>
      </c>
      <c r="J78" s="27">
        <v>2400.8200000000002</v>
      </c>
      <c r="K78" s="27">
        <v>2396.04</v>
      </c>
      <c r="L78">
        <v>2411.88</v>
      </c>
      <c r="N78" s="5">
        <f t="shared" si="6"/>
        <v>2400.7836363636366</v>
      </c>
      <c r="O78" s="5">
        <f t="shared" si="7"/>
        <v>7.1034882596190423</v>
      </c>
      <c r="P78" s="1">
        <f t="shared" si="8"/>
        <v>0.29588206750602436</v>
      </c>
    </row>
    <row r="79" spans="1:16" ht="15.75" customHeight="1" x14ac:dyDescent="0.2">
      <c r="A79" s="3" t="s">
        <v>14</v>
      </c>
      <c r="B79" s="27">
        <v>5043.3500000000004</v>
      </c>
      <c r="C79" s="27">
        <v>5015.68</v>
      </c>
      <c r="D79" s="27">
        <v>5043.87</v>
      </c>
      <c r="E79" s="27">
        <v>5090.7700000000004</v>
      </c>
      <c r="F79" s="27">
        <v>5072.51</v>
      </c>
      <c r="G79" s="27">
        <v>5035.75</v>
      </c>
      <c r="H79" s="27">
        <v>5047.83</v>
      </c>
      <c r="I79" s="27">
        <v>5047.28</v>
      </c>
      <c r="J79" s="27">
        <v>5041.12</v>
      </c>
      <c r="K79" s="27">
        <v>5093.54</v>
      </c>
      <c r="L79">
        <v>5029.54</v>
      </c>
      <c r="N79" s="5">
        <f t="shared" si="6"/>
        <v>5051.0218181818191</v>
      </c>
      <c r="O79" s="5">
        <f t="shared" si="7"/>
        <v>24.546765496978185</v>
      </c>
      <c r="P79" s="1">
        <f t="shared" si="8"/>
        <v>0.48597623175213511</v>
      </c>
    </row>
    <row r="80" spans="1:16" ht="15.75" customHeight="1" x14ac:dyDescent="0.2">
      <c r="A80" s="3" t="s">
        <v>15</v>
      </c>
      <c r="B80" s="27">
        <v>9872.5400000000009</v>
      </c>
      <c r="C80" s="27">
        <v>9903.5300000000007</v>
      </c>
      <c r="D80" s="27">
        <v>9878.2800000000007</v>
      </c>
      <c r="E80" s="27">
        <v>9949.06</v>
      </c>
      <c r="F80" s="27">
        <v>9908.32</v>
      </c>
      <c r="G80" s="27">
        <v>9819.82</v>
      </c>
      <c r="H80" s="27">
        <v>9789.7199999999993</v>
      </c>
      <c r="I80" s="27">
        <v>9827.24</v>
      </c>
      <c r="J80" s="27">
        <v>9810.16</v>
      </c>
      <c r="K80" s="27">
        <v>9900.77</v>
      </c>
      <c r="L80">
        <v>9982.25</v>
      </c>
      <c r="N80" s="5">
        <f t="shared" si="6"/>
        <v>9876.5172727272729</v>
      </c>
      <c r="O80" s="5">
        <f t="shared" si="7"/>
        <v>60.307514472229713</v>
      </c>
      <c r="P80" s="1">
        <f t="shared" si="8"/>
        <v>0.61061518759007416</v>
      </c>
    </row>
    <row r="81" spans="1:16" ht="15.75" customHeight="1" x14ac:dyDescent="0.2">
      <c r="A81" s="3" t="s">
        <v>16</v>
      </c>
      <c r="B81" s="27">
        <v>19421.810000000001</v>
      </c>
      <c r="C81" s="27">
        <v>19530.82</v>
      </c>
      <c r="D81" s="27">
        <v>19317.09</v>
      </c>
      <c r="E81" s="27">
        <v>19424.11</v>
      </c>
      <c r="F81" s="27">
        <v>19472.68</v>
      </c>
      <c r="G81" s="27">
        <v>19285.04</v>
      </c>
      <c r="H81" s="27">
        <v>19400.099999999999</v>
      </c>
      <c r="I81" s="27">
        <v>19563.21</v>
      </c>
      <c r="J81" s="27">
        <v>19265.2</v>
      </c>
      <c r="K81" s="27">
        <v>19322.38</v>
      </c>
      <c r="L81">
        <v>19329.43</v>
      </c>
      <c r="N81" s="5">
        <f t="shared" si="6"/>
        <v>19393.806363636366</v>
      </c>
      <c r="O81" s="5">
        <f t="shared" si="7"/>
        <v>99.465905542826391</v>
      </c>
      <c r="P81" s="1">
        <f t="shared" si="8"/>
        <v>0.51287459345436293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2" t="s">
        <v>20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</row>
    <row r="87" spans="1:16" ht="15.75" customHeight="1" x14ac:dyDescent="0.15">
      <c r="A87" s="30" t="s">
        <v>1</v>
      </c>
      <c r="B87" s="28">
        <v>1</v>
      </c>
      <c r="C87" s="1">
        <v>2</v>
      </c>
      <c r="D87" s="1">
        <v>3</v>
      </c>
      <c r="E87" s="28">
        <v>4</v>
      </c>
      <c r="F87" s="28">
        <v>5</v>
      </c>
      <c r="G87" s="1">
        <v>6</v>
      </c>
      <c r="H87" s="1">
        <v>7</v>
      </c>
      <c r="I87" s="28">
        <v>8</v>
      </c>
      <c r="J87" s="28">
        <v>9</v>
      </c>
      <c r="K87" s="1">
        <v>10</v>
      </c>
      <c r="L87" s="1">
        <v>11</v>
      </c>
    </row>
    <row r="88" spans="1:16" ht="15.75" customHeight="1" x14ac:dyDescent="0.2">
      <c r="A88" s="31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27">
        <v>26.18</v>
      </c>
      <c r="C89" s="27">
        <v>25.97</v>
      </c>
      <c r="D89" s="27">
        <v>26.63</v>
      </c>
      <c r="E89" s="27">
        <v>26.62</v>
      </c>
      <c r="F89" s="27">
        <v>26.82</v>
      </c>
      <c r="G89" s="27">
        <v>26.66</v>
      </c>
      <c r="H89" s="27">
        <v>25.96</v>
      </c>
      <c r="I89" s="27">
        <v>26.14</v>
      </c>
      <c r="J89" s="27">
        <v>25.96</v>
      </c>
      <c r="K89" s="27">
        <v>25.86</v>
      </c>
      <c r="L89">
        <v>26.3</v>
      </c>
      <c r="N89" s="5">
        <f t="shared" ref="N89:N109" si="9">AVERAGE(B89:L89)</f>
        <v>26.281818181818185</v>
      </c>
      <c r="O89" s="5">
        <f t="shared" ref="O89:O109" si="10">STDEV(B89:L89)</f>
        <v>0.34370970838247161</v>
      </c>
      <c r="P89" s="1">
        <f t="shared" ref="P89:P109" si="11">O89/N89*100</f>
        <v>1.3077851235583491</v>
      </c>
    </row>
    <row r="90" spans="1:16" ht="15.75" customHeight="1" x14ac:dyDescent="0.2">
      <c r="A90" s="3">
        <v>2</v>
      </c>
      <c r="B90" s="27">
        <v>23.81</v>
      </c>
      <c r="C90" s="27">
        <v>24.18</v>
      </c>
      <c r="D90" s="27">
        <v>23.79</v>
      </c>
      <c r="E90" s="27">
        <v>23.98</v>
      </c>
      <c r="F90" s="27">
        <v>23.81</v>
      </c>
      <c r="G90" s="27">
        <v>23.89</v>
      </c>
      <c r="H90" s="27">
        <v>23.72</v>
      </c>
      <c r="I90" s="27">
        <v>23.74</v>
      </c>
      <c r="J90" s="27">
        <v>23.79</v>
      </c>
      <c r="K90" s="27">
        <v>23.7</v>
      </c>
      <c r="L90">
        <v>23.87</v>
      </c>
      <c r="N90" s="5">
        <f t="shared" si="9"/>
        <v>23.84363636363636</v>
      </c>
      <c r="O90" s="5">
        <f t="shared" si="10"/>
        <v>0.13756981698561158</v>
      </c>
      <c r="P90" s="1">
        <f t="shared" si="11"/>
        <v>0.57696659556265351</v>
      </c>
    </row>
    <row r="91" spans="1:16" ht="15.75" customHeight="1" x14ac:dyDescent="0.2">
      <c r="A91" s="3">
        <v>4</v>
      </c>
      <c r="B91" s="27">
        <v>23.71</v>
      </c>
      <c r="C91" s="27">
        <v>23.73</v>
      </c>
      <c r="D91" s="27">
        <v>23.89</v>
      </c>
      <c r="E91" s="27">
        <v>23.9</v>
      </c>
      <c r="F91" s="27">
        <v>23.8</v>
      </c>
      <c r="G91" s="27">
        <v>23.8</v>
      </c>
      <c r="H91" s="27">
        <v>24.88</v>
      </c>
      <c r="I91" s="27">
        <v>23.6</v>
      </c>
      <c r="J91" s="27">
        <v>23.73</v>
      </c>
      <c r="K91" s="27">
        <v>23.6</v>
      </c>
      <c r="L91">
        <v>23.83</v>
      </c>
      <c r="N91" s="5">
        <f t="shared" si="9"/>
        <v>23.86090909090909</v>
      </c>
      <c r="O91" s="5">
        <f t="shared" si="10"/>
        <v>0.35248984511484932</v>
      </c>
      <c r="P91" s="1">
        <f t="shared" si="11"/>
        <v>1.4772691340965987</v>
      </c>
    </row>
    <row r="92" spans="1:16" ht="15.75" customHeight="1" x14ac:dyDescent="0.2">
      <c r="A92" s="3">
        <v>8</v>
      </c>
      <c r="B92" s="27">
        <v>24.39</v>
      </c>
      <c r="C92" s="27">
        <v>24.35</v>
      </c>
      <c r="D92" s="27">
        <v>24.52</v>
      </c>
      <c r="E92" s="27">
        <v>24.57</v>
      </c>
      <c r="F92" s="27">
        <v>24.5</v>
      </c>
      <c r="G92" s="27">
        <v>24.43</v>
      </c>
      <c r="H92" s="27">
        <v>24.26</v>
      </c>
      <c r="I92" s="27">
        <v>24.24</v>
      </c>
      <c r="J92" s="27">
        <v>24.41</v>
      </c>
      <c r="K92" s="27">
        <v>24.25</v>
      </c>
      <c r="L92">
        <v>24.47</v>
      </c>
      <c r="N92" s="5">
        <f t="shared" si="9"/>
        <v>24.399090909090908</v>
      </c>
      <c r="O92" s="5">
        <f t="shared" si="10"/>
        <v>0.11379407238116968</v>
      </c>
      <c r="P92" s="1">
        <f t="shared" si="11"/>
        <v>0.4663865256503098</v>
      </c>
    </row>
    <row r="93" spans="1:16" ht="15.75" customHeight="1" x14ac:dyDescent="0.2">
      <c r="A93" s="3">
        <v>16</v>
      </c>
      <c r="B93" s="27">
        <v>21.86</v>
      </c>
      <c r="C93" s="27">
        <v>22.2</v>
      </c>
      <c r="D93" s="27">
        <v>21.93</v>
      </c>
      <c r="E93" s="27">
        <v>22.07</v>
      </c>
      <c r="F93" s="27">
        <v>21.98</v>
      </c>
      <c r="G93" s="27">
        <v>21.92</v>
      </c>
      <c r="H93" s="27">
        <v>22.11</v>
      </c>
      <c r="I93" s="27">
        <v>21.78</v>
      </c>
      <c r="J93" s="27">
        <v>21.86</v>
      </c>
      <c r="K93" s="27">
        <v>21.76</v>
      </c>
      <c r="L93">
        <v>21.97</v>
      </c>
      <c r="N93" s="5">
        <f t="shared" si="9"/>
        <v>21.949090909090906</v>
      </c>
      <c r="O93" s="5">
        <f t="shared" si="10"/>
        <v>0.13648842774788922</v>
      </c>
      <c r="P93" s="1">
        <f t="shared" si="11"/>
        <v>0.62184091502103278</v>
      </c>
    </row>
    <row r="94" spans="1:16" ht="15.75" customHeight="1" x14ac:dyDescent="0.2">
      <c r="A94" s="3">
        <v>32</v>
      </c>
      <c r="B94" s="27">
        <v>23.36</v>
      </c>
      <c r="C94" s="27">
        <v>23.14</v>
      </c>
      <c r="D94" s="27">
        <v>23.01</v>
      </c>
      <c r="E94" s="27">
        <v>23.31</v>
      </c>
      <c r="F94" s="27">
        <v>23.23</v>
      </c>
      <c r="G94" s="27">
        <v>23.14</v>
      </c>
      <c r="H94" s="27">
        <v>22.91</v>
      </c>
      <c r="I94" s="27">
        <v>22.96</v>
      </c>
      <c r="J94" s="27">
        <v>23.08</v>
      </c>
      <c r="K94" s="27">
        <v>23.19</v>
      </c>
      <c r="L94">
        <v>23.11</v>
      </c>
      <c r="N94" s="5">
        <f t="shared" si="9"/>
        <v>23.130909090909089</v>
      </c>
      <c r="O94" s="5">
        <f t="shared" si="10"/>
        <v>0.13917288137094386</v>
      </c>
      <c r="P94" s="1">
        <f t="shared" si="11"/>
        <v>0.60167493125309801</v>
      </c>
    </row>
    <row r="95" spans="1:16" ht="15.75" customHeight="1" x14ac:dyDescent="0.2">
      <c r="A95" s="3">
        <v>64</v>
      </c>
      <c r="B95" s="27">
        <v>25.36</v>
      </c>
      <c r="C95" s="27">
        <v>25.3</v>
      </c>
      <c r="D95" s="27">
        <v>25.4</v>
      </c>
      <c r="E95" s="27">
        <v>25.59</v>
      </c>
      <c r="F95" s="27">
        <v>25.39</v>
      </c>
      <c r="G95" s="27">
        <v>25.34</v>
      </c>
      <c r="H95" s="27">
        <v>25.18</v>
      </c>
      <c r="I95" s="27">
        <v>25.28</v>
      </c>
      <c r="J95" s="27">
        <v>25.36</v>
      </c>
      <c r="K95" s="27">
        <v>25.22</v>
      </c>
      <c r="L95">
        <v>25.67</v>
      </c>
      <c r="N95" s="5">
        <f t="shared" si="9"/>
        <v>25.371818181818181</v>
      </c>
      <c r="O95" s="5">
        <f t="shared" si="10"/>
        <v>0.14572701752373765</v>
      </c>
      <c r="P95" s="1">
        <f t="shared" si="11"/>
        <v>0.57436568589383863</v>
      </c>
    </row>
    <row r="96" spans="1:16" ht="15.75" customHeight="1" x14ac:dyDescent="0.2">
      <c r="A96" s="3">
        <v>128</v>
      </c>
      <c r="B96" s="27">
        <v>27.69</v>
      </c>
      <c r="C96" s="27">
        <v>27.79</v>
      </c>
      <c r="D96" s="27">
        <v>27.78</v>
      </c>
      <c r="E96" s="27">
        <v>28.11</v>
      </c>
      <c r="F96" s="27">
        <v>27.85</v>
      </c>
      <c r="G96" s="27">
        <v>27.86</v>
      </c>
      <c r="H96" s="27">
        <v>27.62</v>
      </c>
      <c r="I96" s="27">
        <v>27.99</v>
      </c>
      <c r="J96" s="27">
        <v>27.66</v>
      </c>
      <c r="K96" s="27">
        <v>27.61</v>
      </c>
      <c r="L96">
        <v>28.06</v>
      </c>
      <c r="N96" s="5">
        <f t="shared" si="9"/>
        <v>27.819999999999997</v>
      </c>
      <c r="O96" s="5">
        <f t="shared" si="10"/>
        <v>0.17383900597967014</v>
      </c>
      <c r="P96" s="1">
        <f t="shared" si="11"/>
        <v>0.62487061818716805</v>
      </c>
    </row>
    <row r="97" spans="1:16" ht="15.75" customHeight="1" x14ac:dyDescent="0.2">
      <c r="A97" s="3">
        <v>256</v>
      </c>
      <c r="B97" s="27">
        <v>32.14</v>
      </c>
      <c r="C97" s="27">
        <v>32.090000000000003</v>
      </c>
      <c r="D97" s="27">
        <v>32.07</v>
      </c>
      <c r="E97" s="27">
        <v>32.44</v>
      </c>
      <c r="F97" s="27">
        <v>32.4</v>
      </c>
      <c r="G97" s="27">
        <v>32.33</v>
      </c>
      <c r="H97" s="27">
        <v>32.04</v>
      </c>
      <c r="I97" s="27">
        <v>32.14</v>
      </c>
      <c r="J97" s="27">
        <v>32</v>
      </c>
      <c r="K97" s="27">
        <v>32.28</v>
      </c>
      <c r="L97">
        <v>32.409999999999997</v>
      </c>
      <c r="N97" s="5">
        <f t="shared" si="9"/>
        <v>32.212727272727278</v>
      </c>
      <c r="O97" s="5">
        <f t="shared" si="10"/>
        <v>0.16279379036627223</v>
      </c>
      <c r="P97" s="1">
        <f t="shared" si="11"/>
        <v>0.50537102614127516</v>
      </c>
    </row>
    <row r="98" spans="1:16" ht="15.75" customHeight="1" x14ac:dyDescent="0.2">
      <c r="A98" s="3">
        <v>512</v>
      </c>
      <c r="B98" s="27">
        <v>38.950000000000003</v>
      </c>
      <c r="C98" s="27">
        <v>38.64</v>
      </c>
      <c r="D98" s="27">
        <v>38.729999999999997</v>
      </c>
      <c r="E98" s="27">
        <v>39.03</v>
      </c>
      <c r="F98" s="27">
        <v>39.21</v>
      </c>
      <c r="G98" s="27">
        <v>39.130000000000003</v>
      </c>
      <c r="H98" s="27">
        <v>39.14</v>
      </c>
      <c r="I98" s="27">
        <v>39.04</v>
      </c>
      <c r="J98" s="27">
        <v>38.53</v>
      </c>
      <c r="K98" s="27">
        <v>38.39</v>
      </c>
      <c r="L98">
        <v>39.14</v>
      </c>
      <c r="N98" s="5">
        <f t="shared" si="9"/>
        <v>38.902727272727269</v>
      </c>
      <c r="O98" s="5">
        <f t="shared" si="10"/>
        <v>0.28224425269935677</v>
      </c>
      <c r="P98" s="1">
        <f t="shared" si="11"/>
        <v>0.72551276603484793</v>
      </c>
    </row>
    <row r="99" spans="1:16" ht="15.75" customHeight="1" x14ac:dyDescent="0.2">
      <c r="A99" s="3" t="s">
        <v>6</v>
      </c>
      <c r="B99" s="27">
        <v>67.010000000000005</v>
      </c>
      <c r="C99" s="27">
        <v>67.14</v>
      </c>
      <c r="D99" s="27">
        <v>66.599999999999994</v>
      </c>
      <c r="E99" s="27">
        <v>67.209999999999994</v>
      </c>
      <c r="F99" s="27">
        <v>66.849999999999994</v>
      </c>
      <c r="G99" s="27">
        <v>67.13</v>
      </c>
      <c r="H99" s="27">
        <v>67.3</v>
      </c>
      <c r="I99" s="27">
        <v>67.06</v>
      </c>
      <c r="J99" s="27">
        <v>66.83</v>
      </c>
      <c r="K99" s="27">
        <v>67.38</v>
      </c>
      <c r="L99">
        <v>67.239999999999995</v>
      </c>
      <c r="N99" s="5">
        <f t="shared" si="9"/>
        <v>67.068181818181813</v>
      </c>
      <c r="O99" s="5">
        <f t="shared" si="10"/>
        <v>0.23163843298633241</v>
      </c>
      <c r="P99" s="1">
        <f t="shared" si="11"/>
        <v>0.3453775347813835</v>
      </c>
    </row>
    <row r="100" spans="1:16" ht="15.75" customHeight="1" x14ac:dyDescent="0.2">
      <c r="A100" s="3" t="s">
        <v>7</v>
      </c>
      <c r="B100" s="27">
        <v>90.29</v>
      </c>
      <c r="C100" s="27">
        <v>90.23</v>
      </c>
      <c r="D100" s="27">
        <v>90.32</v>
      </c>
      <c r="E100" s="27">
        <v>90.21</v>
      </c>
      <c r="F100" s="27">
        <v>91.28</v>
      </c>
      <c r="G100" s="27">
        <v>90.52</v>
      </c>
      <c r="H100" s="27">
        <v>89.93</v>
      </c>
      <c r="I100" s="27">
        <v>90.27</v>
      </c>
      <c r="J100" s="27">
        <v>90.92</v>
      </c>
      <c r="K100" s="27">
        <v>90.53</v>
      </c>
      <c r="L100">
        <v>90.06</v>
      </c>
      <c r="N100" s="5">
        <f t="shared" si="9"/>
        <v>90.414545454545447</v>
      </c>
      <c r="O100" s="5">
        <f t="shared" si="10"/>
        <v>0.38867373557686202</v>
      </c>
      <c r="P100" s="1">
        <f t="shared" si="11"/>
        <v>0.42987965445478232</v>
      </c>
    </row>
    <row r="101" spans="1:16" ht="15.75" customHeight="1" x14ac:dyDescent="0.2">
      <c r="A101" s="3" t="s">
        <v>8</v>
      </c>
      <c r="B101" s="27">
        <v>136.41</v>
      </c>
      <c r="C101" s="27">
        <v>136.12</v>
      </c>
      <c r="D101" s="27">
        <v>136.19</v>
      </c>
      <c r="E101" s="27">
        <v>136.21</v>
      </c>
      <c r="F101" s="27">
        <v>137.66999999999999</v>
      </c>
      <c r="G101" s="27">
        <v>136.46</v>
      </c>
      <c r="H101" s="27">
        <v>136.69</v>
      </c>
      <c r="I101" s="27">
        <v>136.22999999999999</v>
      </c>
      <c r="J101" s="27">
        <v>136.30000000000001</v>
      </c>
      <c r="K101" s="27">
        <v>136.44</v>
      </c>
      <c r="L101">
        <v>136.32</v>
      </c>
      <c r="N101" s="5">
        <f t="shared" si="9"/>
        <v>136.45818181818183</v>
      </c>
      <c r="O101" s="5">
        <f t="shared" si="10"/>
        <v>0.43231512075841183</v>
      </c>
      <c r="P101" s="1">
        <f t="shared" si="11"/>
        <v>0.31681143262954553</v>
      </c>
    </row>
    <row r="102" spans="1:16" ht="15.75" customHeight="1" x14ac:dyDescent="0.2">
      <c r="A102" s="3" t="s">
        <v>9</v>
      </c>
      <c r="B102" s="27">
        <v>223.75</v>
      </c>
      <c r="C102" s="27">
        <v>223.96</v>
      </c>
      <c r="D102" s="27">
        <v>224.76</v>
      </c>
      <c r="E102" s="27">
        <v>223.32</v>
      </c>
      <c r="F102" s="27">
        <v>225.51</v>
      </c>
      <c r="G102" s="27">
        <v>222.53</v>
      </c>
      <c r="H102" s="27">
        <v>223.77</v>
      </c>
      <c r="I102" s="27">
        <v>223.27</v>
      </c>
      <c r="J102" s="27">
        <v>225.16</v>
      </c>
      <c r="K102" s="27">
        <v>223.31</v>
      </c>
      <c r="L102">
        <v>225.02</v>
      </c>
      <c r="N102" s="5">
        <f t="shared" si="9"/>
        <v>224.03272727272727</v>
      </c>
      <c r="O102" s="5">
        <f t="shared" si="10"/>
        <v>0.94769289233475495</v>
      </c>
      <c r="P102" s="1">
        <f t="shared" si="11"/>
        <v>0.42301537988290283</v>
      </c>
    </row>
    <row r="103" spans="1:16" ht="15.75" customHeight="1" x14ac:dyDescent="0.2">
      <c r="A103" s="3" t="s">
        <v>10</v>
      </c>
      <c r="B103" s="27">
        <v>692.29</v>
      </c>
      <c r="C103" s="27">
        <v>693.12</v>
      </c>
      <c r="D103" s="27">
        <v>697.33</v>
      </c>
      <c r="E103" s="27">
        <v>693.49</v>
      </c>
      <c r="F103" s="27">
        <v>693.59</v>
      </c>
      <c r="G103" s="27">
        <v>698.04</v>
      </c>
      <c r="H103" s="27">
        <v>694.49</v>
      </c>
      <c r="I103" s="27">
        <v>692.68</v>
      </c>
      <c r="J103" s="27">
        <v>694.92</v>
      </c>
      <c r="K103" s="27">
        <v>694.2</v>
      </c>
      <c r="L103">
        <v>692.96</v>
      </c>
      <c r="N103" s="5">
        <f t="shared" si="9"/>
        <v>694.28272727272724</v>
      </c>
      <c r="O103" s="5">
        <f t="shared" si="10"/>
        <v>1.8603337921410299</v>
      </c>
      <c r="P103" s="1">
        <f t="shared" si="11"/>
        <v>0.26795046442373266</v>
      </c>
    </row>
    <row r="104" spans="1:16" ht="15.75" customHeight="1" x14ac:dyDescent="0.2">
      <c r="A104" s="3" t="s">
        <v>11</v>
      </c>
      <c r="B104" s="27">
        <v>1108.3599999999999</v>
      </c>
      <c r="C104" s="27">
        <v>1111.55</v>
      </c>
      <c r="D104" s="27">
        <v>1111.8</v>
      </c>
      <c r="E104" s="27">
        <v>1114.1600000000001</v>
      </c>
      <c r="F104" s="27">
        <v>1109.53</v>
      </c>
      <c r="G104" s="27">
        <v>1112.76</v>
      </c>
      <c r="H104" s="27">
        <v>1109.32</v>
      </c>
      <c r="I104" s="27">
        <v>1114.92</v>
      </c>
      <c r="J104" s="27">
        <v>1113.23</v>
      </c>
      <c r="K104" s="27">
        <v>1113.6600000000001</v>
      </c>
      <c r="L104">
        <v>1110.45</v>
      </c>
      <c r="N104" s="5">
        <f t="shared" si="9"/>
        <v>1111.7945454545454</v>
      </c>
      <c r="O104" s="5">
        <f t="shared" si="10"/>
        <v>2.1622135122895458</v>
      </c>
      <c r="P104" s="1">
        <f t="shared" si="11"/>
        <v>0.19447959347610827</v>
      </c>
    </row>
    <row r="105" spans="1:16" ht="15.75" customHeight="1" x14ac:dyDescent="0.2">
      <c r="A105" s="3" t="s">
        <v>12</v>
      </c>
      <c r="B105" s="27">
        <v>2514.31</v>
      </c>
      <c r="C105" s="27">
        <v>2531.27</v>
      </c>
      <c r="D105" s="27">
        <v>2533.5</v>
      </c>
      <c r="E105" s="27">
        <v>2528.4299999999998</v>
      </c>
      <c r="F105" s="27">
        <v>2502.9499999999998</v>
      </c>
      <c r="G105" s="27">
        <v>2530.25</v>
      </c>
      <c r="H105" s="27">
        <v>2537.4899999999998</v>
      </c>
      <c r="I105" s="27">
        <v>2504.87</v>
      </c>
      <c r="J105" s="27">
        <v>2512.06</v>
      </c>
      <c r="K105" s="27">
        <v>2496.67</v>
      </c>
      <c r="L105">
        <v>2528.7399999999998</v>
      </c>
      <c r="N105" s="5">
        <f t="shared" si="9"/>
        <v>2520.0490909090904</v>
      </c>
      <c r="O105" s="5">
        <f t="shared" si="10"/>
        <v>14.23720299394893</v>
      </c>
      <c r="P105" s="1">
        <f t="shared" si="11"/>
        <v>0.56495736711275557</v>
      </c>
    </row>
    <row r="106" spans="1:16" ht="15.75" customHeight="1" x14ac:dyDescent="0.2">
      <c r="A106" s="3" t="s">
        <v>13</v>
      </c>
      <c r="B106" s="27">
        <v>4940.4399999999996</v>
      </c>
      <c r="C106" s="27">
        <v>4965.7</v>
      </c>
      <c r="D106" s="27">
        <v>4970.3599999999997</v>
      </c>
      <c r="E106" s="27">
        <v>5013.79</v>
      </c>
      <c r="F106" s="27">
        <v>4929.83</v>
      </c>
      <c r="G106" s="27">
        <v>4967.7299999999996</v>
      </c>
      <c r="H106" s="27">
        <v>4991.2</v>
      </c>
      <c r="I106" s="27">
        <v>4923.54</v>
      </c>
      <c r="J106" s="27">
        <v>4933.53</v>
      </c>
      <c r="K106" s="27">
        <v>4917.5200000000004</v>
      </c>
      <c r="L106">
        <v>4945.6099999999997</v>
      </c>
      <c r="N106" s="5">
        <f t="shared" si="9"/>
        <v>4954.477272727273</v>
      </c>
      <c r="O106" s="5">
        <f t="shared" si="10"/>
        <v>30.108650614369576</v>
      </c>
      <c r="P106" s="1">
        <f t="shared" si="11"/>
        <v>0.6077058982611051</v>
      </c>
    </row>
    <row r="107" spans="1:16" ht="15.75" customHeight="1" x14ac:dyDescent="0.2">
      <c r="A107" s="3" t="s">
        <v>14</v>
      </c>
      <c r="B107" s="27">
        <v>9502.14</v>
      </c>
      <c r="C107" s="27">
        <v>9468.7999999999993</v>
      </c>
      <c r="D107" s="27">
        <v>9438.18</v>
      </c>
      <c r="E107" s="27">
        <v>9483.58</v>
      </c>
      <c r="F107" s="27">
        <v>9493.5499999999993</v>
      </c>
      <c r="G107" s="27">
        <v>9450.01</v>
      </c>
      <c r="H107" s="27">
        <v>9516.1</v>
      </c>
      <c r="I107" s="27">
        <v>9475.75</v>
      </c>
      <c r="J107" s="27">
        <v>9524.9500000000007</v>
      </c>
      <c r="K107" s="27">
        <v>9454.66</v>
      </c>
      <c r="L107">
        <v>9477.8700000000008</v>
      </c>
      <c r="N107" s="5">
        <f t="shared" si="9"/>
        <v>9480.5081818181807</v>
      </c>
      <c r="O107" s="5">
        <f t="shared" si="10"/>
        <v>27.287245671991872</v>
      </c>
      <c r="P107" s="1">
        <f t="shared" si="11"/>
        <v>0.28782471518060226</v>
      </c>
    </row>
    <row r="108" spans="1:16" ht="15.75" customHeight="1" x14ac:dyDescent="0.2">
      <c r="A108" s="3" t="s">
        <v>15</v>
      </c>
      <c r="B108" s="27">
        <v>18193.13</v>
      </c>
      <c r="C108" s="27">
        <v>18483.14</v>
      </c>
      <c r="D108" s="27">
        <v>18383.63</v>
      </c>
      <c r="E108" s="27">
        <v>18379.7</v>
      </c>
      <c r="F108" s="27">
        <v>18480.53</v>
      </c>
      <c r="G108" s="27">
        <v>18386.419999999998</v>
      </c>
      <c r="H108" s="27">
        <v>18469.009999999998</v>
      </c>
      <c r="I108" s="27">
        <v>18420.62</v>
      </c>
      <c r="J108" s="27">
        <v>18327.54</v>
      </c>
      <c r="K108" s="27">
        <v>18365.91</v>
      </c>
      <c r="L108">
        <v>18417.88</v>
      </c>
      <c r="N108" s="5">
        <f t="shared" si="9"/>
        <v>18391.59181818182</v>
      </c>
      <c r="O108" s="5">
        <f t="shared" si="10"/>
        <v>82.582798792263802</v>
      </c>
      <c r="P108" s="1">
        <f t="shared" si="11"/>
        <v>0.44902474787757596</v>
      </c>
    </row>
    <row r="109" spans="1:16" ht="15.75" customHeight="1" x14ac:dyDescent="0.2">
      <c r="A109" s="3" t="s">
        <v>16</v>
      </c>
      <c r="B109" s="27">
        <v>36503.589999999997</v>
      </c>
      <c r="C109" s="27">
        <v>36594.74</v>
      </c>
      <c r="D109" s="27">
        <v>36345.89</v>
      </c>
      <c r="E109" s="27">
        <v>36321.47</v>
      </c>
      <c r="F109" s="27">
        <v>36194.36</v>
      </c>
      <c r="G109" s="27">
        <v>36573.410000000003</v>
      </c>
      <c r="H109" s="27">
        <v>36258.839999999997</v>
      </c>
      <c r="I109" s="27">
        <v>36436.29</v>
      </c>
      <c r="J109" s="27">
        <v>36280.620000000003</v>
      </c>
      <c r="K109" s="27">
        <v>36373.83</v>
      </c>
      <c r="L109">
        <v>36225.980000000003</v>
      </c>
      <c r="N109" s="5">
        <f t="shared" si="9"/>
        <v>36373.547272727272</v>
      </c>
      <c r="O109" s="5">
        <f t="shared" si="10"/>
        <v>137.43127563192471</v>
      </c>
      <c r="P109" s="1">
        <f t="shared" si="11"/>
        <v>0.37783302959557669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2" t="s">
        <v>21</v>
      </c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</row>
    <row r="115" spans="1:16" ht="15.75" customHeight="1" x14ac:dyDescent="0.15">
      <c r="A115" s="30" t="s">
        <v>1</v>
      </c>
      <c r="B115" s="28">
        <v>1</v>
      </c>
      <c r="C115" s="1">
        <v>2</v>
      </c>
      <c r="D115" s="1">
        <v>3</v>
      </c>
      <c r="E115" s="28">
        <v>4</v>
      </c>
      <c r="F115" s="28">
        <v>5</v>
      </c>
      <c r="G115" s="1">
        <v>6</v>
      </c>
      <c r="H115" s="1">
        <v>7</v>
      </c>
      <c r="I115" s="28">
        <v>8</v>
      </c>
      <c r="J115" s="28">
        <v>9</v>
      </c>
      <c r="K115" s="1">
        <v>10</v>
      </c>
      <c r="L115" s="1">
        <v>11</v>
      </c>
    </row>
    <row r="116" spans="1:16" ht="15.75" customHeight="1" x14ac:dyDescent="0.2">
      <c r="A116" s="31"/>
      <c r="B116" s="1" t="s">
        <v>2</v>
      </c>
      <c r="C116" s="1" t="s">
        <v>2</v>
      </c>
      <c r="D116" s="1" t="s">
        <v>2</v>
      </c>
      <c r="E116" s="1" t="s">
        <v>2</v>
      </c>
      <c r="F116" s="1" t="s">
        <v>2</v>
      </c>
      <c r="G116" s="1" t="s">
        <v>2</v>
      </c>
      <c r="H116" s="1" t="s">
        <v>2</v>
      </c>
      <c r="I116" s="1" t="s">
        <v>2</v>
      </c>
      <c r="J116" s="1" t="s">
        <v>2</v>
      </c>
      <c r="K116" s="1" t="s">
        <v>2</v>
      </c>
      <c r="L116" s="1" t="s">
        <v>2</v>
      </c>
      <c r="N116" s="2" t="s">
        <v>3</v>
      </c>
      <c r="O116" s="2" t="s">
        <v>4</v>
      </c>
      <c r="P116" s="2" t="s">
        <v>5</v>
      </c>
    </row>
    <row r="117" spans="1:16" ht="15.75" customHeight="1" x14ac:dyDescent="0.2">
      <c r="A117" s="3">
        <v>1</v>
      </c>
      <c r="B117" s="27">
        <v>38.36</v>
      </c>
      <c r="C117" s="27">
        <v>37.840000000000003</v>
      </c>
      <c r="D117" s="27">
        <v>39.86</v>
      </c>
      <c r="E117" s="27">
        <v>38.200000000000003</v>
      </c>
      <c r="F117" s="27">
        <v>38.43</v>
      </c>
      <c r="G117" s="27">
        <v>37.93</v>
      </c>
      <c r="H117" s="27">
        <v>37.69</v>
      </c>
      <c r="I117" s="27">
        <v>39.5</v>
      </c>
      <c r="J117" s="27">
        <v>37.83</v>
      </c>
      <c r="K117" s="27">
        <v>38.06</v>
      </c>
      <c r="L117">
        <v>38.06</v>
      </c>
      <c r="N117" s="5">
        <f t="shared" ref="N117:N137" si="12">AVERAGE(B117:L117)</f>
        <v>38.341818181818184</v>
      </c>
      <c r="O117" s="5">
        <f t="shared" ref="O117:O137" si="13">STDEV(B117:L117)</f>
        <v>0.70296256204463925</v>
      </c>
      <c r="P117" s="1">
        <f t="shared" ref="P117:P137" si="14">O117/N117*100</f>
        <v>1.8334095652719631</v>
      </c>
    </row>
    <row r="118" spans="1:16" ht="15.75" customHeight="1" x14ac:dyDescent="0.2">
      <c r="A118" s="3">
        <v>2</v>
      </c>
      <c r="B118" s="27">
        <v>33.67</v>
      </c>
      <c r="C118" s="27">
        <v>33.49</v>
      </c>
      <c r="D118" s="27">
        <v>35.94</v>
      </c>
      <c r="E118" s="27">
        <v>33.67</v>
      </c>
      <c r="F118" s="27">
        <v>33.590000000000003</v>
      </c>
      <c r="G118" s="27">
        <v>33.340000000000003</v>
      </c>
      <c r="H118" s="27">
        <v>33.25</v>
      </c>
      <c r="I118" s="27">
        <v>34.64</v>
      </c>
      <c r="J118" s="27">
        <v>33.450000000000003</v>
      </c>
      <c r="K118" s="27">
        <v>33.54</v>
      </c>
      <c r="L118">
        <v>33.72</v>
      </c>
      <c r="N118" s="5">
        <f t="shared" si="12"/>
        <v>33.845454545454544</v>
      </c>
      <c r="O118" s="5">
        <f t="shared" si="13"/>
        <v>0.78403269876151915</v>
      </c>
      <c r="P118" s="1">
        <f t="shared" si="14"/>
        <v>2.3165081080786223</v>
      </c>
    </row>
    <row r="119" spans="1:16" ht="15.75" customHeight="1" x14ac:dyDescent="0.2">
      <c r="A119" s="3">
        <v>4</v>
      </c>
      <c r="B119" s="27">
        <v>33.28</v>
      </c>
      <c r="C119" s="27">
        <v>33.130000000000003</v>
      </c>
      <c r="D119" s="27">
        <v>35.65</v>
      </c>
      <c r="E119" s="27">
        <v>33.299999999999997</v>
      </c>
      <c r="F119" s="27">
        <v>33.299999999999997</v>
      </c>
      <c r="G119" s="27">
        <v>32.99</v>
      </c>
      <c r="H119" s="27">
        <v>32.92</v>
      </c>
      <c r="I119" s="27">
        <v>34.270000000000003</v>
      </c>
      <c r="J119" s="27">
        <v>33.119999999999997</v>
      </c>
      <c r="K119" s="27">
        <v>33.15</v>
      </c>
      <c r="L119">
        <v>33.42</v>
      </c>
      <c r="N119" s="5">
        <f t="shared" si="12"/>
        <v>33.502727272727277</v>
      </c>
      <c r="O119" s="5">
        <f t="shared" si="13"/>
        <v>0.79689511115442169</v>
      </c>
      <c r="P119" s="1">
        <f t="shared" si="14"/>
        <v>2.3785977322602334</v>
      </c>
    </row>
    <row r="120" spans="1:16" ht="15.75" customHeight="1" x14ac:dyDescent="0.2">
      <c r="A120" s="3">
        <v>8</v>
      </c>
      <c r="B120" s="27">
        <v>34.06</v>
      </c>
      <c r="C120" s="27">
        <v>34.36</v>
      </c>
      <c r="D120" s="27">
        <v>36.64</v>
      </c>
      <c r="E120" s="27">
        <v>34.24</v>
      </c>
      <c r="F120" s="27">
        <v>34.229999999999997</v>
      </c>
      <c r="G120" s="27">
        <v>33.979999999999997</v>
      </c>
      <c r="H120" s="27">
        <v>33.83</v>
      </c>
      <c r="I120" s="27">
        <v>35.43</v>
      </c>
      <c r="J120" s="27">
        <v>33.97</v>
      </c>
      <c r="K120" s="27">
        <v>34.03</v>
      </c>
      <c r="L120">
        <v>34.24</v>
      </c>
      <c r="N120" s="5">
        <f t="shared" si="12"/>
        <v>34.455454545454543</v>
      </c>
      <c r="O120" s="5">
        <f t="shared" si="13"/>
        <v>0.84053986980230344</v>
      </c>
      <c r="P120" s="1">
        <f t="shared" si="14"/>
        <v>2.4394972607122076</v>
      </c>
    </row>
    <row r="121" spans="1:16" ht="15.75" customHeight="1" x14ac:dyDescent="0.2">
      <c r="A121" s="3">
        <v>16</v>
      </c>
      <c r="B121" s="27">
        <v>32.869999999999997</v>
      </c>
      <c r="C121" s="27">
        <v>32.69</v>
      </c>
      <c r="D121" s="27">
        <v>34.799999999999997</v>
      </c>
      <c r="E121" s="27">
        <v>32.89</v>
      </c>
      <c r="F121" s="27">
        <v>32.799999999999997</v>
      </c>
      <c r="G121" s="27">
        <v>32.619999999999997</v>
      </c>
      <c r="H121" s="27">
        <v>32.44</v>
      </c>
      <c r="I121" s="27">
        <v>33.270000000000003</v>
      </c>
      <c r="J121" s="27">
        <v>32.549999999999997</v>
      </c>
      <c r="K121" s="27">
        <v>32.76</v>
      </c>
      <c r="L121">
        <v>32.68</v>
      </c>
      <c r="N121" s="5">
        <f t="shared" si="12"/>
        <v>32.942727272727275</v>
      </c>
      <c r="O121" s="5">
        <f t="shared" si="13"/>
        <v>0.65287197686975218</v>
      </c>
      <c r="P121" s="1">
        <f t="shared" si="14"/>
        <v>1.9818394860411384</v>
      </c>
    </row>
    <row r="122" spans="1:16" ht="15.75" customHeight="1" x14ac:dyDescent="0.2">
      <c r="A122" s="3">
        <v>32</v>
      </c>
      <c r="B122" s="27">
        <v>34.72</v>
      </c>
      <c r="C122" s="27">
        <v>34.61</v>
      </c>
      <c r="D122" s="27">
        <v>36.159999999999997</v>
      </c>
      <c r="E122" s="27">
        <v>34.840000000000003</v>
      </c>
      <c r="F122" s="27">
        <v>34.799999999999997</v>
      </c>
      <c r="G122" s="27">
        <v>34.590000000000003</v>
      </c>
      <c r="H122" s="27">
        <v>34.299999999999997</v>
      </c>
      <c r="I122" s="27">
        <v>36.14</v>
      </c>
      <c r="J122" s="27">
        <v>34.44</v>
      </c>
      <c r="K122" s="27">
        <v>34.520000000000003</v>
      </c>
      <c r="L122">
        <v>34.58</v>
      </c>
      <c r="N122" s="5">
        <f t="shared" si="12"/>
        <v>34.881818181818176</v>
      </c>
      <c r="O122" s="5">
        <f t="shared" si="13"/>
        <v>0.64545825863208472</v>
      </c>
      <c r="P122" s="1">
        <f t="shared" si="14"/>
        <v>1.8504146064511162</v>
      </c>
    </row>
    <row r="123" spans="1:16" ht="15.75" customHeight="1" x14ac:dyDescent="0.2">
      <c r="A123" s="3">
        <v>64</v>
      </c>
      <c r="B123" s="27">
        <v>38.549999999999997</v>
      </c>
      <c r="C123" s="27">
        <v>38.46</v>
      </c>
      <c r="D123" s="27">
        <v>40.049999999999997</v>
      </c>
      <c r="E123" s="27">
        <v>38.79</v>
      </c>
      <c r="F123" s="27">
        <v>38.67</v>
      </c>
      <c r="G123" s="27">
        <v>38.6</v>
      </c>
      <c r="H123" s="27">
        <v>38.46</v>
      </c>
      <c r="I123" s="27">
        <v>39.9</v>
      </c>
      <c r="J123" s="27">
        <v>38.15</v>
      </c>
      <c r="K123" s="27">
        <v>38.369999999999997</v>
      </c>
      <c r="L123">
        <v>38.53</v>
      </c>
      <c r="N123" s="5">
        <f t="shared" si="12"/>
        <v>38.775454545454544</v>
      </c>
      <c r="O123" s="5">
        <f t="shared" si="13"/>
        <v>0.61618769277491414</v>
      </c>
      <c r="P123" s="1">
        <f t="shared" si="14"/>
        <v>1.5891179097657975</v>
      </c>
    </row>
    <row r="124" spans="1:16" ht="15.75" customHeight="1" x14ac:dyDescent="0.2">
      <c r="A124" s="3">
        <v>128</v>
      </c>
      <c r="B124" s="27">
        <v>44.62</v>
      </c>
      <c r="C124" s="27">
        <v>44.9</v>
      </c>
      <c r="D124" s="27">
        <v>46.53</v>
      </c>
      <c r="E124" s="27">
        <v>45.07</v>
      </c>
      <c r="F124" s="27">
        <v>45.24</v>
      </c>
      <c r="G124" s="27">
        <v>44.53</v>
      </c>
      <c r="H124" s="27">
        <v>44.85</v>
      </c>
      <c r="I124" s="27">
        <v>45.78</v>
      </c>
      <c r="J124" s="27">
        <v>44.59</v>
      </c>
      <c r="K124" s="27">
        <v>44.82</v>
      </c>
      <c r="L124">
        <v>44.62</v>
      </c>
      <c r="N124" s="5">
        <f t="shared" si="12"/>
        <v>45.050000000000004</v>
      </c>
      <c r="O124" s="5">
        <f t="shared" si="13"/>
        <v>0.61049160518388834</v>
      </c>
      <c r="P124" s="1">
        <f t="shared" si="14"/>
        <v>1.3551422978554679</v>
      </c>
    </row>
    <row r="125" spans="1:16" ht="15.75" customHeight="1" x14ac:dyDescent="0.2">
      <c r="A125" s="3">
        <v>256</v>
      </c>
      <c r="B125" s="27">
        <v>59.44</v>
      </c>
      <c r="C125" s="27">
        <v>59.78</v>
      </c>
      <c r="D125" s="27">
        <v>61.36</v>
      </c>
      <c r="E125" s="27">
        <v>59.23</v>
      </c>
      <c r="F125" s="27">
        <v>59.55</v>
      </c>
      <c r="G125" s="27">
        <v>59.05</v>
      </c>
      <c r="H125" s="27">
        <v>59.91</v>
      </c>
      <c r="I125" s="27">
        <v>60.1</v>
      </c>
      <c r="J125" s="27">
        <v>59.45</v>
      </c>
      <c r="K125" s="27">
        <v>59.03</v>
      </c>
      <c r="L125">
        <v>59.37</v>
      </c>
      <c r="N125" s="5">
        <f t="shared" si="12"/>
        <v>59.660909090909087</v>
      </c>
      <c r="O125" s="5">
        <f t="shared" si="13"/>
        <v>0.65597948970153885</v>
      </c>
      <c r="P125" s="1">
        <f t="shared" si="14"/>
        <v>1.0995130642444311</v>
      </c>
    </row>
    <row r="126" spans="1:16" ht="15.75" customHeight="1" x14ac:dyDescent="0.2">
      <c r="A126" s="3">
        <v>512</v>
      </c>
      <c r="B126" s="27">
        <v>104.21</v>
      </c>
      <c r="C126" s="27">
        <v>102.44</v>
      </c>
      <c r="D126" s="27">
        <v>102.75</v>
      </c>
      <c r="E126" s="27">
        <v>103.44</v>
      </c>
      <c r="F126" s="27">
        <v>102.12</v>
      </c>
      <c r="G126" s="27">
        <v>102.71</v>
      </c>
      <c r="H126" s="27">
        <v>102.85</v>
      </c>
      <c r="I126" s="27">
        <v>103.31</v>
      </c>
      <c r="J126" s="27">
        <v>103.49</v>
      </c>
      <c r="K126" s="27">
        <v>102.87</v>
      </c>
      <c r="L126">
        <v>102.65</v>
      </c>
      <c r="N126" s="5">
        <f t="shared" si="12"/>
        <v>102.98545454545456</v>
      </c>
      <c r="O126" s="5">
        <f t="shared" si="13"/>
        <v>0.58207153574734272</v>
      </c>
      <c r="P126" s="1">
        <f t="shared" si="14"/>
        <v>0.56519781197881158</v>
      </c>
    </row>
    <row r="127" spans="1:16" ht="15.75" customHeight="1" x14ac:dyDescent="0.2">
      <c r="A127" s="3" t="s">
        <v>6</v>
      </c>
      <c r="B127" s="27">
        <v>171.12</v>
      </c>
      <c r="C127" s="27">
        <v>169.43</v>
      </c>
      <c r="D127" s="27">
        <v>171.95</v>
      </c>
      <c r="E127" s="27">
        <v>173.04</v>
      </c>
      <c r="F127" s="27">
        <v>170.22</v>
      </c>
      <c r="G127" s="27">
        <v>172.65</v>
      </c>
      <c r="H127" s="27">
        <v>171.18</v>
      </c>
      <c r="I127" s="27">
        <v>173.34</v>
      </c>
      <c r="J127" s="27">
        <v>169.21</v>
      </c>
      <c r="K127" s="27">
        <v>168.5</v>
      </c>
      <c r="L127">
        <v>170.65</v>
      </c>
      <c r="N127" s="5">
        <f t="shared" si="12"/>
        <v>171.02636363636364</v>
      </c>
      <c r="O127" s="5">
        <f t="shared" si="13"/>
        <v>1.6109393081508214</v>
      </c>
      <c r="P127" s="1">
        <f t="shared" si="14"/>
        <v>0.94192455122065377</v>
      </c>
    </row>
    <row r="128" spans="1:16" ht="15.75" customHeight="1" x14ac:dyDescent="0.2">
      <c r="A128" s="3" t="s">
        <v>7</v>
      </c>
      <c r="B128" s="27">
        <v>344.43</v>
      </c>
      <c r="C128" s="27">
        <v>346.36</v>
      </c>
      <c r="D128" s="27">
        <v>344.8</v>
      </c>
      <c r="E128" s="27">
        <v>343.25</v>
      </c>
      <c r="F128" s="27">
        <v>346.35</v>
      </c>
      <c r="G128" s="27">
        <v>345.77</v>
      </c>
      <c r="H128" s="27">
        <v>342.58</v>
      </c>
      <c r="I128" s="27">
        <v>343.65</v>
      </c>
      <c r="J128" s="27">
        <v>348.62</v>
      </c>
      <c r="K128" s="27">
        <v>345.78</v>
      </c>
      <c r="L128">
        <v>344.53</v>
      </c>
      <c r="N128" s="5">
        <f t="shared" si="12"/>
        <v>345.10181818181815</v>
      </c>
      <c r="O128" s="5">
        <f t="shared" si="13"/>
        <v>1.7085363220126126</v>
      </c>
      <c r="P128" s="1">
        <f t="shared" si="14"/>
        <v>0.49508180832372894</v>
      </c>
    </row>
    <row r="129" spans="1:16" ht="15.75" customHeight="1" x14ac:dyDescent="0.2">
      <c r="A129" s="3" t="s">
        <v>8</v>
      </c>
      <c r="B129" s="27">
        <v>713.28</v>
      </c>
      <c r="C129" s="27">
        <v>713.49</v>
      </c>
      <c r="D129" s="27">
        <v>714.93</v>
      </c>
      <c r="E129" s="27">
        <v>713.47</v>
      </c>
      <c r="F129" s="27">
        <v>713.97</v>
      </c>
      <c r="G129" s="27">
        <v>714.08</v>
      </c>
      <c r="H129" s="27">
        <v>710.64</v>
      </c>
      <c r="I129" s="27">
        <v>715.65</v>
      </c>
      <c r="J129" s="27">
        <v>714.07</v>
      </c>
      <c r="K129" s="27">
        <v>713.39</v>
      </c>
      <c r="L129">
        <v>711.83</v>
      </c>
      <c r="N129" s="5">
        <f t="shared" si="12"/>
        <v>713.5272727272727</v>
      </c>
      <c r="O129" s="5">
        <f t="shared" si="13"/>
        <v>1.3627699065439485</v>
      </c>
      <c r="P129" s="1">
        <f t="shared" si="14"/>
        <v>0.19099058419100287</v>
      </c>
    </row>
    <row r="130" spans="1:16" ht="15.75" customHeight="1" x14ac:dyDescent="0.2">
      <c r="A130" s="3" t="s">
        <v>9</v>
      </c>
      <c r="B130" s="27">
        <v>249.58</v>
      </c>
      <c r="C130" s="27">
        <v>248.18</v>
      </c>
      <c r="D130" s="27">
        <v>246.51</v>
      </c>
      <c r="E130" s="27">
        <v>249.64</v>
      </c>
      <c r="F130" s="27">
        <v>249.21</v>
      </c>
      <c r="G130" s="27">
        <v>248.25</v>
      </c>
      <c r="H130" s="27">
        <v>247.27</v>
      </c>
      <c r="I130" s="27">
        <v>250.38</v>
      </c>
      <c r="J130" s="27">
        <v>250.23</v>
      </c>
      <c r="K130" s="27">
        <v>249.92</v>
      </c>
      <c r="L130">
        <v>248.71</v>
      </c>
      <c r="N130" s="5">
        <f t="shared" si="12"/>
        <v>248.89818181818183</v>
      </c>
      <c r="O130" s="5">
        <f t="shared" si="13"/>
        <v>1.2430512312999642</v>
      </c>
      <c r="P130" s="1">
        <f t="shared" si="14"/>
        <v>0.4994215796272885</v>
      </c>
    </row>
    <row r="131" spans="1:16" ht="15.75" customHeight="1" x14ac:dyDescent="0.2">
      <c r="A131" s="3" t="s">
        <v>10</v>
      </c>
      <c r="B131" s="27">
        <v>752.83</v>
      </c>
      <c r="C131" s="27">
        <v>746.9</v>
      </c>
      <c r="D131" s="27">
        <v>750.36</v>
      </c>
      <c r="E131" s="27">
        <v>749.26</v>
      </c>
      <c r="F131" s="27">
        <v>748.83</v>
      </c>
      <c r="G131" s="27">
        <v>755.07</v>
      </c>
      <c r="H131" s="27">
        <v>748.41</v>
      </c>
      <c r="I131" s="27">
        <v>753.12</v>
      </c>
      <c r="J131" s="27">
        <v>754.01</v>
      </c>
      <c r="K131" s="27">
        <v>751.67</v>
      </c>
      <c r="L131">
        <v>751.02</v>
      </c>
      <c r="N131" s="5">
        <f t="shared" si="12"/>
        <v>751.04363636363632</v>
      </c>
      <c r="O131" s="5">
        <f t="shared" si="13"/>
        <v>2.5604853943238028</v>
      </c>
      <c r="P131" s="1">
        <f t="shared" si="14"/>
        <v>0.34092365214903181</v>
      </c>
    </row>
    <row r="132" spans="1:16" ht="15.75" customHeight="1" x14ac:dyDescent="0.2">
      <c r="A132" s="3" t="s">
        <v>11</v>
      </c>
      <c r="B132" s="27">
        <v>1236.1600000000001</v>
      </c>
      <c r="C132" s="27">
        <v>1237.99</v>
      </c>
      <c r="D132" s="27">
        <v>1225.0999999999999</v>
      </c>
      <c r="E132" s="27">
        <v>1229.06</v>
      </c>
      <c r="F132" s="27">
        <v>1224.19</v>
      </c>
      <c r="G132" s="27">
        <v>1226.6500000000001</v>
      </c>
      <c r="H132" s="27">
        <v>1224.04</v>
      </c>
      <c r="I132" s="27">
        <v>1234.79</v>
      </c>
      <c r="J132" s="27">
        <v>1235.45</v>
      </c>
      <c r="K132" s="27">
        <v>1229.4000000000001</v>
      </c>
      <c r="L132">
        <v>1234.9100000000001</v>
      </c>
      <c r="N132" s="5">
        <f t="shared" si="12"/>
        <v>1230.7036363636364</v>
      </c>
      <c r="O132" s="5">
        <f t="shared" si="13"/>
        <v>5.2806065422965993</v>
      </c>
      <c r="P132" s="1">
        <f t="shared" si="14"/>
        <v>0.42907214915682079</v>
      </c>
    </row>
    <row r="133" spans="1:16" ht="15.75" customHeight="1" x14ac:dyDescent="0.2">
      <c r="A133" s="3" t="s">
        <v>12</v>
      </c>
      <c r="B133" s="27">
        <v>2755.63</v>
      </c>
      <c r="C133" s="27">
        <v>2759.08</v>
      </c>
      <c r="D133" s="27">
        <v>2762.87</v>
      </c>
      <c r="E133" s="27">
        <v>2735.54</v>
      </c>
      <c r="F133" s="27">
        <v>2788.21</v>
      </c>
      <c r="G133" s="27">
        <v>2753.47</v>
      </c>
      <c r="H133" s="27">
        <v>2762.25</v>
      </c>
      <c r="I133" s="27">
        <v>2758.82</v>
      </c>
      <c r="J133" s="27">
        <v>2745.85</v>
      </c>
      <c r="K133" s="27">
        <v>2724.66</v>
      </c>
      <c r="L133">
        <v>2764.14</v>
      </c>
      <c r="N133" s="5">
        <f t="shared" si="12"/>
        <v>2755.5018181818177</v>
      </c>
      <c r="O133" s="5">
        <f t="shared" si="13"/>
        <v>16.477497879339495</v>
      </c>
      <c r="P133" s="1">
        <f t="shared" si="14"/>
        <v>0.59798537495475002</v>
      </c>
    </row>
    <row r="134" spans="1:16" ht="15.75" customHeight="1" x14ac:dyDescent="0.2">
      <c r="A134" s="3" t="s">
        <v>13</v>
      </c>
      <c r="B134" s="27">
        <v>5353.47</v>
      </c>
      <c r="C134" s="27">
        <v>5310.63</v>
      </c>
      <c r="D134" s="27">
        <v>5329.37</v>
      </c>
      <c r="E134" s="27">
        <v>5383.89</v>
      </c>
      <c r="F134" s="27">
        <v>5387.94</v>
      </c>
      <c r="G134" s="27">
        <v>5366.72</v>
      </c>
      <c r="H134" s="27">
        <v>5369.02</v>
      </c>
      <c r="I134" s="27">
        <v>5347.97</v>
      </c>
      <c r="J134" s="27">
        <v>5304.03</v>
      </c>
      <c r="K134" s="27">
        <v>5288.5</v>
      </c>
      <c r="L134">
        <v>5342.19</v>
      </c>
      <c r="N134" s="5">
        <f t="shared" si="12"/>
        <v>5343.9754545454552</v>
      </c>
      <c r="O134" s="5">
        <f t="shared" si="13"/>
        <v>32.830306840977471</v>
      </c>
      <c r="P134" s="1">
        <f t="shared" si="14"/>
        <v>0.61434239584788541</v>
      </c>
    </row>
    <row r="135" spans="1:16" ht="15.75" customHeight="1" x14ac:dyDescent="0.2">
      <c r="A135" s="3" t="s">
        <v>14</v>
      </c>
      <c r="B135" s="27">
        <v>10401.530000000001</v>
      </c>
      <c r="C135" s="27">
        <v>10353.69</v>
      </c>
      <c r="D135" s="27">
        <v>10352.81</v>
      </c>
      <c r="E135" s="27">
        <v>10366.11</v>
      </c>
      <c r="F135" s="27">
        <v>10448.450000000001</v>
      </c>
      <c r="G135" s="27">
        <v>10394.02</v>
      </c>
      <c r="H135" s="27">
        <v>10332.370000000001</v>
      </c>
      <c r="I135" s="27">
        <v>10315.99</v>
      </c>
      <c r="J135" s="27">
        <v>10345.65</v>
      </c>
      <c r="K135" s="27">
        <v>10300.030000000001</v>
      </c>
      <c r="L135">
        <v>10369.959999999999</v>
      </c>
      <c r="N135" s="5">
        <f t="shared" si="12"/>
        <v>10361.873636363634</v>
      </c>
      <c r="O135" s="5">
        <f t="shared" si="13"/>
        <v>41.710375752977285</v>
      </c>
      <c r="P135" s="1">
        <f t="shared" si="14"/>
        <v>0.40253700456836489</v>
      </c>
    </row>
    <row r="136" spans="1:16" ht="15.75" customHeight="1" x14ac:dyDescent="0.2">
      <c r="A136" s="3" t="s">
        <v>15</v>
      </c>
      <c r="B136" s="27">
        <v>20276</v>
      </c>
      <c r="C136" s="27">
        <v>20148.98</v>
      </c>
      <c r="D136" s="27">
        <v>20237.21</v>
      </c>
      <c r="E136" s="27">
        <v>20313.46</v>
      </c>
      <c r="F136" s="27">
        <v>20255.68</v>
      </c>
      <c r="G136" s="27">
        <v>20341.3</v>
      </c>
      <c r="H136" s="27">
        <v>20282.97</v>
      </c>
      <c r="I136" s="27">
        <v>20222.599999999999</v>
      </c>
      <c r="J136" s="27">
        <v>20247.47</v>
      </c>
      <c r="K136" s="27">
        <v>20215.509999999998</v>
      </c>
      <c r="L136">
        <v>20220.7</v>
      </c>
      <c r="N136" s="5">
        <f t="shared" si="12"/>
        <v>20251.080000000002</v>
      </c>
      <c r="O136" s="5">
        <f t="shared" si="13"/>
        <v>52.267724266510868</v>
      </c>
      <c r="P136" s="1">
        <f t="shared" si="14"/>
        <v>0.25809845334920833</v>
      </c>
    </row>
    <row r="137" spans="1:16" ht="15.75" customHeight="1" x14ac:dyDescent="0.2">
      <c r="A137" s="3" t="s">
        <v>16</v>
      </c>
      <c r="B137" s="27">
        <v>40215.49</v>
      </c>
      <c r="C137" s="27">
        <v>39790.239999999998</v>
      </c>
      <c r="D137" s="27">
        <v>40217.519999999997</v>
      </c>
      <c r="E137" s="27">
        <v>40233.22</v>
      </c>
      <c r="F137" s="27">
        <v>40149.68</v>
      </c>
      <c r="G137" s="27">
        <v>40165.870000000003</v>
      </c>
      <c r="H137" s="27">
        <v>40351.56</v>
      </c>
      <c r="I137" s="27">
        <v>40235.769999999997</v>
      </c>
      <c r="J137" s="27">
        <v>40187.74</v>
      </c>
      <c r="K137" s="27">
        <v>40142.46</v>
      </c>
      <c r="L137">
        <v>40126.53</v>
      </c>
      <c r="N137" s="5">
        <f t="shared" si="12"/>
        <v>40165.098181818175</v>
      </c>
      <c r="O137" s="5">
        <f t="shared" si="13"/>
        <v>138.9100775191045</v>
      </c>
      <c r="P137" s="1">
        <f t="shared" si="14"/>
        <v>0.3458477230412596</v>
      </c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2" t="s">
        <v>22</v>
      </c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</row>
    <row r="143" spans="1:16" ht="15.75" customHeight="1" x14ac:dyDescent="0.15">
      <c r="A143" s="30" t="s">
        <v>1</v>
      </c>
      <c r="B143" s="28">
        <v>1</v>
      </c>
      <c r="C143" s="1">
        <v>2</v>
      </c>
      <c r="D143" s="1">
        <v>3</v>
      </c>
      <c r="E143" s="28">
        <v>4</v>
      </c>
      <c r="F143" s="28">
        <v>5</v>
      </c>
      <c r="G143" s="1">
        <v>6</v>
      </c>
      <c r="H143" s="1">
        <v>7</v>
      </c>
      <c r="I143" s="28">
        <v>8</v>
      </c>
      <c r="J143" s="28">
        <v>9</v>
      </c>
      <c r="K143" s="1">
        <v>10</v>
      </c>
      <c r="L143" s="1">
        <v>11</v>
      </c>
    </row>
    <row r="144" spans="1:16" ht="15.75" customHeight="1" x14ac:dyDescent="0.2">
      <c r="A144" s="31"/>
      <c r="B144" s="1" t="s">
        <v>2</v>
      </c>
      <c r="C144" s="1" t="s">
        <v>2</v>
      </c>
      <c r="D144" s="1" t="s">
        <v>2</v>
      </c>
      <c r="E144" s="1" t="s">
        <v>2</v>
      </c>
      <c r="F144" s="1" t="s">
        <v>2</v>
      </c>
      <c r="G144" s="1" t="s">
        <v>2</v>
      </c>
      <c r="H144" s="1" t="s">
        <v>2</v>
      </c>
      <c r="I144" s="1" t="s">
        <v>2</v>
      </c>
      <c r="J144" s="1" t="s">
        <v>2</v>
      </c>
      <c r="K144" s="1" t="s">
        <v>2</v>
      </c>
      <c r="L144" s="1" t="s">
        <v>2</v>
      </c>
      <c r="N144" s="2" t="s">
        <v>3</v>
      </c>
      <c r="O144" s="2" t="s">
        <v>4</v>
      </c>
      <c r="P144" s="2" t="s">
        <v>5</v>
      </c>
    </row>
    <row r="145" spans="1:16" ht="15.75" customHeight="1" x14ac:dyDescent="0.2">
      <c r="A145" s="3">
        <v>1</v>
      </c>
      <c r="B145" s="27">
        <v>49.54</v>
      </c>
      <c r="C145" s="27">
        <v>52.06</v>
      </c>
      <c r="D145" s="27">
        <v>56.81</v>
      </c>
      <c r="E145" s="27">
        <v>50.42</v>
      </c>
      <c r="F145" s="27">
        <v>49.17</v>
      </c>
      <c r="G145" s="27">
        <v>49.5</v>
      </c>
      <c r="H145" s="27">
        <v>50.81</v>
      </c>
      <c r="I145" s="27">
        <v>48.98</v>
      </c>
      <c r="J145" s="27">
        <v>49.73</v>
      </c>
      <c r="K145" s="27">
        <v>49.29</v>
      </c>
      <c r="L145">
        <v>50.04</v>
      </c>
      <c r="N145" s="5">
        <f t="shared" ref="N145:N165" si="15">AVERAGE(B145:L145)</f>
        <v>50.577272727272728</v>
      </c>
      <c r="O145" s="5">
        <f t="shared" ref="O145:O165" si="16">STDEV(B145:L145)</f>
        <v>2.2484665481571708</v>
      </c>
      <c r="P145" s="1">
        <f t="shared" ref="P145:P165" si="17">O145/N145*100</f>
        <v>4.4456065479875759</v>
      </c>
    </row>
    <row r="146" spans="1:16" ht="15.75" customHeight="1" x14ac:dyDescent="0.2">
      <c r="A146" s="3">
        <v>2</v>
      </c>
      <c r="B146" s="27">
        <v>44.24</v>
      </c>
      <c r="C146" s="27">
        <v>47.04</v>
      </c>
      <c r="D146" s="27">
        <v>45.46</v>
      </c>
      <c r="E146" s="27">
        <v>45.52</v>
      </c>
      <c r="F146" s="27">
        <v>44.37</v>
      </c>
      <c r="G146" s="27">
        <v>43.82</v>
      </c>
      <c r="H146" s="27">
        <v>46</v>
      </c>
      <c r="I146" s="27">
        <v>43.73</v>
      </c>
      <c r="J146" s="27">
        <v>44.31</v>
      </c>
      <c r="K146" s="27">
        <v>44.36</v>
      </c>
      <c r="L146">
        <v>44.72</v>
      </c>
      <c r="N146" s="5">
        <f t="shared" si="15"/>
        <v>44.870000000000005</v>
      </c>
      <c r="O146" s="5">
        <f t="shared" si="16"/>
        <v>1.0198823461556734</v>
      </c>
      <c r="P146" s="1">
        <f t="shared" si="17"/>
        <v>2.2729715760099696</v>
      </c>
    </row>
    <row r="147" spans="1:16" ht="15.75" customHeight="1" x14ac:dyDescent="0.2">
      <c r="A147" s="3">
        <v>4</v>
      </c>
      <c r="B147" s="27">
        <v>48.55</v>
      </c>
      <c r="C147" s="27">
        <v>50.02</v>
      </c>
      <c r="D147" s="27">
        <v>48.34</v>
      </c>
      <c r="E147" s="27">
        <v>49.32</v>
      </c>
      <c r="F147" s="27">
        <v>48.14</v>
      </c>
      <c r="G147" s="27">
        <v>48.08</v>
      </c>
      <c r="H147" s="27">
        <v>48.88</v>
      </c>
      <c r="I147" s="27">
        <v>48.15</v>
      </c>
      <c r="J147" s="27">
        <v>48.88</v>
      </c>
      <c r="K147" s="27">
        <v>48.34</v>
      </c>
      <c r="L147">
        <v>48.65</v>
      </c>
      <c r="N147" s="5">
        <f t="shared" si="15"/>
        <v>48.668181818181807</v>
      </c>
      <c r="O147" s="5">
        <f t="shared" si="16"/>
        <v>0.58865640541521724</v>
      </c>
      <c r="P147" s="1">
        <f t="shared" si="17"/>
        <v>1.2095302997230579</v>
      </c>
    </row>
    <row r="148" spans="1:16" ht="15.75" customHeight="1" x14ac:dyDescent="0.2">
      <c r="A148" s="3">
        <v>8</v>
      </c>
      <c r="B148" s="27">
        <v>50.01</v>
      </c>
      <c r="C148" s="27">
        <v>51.36</v>
      </c>
      <c r="D148" s="27">
        <v>49.45</v>
      </c>
      <c r="E148" s="27">
        <v>50.48</v>
      </c>
      <c r="F148" s="27">
        <v>49.78</v>
      </c>
      <c r="G148" s="27">
        <v>49.41</v>
      </c>
      <c r="H148" s="27">
        <v>50.05</v>
      </c>
      <c r="I148" s="27">
        <v>50.13</v>
      </c>
      <c r="J148" s="27">
        <v>50.04</v>
      </c>
      <c r="K148" s="27">
        <v>49.86</v>
      </c>
      <c r="L148">
        <v>50.01</v>
      </c>
      <c r="N148" s="5">
        <f t="shared" si="15"/>
        <v>50.052727272727275</v>
      </c>
      <c r="O148" s="5">
        <f t="shared" si="16"/>
        <v>0.52813049351634478</v>
      </c>
      <c r="P148" s="1">
        <f t="shared" si="17"/>
        <v>1.0551482852046556</v>
      </c>
    </row>
    <row r="149" spans="1:16" ht="15.75" customHeight="1" x14ac:dyDescent="0.2">
      <c r="A149" s="3">
        <v>16</v>
      </c>
      <c r="B149" s="27">
        <v>45.81</v>
      </c>
      <c r="C149" s="27">
        <v>47.21</v>
      </c>
      <c r="D149" s="27">
        <v>45.62</v>
      </c>
      <c r="E149" s="27">
        <v>46.16</v>
      </c>
      <c r="F149" s="27">
        <v>45.5</v>
      </c>
      <c r="G149" s="27">
        <v>45.31</v>
      </c>
      <c r="H149" s="27">
        <v>46.09</v>
      </c>
      <c r="I149" s="27">
        <v>45.49</v>
      </c>
      <c r="J149" s="27">
        <v>46.19</v>
      </c>
      <c r="K149" s="27">
        <v>45.89</v>
      </c>
      <c r="L149">
        <v>45.87</v>
      </c>
      <c r="N149" s="5">
        <f t="shared" si="15"/>
        <v>45.921818181818189</v>
      </c>
      <c r="O149" s="5">
        <f t="shared" si="16"/>
        <v>0.51598097216502414</v>
      </c>
      <c r="P149" s="1">
        <f t="shared" si="17"/>
        <v>1.1236074541345498</v>
      </c>
    </row>
    <row r="150" spans="1:16" ht="15.75" customHeight="1" x14ac:dyDescent="0.2">
      <c r="A150" s="3">
        <v>32</v>
      </c>
      <c r="B150" s="27">
        <v>49.44</v>
      </c>
      <c r="C150" s="27">
        <v>51.18</v>
      </c>
      <c r="D150" s="27">
        <v>49.52</v>
      </c>
      <c r="E150" s="27">
        <v>50.14</v>
      </c>
      <c r="F150" s="27">
        <v>49.49</v>
      </c>
      <c r="G150" s="27">
        <v>49.27</v>
      </c>
      <c r="H150" s="27">
        <v>50.02</v>
      </c>
      <c r="I150" s="27">
        <v>49.42</v>
      </c>
      <c r="J150" s="27">
        <v>49.75</v>
      </c>
      <c r="K150" s="27">
        <v>49.62</v>
      </c>
      <c r="L150">
        <v>49.72</v>
      </c>
      <c r="N150" s="5">
        <f t="shared" si="15"/>
        <v>49.779090909090911</v>
      </c>
      <c r="O150" s="5">
        <f t="shared" si="16"/>
        <v>0.53238058840371949</v>
      </c>
      <c r="P150" s="1">
        <f t="shared" si="17"/>
        <v>1.0694863620068511</v>
      </c>
    </row>
    <row r="151" spans="1:16" ht="15.75" customHeight="1" x14ac:dyDescent="0.2">
      <c r="A151" s="3">
        <v>64</v>
      </c>
      <c r="B151" s="27">
        <v>45.46</v>
      </c>
      <c r="C151" s="27">
        <v>48.71</v>
      </c>
      <c r="D151" s="27">
        <v>46.33</v>
      </c>
      <c r="E151" s="27">
        <v>46.28</v>
      </c>
      <c r="F151" s="27">
        <v>44.86</v>
      </c>
      <c r="G151" s="27">
        <v>44.95</v>
      </c>
      <c r="H151" s="27">
        <v>47.38</v>
      </c>
      <c r="I151" s="27">
        <v>45.35</v>
      </c>
      <c r="J151" s="27">
        <v>45.47</v>
      </c>
      <c r="K151" s="27">
        <v>45.56</v>
      </c>
      <c r="L151">
        <v>45.76</v>
      </c>
      <c r="N151" s="5">
        <f t="shared" si="15"/>
        <v>46.01</v>
      </c>
      <c r="O151" s="5">
        <f t="shared" si="16"/>
        <v>1.1438094246857737</v>
      </c>
      <c r="P151" s="1">
        <f t="shared" si="17"/>
        <v>2.4860017924055069</v>
      </c>
    </row>
    <row r="152" spans="1:16" ht="15.75" customHeight="1" x14ac:dyDescent="0.2">
      <c r="A152" s="3">
        <v>128</v>
      </c>
      <c r="B152" s="27">
        <v>50.68</v>
      </c>
      <c r="C152" s="27">
        <v>53.96</v>
      </c>
      <c r="D152" s="27">
        <v>51.26</v>
      </c>
      <c r="E152" s="27">
        <v>51.67</v>
      </c>
      <c r="F152" s="27">
        <v>50.16</v>
      </c>
      <c r="G152" s="27">
        <v>50.1</v>
      </c>
      <c r="H152" s="27">
        <v>52.81</v>
      </c>
      <c r="I152" s="27">
        <v>50.05</v>
      </c>
      <c r="J152" s="27">
        <v>50.4</v>
      </c>
      <c r="K152" s="27">
        <v>50.66</v>
      </c>
      <c r="L152">
        <v>51.14</v>
      </c>
      <c r="N152" s="5">
        <f t="shared" si="15"/>
        <v>51.171818181818182</v>
      </c>
      <c r="O152" s="5">
        <f t="shared" si="16"/>
        <v>1.2347130693551305</v>
      </c>
      <c r="P152" s="1">
        <f t="shared" si="17"/>
        <v>2.4128770741897059</v>
      </c>
    </row>
    <row r="153" spans="1:16" ht="15.75" customHeight="1" x14ac:dyDescent="0.2">
      <c r="A153" s="3">
        <v>256</v>
      </c>
      <c r="B153" s="27">
        <v>61.21</v>
      </c>
      <c r="C153" s="27">
        <v>63.94</v>
      </c>
      <c r="D153" s="27">
        <v>61.16</v>
      </c>
      <c r="E153" s="27">
        <v>62.12</v>
      </c>
      <c r="F153" s="27">
        <v>61.03</v>
      </c>
      <c r="G153" s="27">
        <v>60.78</v>
      </c>
      <c r="H153" s="27">
        <v>62.28</v>
      </c>
      <c r="I153" s="27">
        <v>60.54</v>
      </c>
      <c r="J153" s="27">
        <v>60.94</v>
      </c>
      <c r="K153" s="27">
        <v>61.14</v>
      </c>
      <c r="L153">
        <v>61.7</v>
      </c>
      <c r="N153" s="5">
        <f t="shared" si="15"/>
        <v>61.530909090909091</v>
      </c>
      <c r="O153" s="5">
        <f t="shared" si="16"/>
        <v>0.96331152329300518</v>
      </c>
      <c r="P153" s="1">
        <f t="shared" si="17"/>
        <v>1.5655733639003393</v>
      </c>
    </row>
    <row r="154" spans="1:16" ht="15.75" customHeight="1" x14ac:dyDescent="0.2">
      <c r="A154" s="3">
        <v>512</v>
      </c>
      <c r="B154" s="27">
        <v>77.42</v>
      </c>
      <c r="C154" s="27">
        <v>79.260000000000005</v>
      </c>
      <c r="D154" s="27">
        <v>77.3</v>
      </c>
      <c r="E154" s="27">
        <v>78.06</v>
      </c>
      <c r="F154" s="27">
        <v>77.040000000000006</v>
      </c>
      <c r="G154" s="27">
        <v>76.66</v>
      </c>
      <c r="H154" s="27">
        <v>77.97</v>
      </c>
      <c r="I154" s="27">
        <v>76.540000000000006</v>
      </c>
      <c r="J154" s="27">
        <v>76.53</v>
      </c>
      <c r="K154" s="27">
        <v>76.66</v>
      </c>
      <c r="L154">
        <v>76.89</v>
      </c>
      <c r="N154" s="5">
        <f t="shared" si="15"/>
        <v>77.302727272727267</v>
      </c>
      <c r="O154" s="5">
        <f t="shared" si="16"/>
        <v>0.84307877341433513</v>
      </c>
      <c r="P154" s="1">
        <f t="shared" si="17"/>
        <v>1.0906197014756256</v>
      </c>
    </row>
    <row r="155" spans="1:16" ht="15.75" customHeight="1" x14ac:dyDescent="0.2">
      <c r="A155" s="3" t="s">
        <v>6</v>
      </c>
      <c r="B155" s="27">
        <v>121.63</v>
      </c>
      <c r="C155" s="27">
        <v>122.51</v>
      </c>
      <c r="D155" s="27">
        <v>121.44</v>
      </c>
      <c r="E155" s="27">
        <v>126.49</v>
      </c>
      <c r="F155" s="27">
        <v>118.66</v>
      </c>
      <c r="G155" s="27">
        <v>119.29</v>
      </c>
      <c r="H155" s="27">
        <v>119.8</v>
      </c>
      <c r="I155" s="27">
        <v>119.19</v>
      </c>
      <c r="J155" s="27">
        <v>119.18</v>
      </c>
      <c r="K155" s="27">
        <v>118.35</v>
      </c>
      <c r="L155">
        <v>120.37</v>
      </c>
      <c r="N155" s="5">
        <f t="shared" si="15"/>
        <v>120.6281818181818</v>
      </c>
      <c r="O155" s="5">
        <f t="shared" si="16"/>
        <v>2.3523937518273508</v>
      </c>
      <c r="P155" s="1">
        <f t="shared" si="17"/>
        <v>1.9501195461712446</v>
      </c>
    </row>
    <row r="156" spans="1:16" ht="15.75" customHeight="1" x14ac:dyDescent="0.2">
      <c r="A156" s="3" t="s">
        <v>7</v>
      </c>
      <c r="B156" s="27">
        <v>170.77</v>
      </c>
      <c r="C156" s="27">
        <v>170.14</v>
      </c>
      <c r="D156" s="27">
        <v>169.67</v>
      </c>
      <c r="E156" s="27">
        <v>172.16</v>
      </c>
      <c r="F156" s="27">
        <v>169.86</v>
      </c>
      <c r="G156" s="27">
        <v>170.79</v>
      </c>
      <c r="H156" s="27">
        <v>169.89</v>
      </c>
      <c r="I156" s="27">
        <v>170.07</v>
      </c>
      <c r="J156" s="27">
        <v>170.83</v>
      </c>
      <c r="K156" s="27">
        <v>169.86</v>
      </c>
      <c r="L156">
        <v>170.09</v>
      </c>
      <c r="N156" s="5">
        <f t="shared" si="15"/>
        <v>170.37545454545449</v>
      </c>
      <c r="O156" s="5">
        <f t="shared" si="16"/>
        <v>0.72205766579081054</v>
      </c>
      <c r="P156" s="1">
        <f t="shared" si="17"/>
        <v>0.42380380889793762</v>
      </c>
    </row>
    <row r="157" spans="1:16" ht="15.75" customHeight="1" x14ac:dyDescent="0.2">
      <c r="A157" s="3" t="s">
        <v>8</v>
      </c>
      <c r="B157" s="27">
        <v>256.82</v>
      </c>
      <c r="C157" s="27">
        <v>257.75</v>
      </c>
      <c r="D157" s="27">
        <v>258.04000000000002</v>
      </c>
      <c r="E157" s="27">
        <v>256.88</v>
      </c>
      <c r="F157" s="27">
        <v>257.22000000000003</v>
      </c>
      <c r="G157" s="27">
        <v>256.51</v>
      </c>
      <c r="H157" s="27">
        <v>257.74</v>
      </c>
      <c r="I157" s="27">
        <v>256.85000000000002</v>
      </c>
      <c r="J157" s="27">
        <v>256.56</v>
      </c>
      <c r="K157" s="27">
        <v>257.13</v>
      </c>
      <c r="L157">
        <v>256.88</v>
      </c>
      <c r="N157" s="5">
        <f t="shared" si="15"/>
        <v>257.12545454545455</v>
      </c>
      <c r="O157" s="5">
        <f t="shared" si="16"/>
        <v>0.51002673726705605</v>
      </c>
      <c r="P157" s="1">
        <f t="shared" si="17"/>
        <v>0.198357155330529</v>
      </c>
    </row>
    <row r="158" spans="1:16" ht="15.75" customHeight="1" x14ac:dyDescent="0.2">
      <c r="A158" s="3" t="s">
        <v>9</v>
      </c>
      <c r="B158" s="27">
        <v>441.44</v>
      </c>
      <c r="C158" s="27">
        <v>436.12</v>
      </c>
      <c r="D158" s="27">
        <v>441.26</v>
      </c>
      <c r="E158" s="27">
        <v>434.64</v>
      </c>
      <c r="F158" s="27">
        <v>441.77</v>
      </c>
      <c r="G158" s="27">
        <v>435.5</v>
      </c>
      <c r="H158" s="27">
        <v>447.54</v>
      </c>
      <c r="I158" s="27">
        <v>450.38</v>
      </c>
      <c r="J158" s="27">
        <v>439.12</v>
      </c>
      <c r="K158" s="27">
        <v>446.88</v>
      </c>
      <c r="L158">
        <v>442.07</v>
      </c>
      <c r="N158" s="5">
        <f t="shared" si="15"/>
        <v>441.51999999999992</v>
      </c>
      <c r="O158" s="5">
        <f t="shared" si="16"/>
        <v>5.12253257676318</v>
      </c>
      <c r="P158" s="1">
        <f t="shared" si="17"/>
        <v>1.1602039719068629</v>
      </c>
    </row>
    <row r="159" spans="1:16" ht="15.75" customHeight="1" x14ac:dyDescent="0.2">
      <c r="A159" s="3" t="s">
        <v>10</v>
      </c>
      <c r="B159" s="27">
        <v>1419.42</v>
      </c>
      <c r="C159" s="27">
        <v>1420.24</v>
      </c>
      <c r="D159" s="27">
        <v>1416.08</v>
      </c>
      <c r="E159" s="27">
        <v>1414.84</v>
      </c>
      <c r="F159" s="27">
        <v>1421.24</v>
      </c>
      <c r="G159" s="27">
        <v>1420.33</v>
      </c>
      <c r="H159" s="27">
        <v>1414.99</v>
      </c>
      <c r="I159" s="27">
        <v>1417.39</v>
      </c>
      <c r="J159" s="27">
        <v>1413.24</v>
      </c>
      <c r="K159" s="27">
        <v>1420.92</v>
      </c>
      <c r="L159">
        <v>1420.72</v>
      </c>
      <c r="N159" s="5">
        <f t="shared" si="15"/>
        <v>1418.1281818181817</v>
      </c>
      <c r="O159" s="5">
        <f t="shared" si="16"/>
        <v>2.906309750118949</v>
      </c>
      <c r="P159" s="1">
        <f t="shared" si="17"/>
        <v>0.2049398486949727</v>
      </c>
    </row>
    <row r="160" spans="1:16" ht="15.75" customHeight="1" x14ac:dyDescent="0.2">
      <c r="A160" s="3" t="s">
        <v>11</v>
      </c>
      <c r="B160" s="27">
        <v>2703.28</v>
      </c>
      <c r="C160" s="27">
        <v>2700.93</v>
      </c>
      <c r="D160" s="27">
        <v>2712.98</v>
      </c>
      <c r="E160" s="27">
        <v>2712.88</v>
      </c>
      <c r="F160" s="27">
        <v>2729.87</v>
      </c>
      <c r="G160" s="27">
        <v>2722.49</v>
      </c>
      <c r="H160" s="27">
        <v>2733.89</v>
      </c>
      <c r="I160" s="27">
        <v>2717.61</v>
      </c>
      <c r="J160" s="27">
        <v>2730.56</v>
      </c>
      <c r="K160" s="27">
        <v>2710.11</v>
      </c>
      <c r="L160">
        <v>2713.75</v>
      </c>
      <c r="N160" s="5">
        <f t="shared" si="15"/>
        <v>2717.1227272727274</v>
      </c>
      <c r="O160" s="5">
        <f t="shared" si="16"/>
        <v>10.967141004755087</v>
      </c>
      <c r="P160" s="1">
        <f t="shared" si="17"/>
        <v>0.40363068236388411</v>
      </c>
    </row>
    <row r="161" spans="1:16" ht="15.75" customHeight="1" x14ac:dyDescent="0.2">
      <c r="A161" s="3" t="s">
        <v>12</v>
      </c>
      <c r="B161" s="27">
        <v>5328.59</v>
      </c>
      <c r="C161" s="27">
        <v>5312</v>
      </c>
      <c r="D161" s="27">
        <v>5332.99</v>
      </c>
      <c r="E161" s="27">
        <v>5329.07</v>
      </c>
      <c r="F161" s="27">
        <v>5303.14</v>
      </c>
      <c r="G161" s="27">
        <v>5295.58</v>
      </c>
      <c r="H161" s="27">
        <v>5325.67</v>
      </c>
      <c r="I161" s="27">
        <v>5273.19</v>
      </c>
      <c r="J161" s="27">
        <v>5334.58</v>
      </c>
      <c r="K161" s="27">
        <v>5293.02</v>
      </c>
      <c r="L161">
        <v>5293.55</v>
      </c>
      <c r="N161" s="5">
        <f t="shared" si="15"/>
        <v>5311.0345454545459</v>
      </c>
      <c r="O161" s="5">
        <f t="shared" si="16"/>
        <v>20.612230041233438</v>
      </c>
      <c r="P161" s="1">
        <f t="shared" si="17"/>
        <v>0.38810197645719396</v>
      </c>
    </row>
    <row r="162" spans="1:16" ht="15.75" customHeight="1" x14ac:dyDescent="0.2">
      <c r="A162" s="3" t="s">
        <v>13</v>
      </c>
      <c r="B162" s="27">
        <v>9775.69</v>
      </c>
      <c r="C162" s="27">
        <v>9837.26</v>
      </c>
      <c r="D162" s="27">
        <v>9880.66</v>
      </c>
      <c r="E162" s="27">
        <v>9869.67</v>
      </c>
      <c r="F162" s="27">
        <v>9841.9599999999991</v>
      </c>
      <c r="G162" s="27">
        <v>9802.5</v>
      </c>
      <c r="H162" s="27">
        <v>9787.39</v>
      </c>
      <c r="I162" s="27">
        <v>9885.83</v>
      </c>
      <c r="J162" s="27">
        <v>9859.98</v>
      </c>
      <c r="K162" s="27">
        <v>9835.2000000000007</v>
      </c>
      <c r="L162">
        <v>9799.1299999999992</v>
      </c>
      <c r="N162" s="5">
        <f t="shared" si="15"/>
        <v>9834.1154545454556</v>
      </c>
      <c r="O162" s="5">
        <f t="shared" si="16"/>
        <v>38.29727336603387</v>
      </c>
      <c r="P162" s="1">
        <f t="shared" si="17"/>
        <v>0.3894328223321028</v>
      </c>
    </row>
    <row r="163" spans="1:16" ht="15.75" customHeight="1" x14ac:dyDescent="0.2">
      <c r="A163" s="3" t="s">
        <v>14</v>
      </c>
      <c r="B163" s="27">
        <v>18823.62</v>
      </c>
      <c r="C163" s="27">
        <v>18898.27</v>
      </c>
      <c r="D163" s="27">
        <v>19028.47</v>
      </c>
      <c r="E163" s="27">
        <v>18847.71</v>
      </c>
      <c r="F163" s="27">
        <v>18885.21</v>
      </c>
      <c r="G163" s="27">
        <v>18893.169999999998</v>
      </c>
      <c r="H163" s="27">
        <v>18825.48</v>
      </c>
      <c r="I163" s="27">
        <v>18851.29</v>
      </c>
      <c r="J163" s="27">
        <v>18899.39</v>
      </c>
      <c r="K163" s="27">
        <v>18870.93</v>
      </c>
      <c r="L163">
        <v>18860.54</v>
      </c>
      <c r="N163" s="5">
        <f t="shared" si="15"/>
        <v>18880.370909090907</v>
      </c>
      <c r="O163" s="5">
        <f t="shared" si="16"/>
        <v>56.063522089598955</v>
      </c>
      <c r="P163" s="1">
        <f t="shared" si="17"/>
        <v>0.29694078765478249</v>
      </c>
    </row>
    <row r="164" spans="1:16" ht="15.75" customHeight="1" x14ac:dyDescent="0.2">
      <c r="A164" s="3" t="s">
        <v>15</v>
      </c>
      <c r="B164" s="27">
        <v>36991.39</v>
      </c>
      <c r="C164" s="27">
        <v>37088.69</v>
      </c>
      <c r="D164" s="27">
        <v>37073.79</v>
      </c>
      <c r="E164" s="27">
        <v>36998.11</v>
      </c>
      <c r="F164" s="27">
        <v>36946.78</v>
      </c>
      <c r="G164" s="27">
        <v>36966.44</v>
      </c>
      <c r="H164" s="27">
        <v>36905.32</v>
      </c>
      <c r="I164" s="27">
        <v>36984.879999999997</v>
      </c>
      <c r="J164" s="27">
        <v>37146.03</v>
      </c>
      <c r="K164" s="27">
        <v>36952.300000000003</v>
      </c>
      <c r="L164">
        <v>36978.36</v>
      </c>
      <c r="N164" s="5">
        <f t="shared" si="15"/>
        <v>37002.917272727267</v>
      </c>
      <c r="O164" s="5">
        <f t="shared" si="16"/>
        <v>71.073812630378711</v>
      </c>
      <c r="P164" s="1">
        <f t="shared" si="17"/>
        <v>0.19207624119615874</v>
      </c>
    </row>
    <row r="165" spans="1:16" ht="15.75" customHeight="1" x14ac:dyDescent="0.2">
      <c r="A165" s="3" t="s">
        <v>16</v>
      </c>
      <c r="B165" s="27">
        <v>76040.990000000005</v>
      </c>
      <c r="C165" s="27">
        <v>75138.89</v>
      </c>
      <c r="D165" s="27">
        <v>75304.92</v>
      </c>
      <c r="E165" s="27">
        <v>74940.399999999994</v>
      </c>
      <c r="F165" s="27">
        <v>75127.73</v>
      </c>
      <c r="G165" s="27">
        <v>74870.61</v>
      </c>
      <c r="H165" s="27">
        <v>75430.25</v>
      </c>
      <c r="I165" s="27">
        <v>75383.929999999993</v>
      </c>
      <c r="J165" s="27">
        <v>75276.47</v>
      </c>
      <c r="K165" s="27">
        <v>75069.440000000002</v>
      </c>
      <c r="L165">
        <v>75281.63</v>
      </c>
      <c r="N165" s="5">
        <f t="shared" si="15"/>
        <v>75260.478181818165</v>
      </c>
      <c r="O165" s="5">
        <f t="shared" si="16"/>
        <v>312.93582843190813</v>
      </c>
      <c r="P165" s="1">
        <f t="shared" si="17"/>
        <v>0.41580366746528175</v>
      </c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2" t="s">
        <v>23</v>
      </c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</row>
    <row r="171" spans="1:16" ht="15.75" customHeight="1" x14ac:dyDescent="0.15">
      <c r="A171" s="30" t="s">
        <v>1</v>
      </c>
      <c r="B171" s="28">
        <v>1</v>
      </c>
      <c r="C171" s="1">
        <v>2</v>
      </c>
      <c r="D171" s="1">
        <v>3</v>
      </c>
      <c r="E171" s="28">
        <v>4</v>
      </c>
      <c r="F171" s="28">
        <v>5</v>
      </c>
      <c r="G171" s="1">
        <v>6</v>
      </c>
      <c r="H171" s="1">
        <v>7</v>
      </c>
      <c r="I171" s="28">
        <v>8</v>
      </c>
      <c r="J171" s="28">
        <v>9</v>
      </c>
      <c r="K171" s="1">
        <v>10</v>
      </c>
      <c r="L171" s="1">
        <v>11</v>
      </c>
    </row>
    <row r="172" spans="1:16" ht="15.75" customHeight="1" x14ac:dyDescent="0.2">
      <c r="A172" s="31"/>
      <c r="B172" s="1" t="s">
        <v>2</v>
      </c>
      <c r="C172" s="1" t="s">
        <v>2</v>
      </c>
      <c r="D172" s="1" t="s">
        <v>2</v>
      </c>
      <c r="E172" s="1" t="s">
        <v>2</v>
      </c>
      <c r="F172" s="1" t="s">
        <v>2</v>
      </c>
      <c r="G172" s="1" t="s">
        <v>2</v>
      </c>
      <c r="H172" s="1" t="s">
        <v>2</v>
      </c>
      <c r="I172" s="1" t="s">
        <v>2</v>
      </c>
      <c r="J172" s="1" t="s">
        <v>2</v>
      </c>
      <c r="K172" s="1" t="s">
        <v>2</v>
      </c>
      <c r="L172" s="1" t="s">
        <v>2</v>
      </c>
      <c r="N172" s="2" t="s">
        <v>3</v>
      </c>
      <c r="O172" s="2" t="s">
        <v>4</v>
      </c>
      <c r="P172" s="2" t="s">
        <v>5</v>
      </c>
    </row>
    <row r="173" spans="1:16" ht="15.75" customHeight="1" x14ac:dyDescent="0.2">
      <c r="A173" s="3">
        <v>1</v>
      </c>
      <c r="B173">
        <v>49.32</v>
      </c>
      <c r="C173">
        <v>49.46</v>
      </c>
      <c r="D173">
        <v>50.99</v>
      </c>
      <c r="E173">
        <v>48.65</v>
      </c>
      <c r="F173">
        <v>48.72</v>
      </c>
      <c r="G173">
        <v>49.1</v>
      </c>
      <c r="H173">
        <v>50.05</v>
      </c>
      <c r="I173">
        <v>49.2</v>
      </c>
      <c r="J173">
        <v>49.36</v>
      </c>
      <c r="K173">
        <v>51.5</v>
      </c>
      <c r="L173">
        <v>49.23</v>
      </c>
      <c r="N173" s="5">
        <f t="shared" ref="N173:N193" si="18">AVERAGE(B173:L173)</f>
        <v>49.598181818181821</v>
      </c>
      <c r="O173" s="5">
        <f t="shared" ref="O173:O193" si="19">STDEV(B173:L173)</f>
        <v>0.9013303299214801</v>
      </c>
      <c r="P173" s="1">
        <f t="shared" ref="P173:P193" si="20">O173/N173*100</f>
        <v>1.8172648610902671</v>
      </c>
    </row>
    <row r="174" spans="1:16" ht="15.75" customHeight="1" x14ac:dyDescent="0.2">
      <c r="A174" s="3">
        <v>2</v>
      </c>
      <c r="B174">
        <v>44.3</v>
      </c>
      <c r="C174">
        <v>44.23</v>
      </c>
      <c r="D174">
        <v>45.74</v>
      </c>
      <c r="E174">
        <v>43.37</v>
      </c>
      <c r="F174">
        <v>43.66</v>
      </c>
      <c r="G174">
        <v>44.59</v>
      </c>
      <c r="H174">
        <v>45.54</v>
      </c>
      <c r="I174">
        <v>43.89</v>
      </c>
      <c r="J174">
        <v>44.65</v>
      </c>
      <c r="K174">
        <v>43.46</v>
      </c>
      <c r="L174">
        <v>44.09</v>
      </c>
      <c r="N174" s="5">
        <f t="shared" si="18"/>
        <v>44.32</v>
      </c>
      <c r="O174" s="5">
        <f t="shared" si="19"/>
        <v>0.77528059436567931</v>
      </c>
      <c r="P174" s="1">
        <f t="shared" si="20"/>
        <v>1.7492793194171463</v>
      </c>
    </row>
    <row r="175" spans="1:16" ht="15.75" customHeight="1" x14ac:dyDescent="0.2">
      <c r="A175" s="3">
        <v>4</v>
      </c>
      <c r="B175">
        <v>44.36</v>
      </c>
      <c r="C175">
        <v>44.27</v>
      </c>
      <c r="D175">
        <v>45.72</v>
      </c>
      <c r="E175">
        <v>43.36</v>
      </c>
      <c r="F175">
        <v>43.69</v>
      </c>
      <c r="G175">
        <v>44.67</v>
      </c>
      <c r="H175">
        <v>46</v>
      </c>
      <c r="I175">
        <v>44.05</v>
      </c>
      <c r="J175">
        <v>44.51</v>
      </c>
      <c r="K175">
        <v>43.39</v>
      </c>
      <c r="L175">
        <v>44.1</v>
      </c>
      <c r="N175" s="5">
        <f t="shared" si="18"/>
        <v>44.374545454545455</v>
      </c>
      <c r="O175" s="5">
        <f t="shared" si="19"/>
        <v>0.84953356186043216</v>
      </c>
      <c r="P175" s="1">
        <f t="shared" si="20"/>
        <v>1.9144614399050959</v>
      </c>
    </row>
    <row r="176" spans="1:16" ht="15.75" customHeight="1" x14ac:dyDescent="0.2">
      <c r="A176" s="3">
        <v>8</v>
      </c>
      <c r="B176">
        <v>45.47</v>
      </c>
      <c r="C176">
        <v>45.52</v>
      </c>
      <c r="D176">
        <v>46.91</v>
      </c>
      <c r="E176">
        <v>44.73</v>
      </c>
      <c r="F176">
        <v>44.73</v>
      </c>
      <c r="G176">
        <v>45.89</v>
      </c>
      <c r="H176">
        <v>46.55</v>
      </c>
      <c r="I176">
        <v>45.24</v>
      </c>
      <c r="J176">
        <v>45.6</v>
      </c>
      <c r="K176">
        <v>44.6</v>
      </c>
      <c r="L176">
        <v>45.18</v>
      </c>
      <c r="N176" s="5">
        <f t="shared" si="18"/>
        <v>45.492727272727279</v>
      </c>
      <c r="O176" s="5">
        <f t="shared" si="19"/>
        <v>0.73615339310623118</v>
      </c>
      <c r="P176" s="1">
        <f t="shared" si="20"/>
        <v>1.6181781951497825</v>
      </c>
    </row>
    <row r="177" spans="1:16" ht="15.75" customHeight="1" x14ac:dyDescent="0.2">
      <c r="A177" s="3">
        <v>16</v>
      </c>
      <c r="B177">
        <v>40.07</v>
      </c>
      <c r="C177">
        <v>40.11</v>
      </c>
      <c r="D177">
        <v>41.88</v>
      </c>
      <c r="E177">
        <v>39.4</v>
      </c>
      <c r="F177">
        <v>39.44</v>
      </c>
      <c r="G177">
        <v>40.299999999999997</v>
      </c>
      <c r="H177">
        <v>41.11</v>
      </c>
      <c r="I177">
        <v>39.58</v>
      </c>
      <c r="J177">
        <v>39.83</v>
      </c>
      <c r="K177">
        <v>39.369999999999997</v>
      </c>
      <c r="L177">
        <v>39.78</v>
      </c>
      <c r="N177" s="5">
        <f t="shared" si="18"/>
        <v>40.079090909090908</v>
      </c>
      <c r="O177" s="5">
        <f t="shared" si="19"/>
        <v>0.78287233372312537</v>
      </c>
      <c r="P177" s="1">
        <f t="shared" si="20"/>
        <v>1.9533185907306869</v>
      </c>
    </row>
    <row r="178" spans="1:16" ht="15.75" customHeight="1" x14ac:dyDescent="0.2">
      <c r="A178" s="3">
        <v>32</v>
      </c>
      <c r="B178">
        <v>41.26</v>
      </c>
      <c r="C178">
        <v>41.18</v>
      </c>
      <c r="D178">
        <v>42.99</v>
      </c>
      <c r="E178">
        <v>40.619999999999997</v>
      </c>
      <c r="F178">
        <v>41.04</v>
      </c>
      <c r="G178">
        <v>44.88</v>
      </c>
      <c r="H178">
        <v>42.8</v>
      </c>
      <c r="I178">
        <v>40.9</v>
      </c>
      <c r="J178">
        <v>41.46</v>
      </c>
      <c r="K178">
        <v>40.43</v>
      </c>
      <c r="L178">
        <v>41.16</v>
      </c>
      <c r="N178" s="5">
        <f t="shared" si="18"/>
        <v>41.701818181818176</v>
      </c>
      <c r="O178" s="5">
        <f t="shared" si="19"/>
        <v>1.3287047691780018</v>
      </c>
      <c r="P178" s="1">
        <f t="shared" si="20"/>
        <v>3.1862034489357391</v>
      </c>
    </row>
    <row r="179" spans="1:16" ht="15.75" customHeight="1" x14ac:dyDescent="0.2">
      <c r="A179" s="3">
        <v>64</v>
      </c>
      <c r="B179">
        <v>44.83</v>
      </c>
      <c r="C179">
        <v>44.95</v>
      </c>
      <c r="D179">
        <v>47.35</v>
      </c>
      <c r="E179">
        <v>44.52</v>
      </c>
      <c r="F179">
        <v>44.66</v>
      </c>
      <c r="G179">
        <v>45.26</v>
      </c>
      <c r="H179">
        <v>46.51</v>
      </c>
      <c r="I179">
        <v>44.82</v>
      </c>
      <c r="J179">
        <v>45.4</v>
      </c>
      <c r="K179">
        <v>44.57</v>
      </c>
      <c r="L179">
        <v>45.13</v>
      </c>
      <c r="N179" s="5">
        <f t="shared" si="18"/>
        <v>45.272727272727266</v>
      </c>
      <c r="O179" s="5">
        <f t="shared" si="19"/>
        <v>0.88451219221773203</v>
      </c>
      <c r="P179" s="1">
        <f t="shared" si="20"/>
        <v>1.9537417900391676</v>
      </c>
    </row>
    <row r="180" spans="1:16" ht="15.75" customHeight="1" x14ac:dyDescent="0.2">
      <c r="A180" s="3">
        <v>128</v>
      </c>
      <c r="B180">
        <v>49.73</v>
      </c>
      <c r="C180">
        <v>49.65</v>
      </c>
      <c r="D180">
        <v>51.42</v>
      </c>
      <c r="E180">
        <v>49.09</v>
      </c>
      <c r="F180">
        <v>49.34</v>
      </c>
      <c r="G180">
        <v>49.69</v>
      </c>
      <c r="H180">
        <v>51.72</v>
      </c>
      <c r="I180">
        <v>49.61</v>
      </c>
      <c r="J180">
        <v>50.26</v>
      </c>
      <c r="K180">
        <v>48.99</v>
      </c>
      <c r="L180">
        <v>49.84</v>
      </c>
      <c r="N180" s="5">
        <f t="shared" si="18"/>
        <v>49.940000000000005</v>
      </c>
      <c r="O180" s="5">
        <f t="shared" si="19"/>
        <v>0.88067019933684532</v>
      </c>
      <c r="P180" s="1">
        <f t="shared" si="20"/>
        <v>1.7634565465295258</v>
      </c>
    </row>
    <row r="181" spans="1:16" ht="15.75" customHeight="1" x14ac:dyDescent="0.2">
      <c r="A181" s="3">
        <v>256</v>
      </c>
      <c r="B181">
        <v>59.78</v>
      </c>
      <c r="C181">
        <v>59.6</v>
      </c>
      <c r="D181">
        <v>61.13</v>
      </c>
      <c r="E181">
        <v>59.12</v>
      </c>
      <c r="F181">
        <v>59.82</v>
      </c>
      <c r="G181">
        <v>59.25</v>
      </c>
      <c r="H181">
        <v>61.13</v>
      </c>
      <c r="I181">
        <v>59.63</v>
      </c>
      <c r="J181">
        <v>60.07</v>
      </c>
      <c r="K181">
        <v>59.11</v>
      </c>
      <c r="L181">
        <v>59.78</v>
      </c>
      <c r="N181" s="5">
        <f t="shared" si="18"/>
        <v>59.856363636363632</v>
      </c>
      <c r="O181" s="5">
        <f t="shared" si="19"/>
        <v>0.69906040836644157</v>
      </c>
      <c r="P181" s="1">
        <f t="shared" si="20"/>
        <v>1.1678965541798332</v>
      </c>
    </row>
    <row r="182" spans="1:16" ht="15.75" customHeight="1" x14ac:dyDescent="0.2">
      <c r="A182" s="3">
        <v>512</v>
      </c>
      <c r="B182">
        <v>75.84</v>
      </c>
      <c r="C182">
        <v>75.900000000000006</v>
      </c>
      <c r="D182">
        <v>76.64</v>
      </c>
      <c r="E182">
        <v>75.900000000000006</v>
      </c>
      <c r="F182">
        <v>78.58</v>
      </c>
      <c r="G182">
        <v>76.28</v>
      </c>
      <c r="H182">
        <v>77.180000000000007</v>
      </c>
      <c r="I182">
        <v>75.790000000000006</v>
      </c>
      <c r="J182">
        <v>75.64</v>
      </c>
      <c r="K182">
        <v>75.349999999999994</v>
      </c>
      <c r="L182">
        <v>75.83</v>
      </c>
      <c r="N182" s="5">
        <f t="shared" si="18"/>
        <v>76.266363636363636</v>
      </c>
      <c r="O182" s="5">
        <f t="shared" si="19"/>
        <v>0.91798989893432614</v>
      </c>
      <c r="P182" s="1">
        <f t="shared" si="20"/>
        <v>1.203662866780016</v>
      </c>
    </row>
    <row r="183" spans="1:16" ht="15.75" customHeight="1" x14ac:dyDescent="0.2">
      <c r="A183" s="3" t="s">
        <v>6</v>
      </c>
      <c r="B183">
        <v>116.26</v>
      </c>
      <c r="C183">
        <v>117.35</v>
      </c>
      <c r="D183">
        <v>117.49</v>
      </c>
      <c r="E183">
        <v>116.19</v>
      </c>
      <c r="F183">
        <v>116.42</v>
      </c>
      <c r="G183">
        <v>115.42</v>
      </c>
      <c r="H183">
        <v>118.57</v>
      </c>
      <c r="I183">
        <v>116.19</v>
      </c>
      <c r="J183">
        <v>117.18</v>
      </c>
      <c r="K183">
        <v>115.39</v>
      </c>
      <c r="L183">
        <v>116.34</v>
      </c>
      <c r="N183" s="5">
        <f t="shared" si="18"/>
        <v>116.61818181818184</v>
      </c>
      <c r="O183" s="5">
        <f t="shared" si="19"/>
        <v>0.9474472880516146</v>
      </c>
      <c r="P183" s="1">
        <f t="shared" si="20"/>
        <v>0.81243531092670407</v>
      </c>
    </row>
    <row r="184" spans="1:16" ht="15.75" customHeight="1" x14ac:dyDescent="0.2">
      <c r="A184" s="3" t="s">
        <v>7</v>
      </c>
      <c r="B184">
        <v>1244.96</v>
      </c>
      <c r="C184">
        <v>1251.25</v>
      </c>
      <c r="D184">
        <v>1248.8599999999999</v>
      </c>
      <c r="E184">
        <v>1247.18</v>
      </c>
      <c r="F184">
        <v>1247.6099999999999</v>
      </c>
      <c r="G184">
        <v>1248.8499999999999</v>
      </c>
      <c r="H184">
        <v>1241.23</v>
      </c>
      <c r="I184">
        <v>1245.54</v>
      </c>
      <c r="J184">
        <v>1245.9100000000001</v>
      </c>
      <c r="K184">
        <v>1245.3399999999999</v>
      </c>
      <c r="L184">
        <v>1250.08</v>
      </c>
      <c r="N184" s="5">
        <f t="shared" si="18"/>
        <v>1246.9827272727273</v>
      </c>
      <c r="O184" s="5">
        <f t="shared" si="19"/>
        <v>2.7993216710806346</v>
      </c>
      <c r="P184" s="1">
        <f t="shared" si="20"/>
        <v>0.22448760595128883</v>
      </c>
    </row>
    <row r="185" spans="1:16" ht="15.75" customHeight="1" x14ac:dyDescent="0.2">
      <c r="A185" s="3" t="s">
        <v>8</v>
      </c>
      <c r="B185">
        <v>1797.86</v>
      </c>
      <c r="C185">
        <v>1792.01</v>
      </c>
      <c r="D185">
        <v>1800.14</v>
      </c>
      <c r="E185">
        <v>1801.57</v>
      </c>
      <c r="F185">
        <v>1810.6</v>
      </c>
      <c r="G185">
        <v>1800.53</v>
      </c>
      <c r="H185">
        <v>1796.86</v>
      </c>
      <c r="I185">
        <v>1796.61</v>
      </c>
      <c r="J185">
        <v>1794.31</v>
      </c>
      <c r="K185">
        <v>1791.8</v>
      </c>
      <c r="L185">
        <v>1796.46</v>
      </c>
      <c r="N185" s="5">
        <f t="shared" si="18"/>
        <v>1798.0681818181818</v>
      </c>
      <c r="O185" s="5">
        <f t="shared" si="19"/>
        <v>5.2535070537343218</v>
      </c>
      <c r="P185" s="1">
        <f t="shared" si="20"/>
        <v>0.29217507471947185</v>
      </c>
    </row>
    <row r="186" spans="1:16" ht="15.75" customHeight="1" x14ac:dyDescent="0.2">
      <c r="A186" s="3" t="s">
        <v>9</v>
      </c>
      <c r="B186">
        <v>3409.56</v>
      </c>
      <c r="C186">
        <v>3394.15</v>
      </c>
      <c r="D186">
        <v>3409.92</v>
      </c>
      <c r="E186">
        <v>3400.38</v>
      </c>
      <c r="F186">
        <v>3435.34</v>
      </c>
      <c r="G186">
        <v>3436.55</v>
      </c>
      <c r="H186">
        <v>3381.9</v>
      </c>
      <c r="I186">
        <v>3423.92</v>
      </c>
      <c r="J186">
        <v>3430.24</v>
      </c>
      <c r="K186">
        <v>3408.88</v>
      </c>
      <c r="L186">
        <v>3425.1</v>
      </c>
      <c r="N186" s="5">
        <f t="shared" si="18"/>
        <v>3414.176363636363</v>
      </c>
      <c r="O186" s="5">
        <f t="shared" si="19"/>
        <v>17.667544409298785</v>
      </c>
      <c r="P186" s="1">
        <f t="shared" si="20"/>
        <v>0.51747603309166712</v>
      </c>
    </row>
    <row r="187" spans="1:16" ht="15.75" customHeight="1" x14ac:dyDescent="0.2">
      <c r="A187" s="3" t="s">
        <v>10</v>
      </c>
      <c r="B187">
        <v>6845.74</v>
      </c>
      <c r="C187">
        <v>6826.63</v>
      </c>
      <c r="D187">
        <v>6770.4</v>
      </c>
      <c r="E187">
        <v>6863.32</v>
      </c>
      <c r="F187">
        <v>6785.7</v>
      </c>
      <c r="G187">
        <v>6809.19</v>
      </c>
      <c r="H187">
        <v>6855.62</v>
      </c>
      <c r="I187">
        <v>6788.44</v>
      </c>
      <c r="J187">
        <v>6912.39</v>
      </c>
      <c r="K187">
        <v>6789.95</v>
      </c>
      <c r="L187">
        <v>6808.15</v>
      </c>
      <c r="N187" s="5">
        <f t="shared" si="18"/>
        <v>6823.23</v>
      </c>
      <c r="O187" s="5">
        <f t="shared" si="19"/>
        <v>42.504148268139815</v>
      </c>
      <c r="P187" s="1">
        <f t="shared" si="20"/>
        <v>0.62293295503947277</v>
      </c>
    </row>
    <row r="188" spans="1:16" ht="15.75" customHeight="1" x14ac:dyDescent="0.2">
      <c r="A188" s="3" t="s">
        <v>11</v>
      </c>
      <c r="B188">
        <v>12589.88</v>
      </c>
      <c r="C188">
        <v>12597.22</v>
      </c>
      <c r="D188">
        <v>12514.95</v>
      </c>
      <c r="E188">
        <v>12666.55</v>
      </c>
      <c r="F188">
        <v>12532.94</v>
      </c>
      <c r="G188">
        <v>12550</v>
      </c>
      <c r="H188">
        <v>12645.18</v>
      </c>
      <c r="I188">
        <v>12555.13</v>
      </c>
      <c r="J188">
        <v>12692.92</v>
      </c>
      <c r="K188">
        <v>12524.89</v>
      </c>
      <c r="L188">
        <v>12663.68</v>
      </c>
      <c r="N188" s="5">
        <f t="shared" si="18"/>
        <v>12593.94</v>
      </c>
      <c r="O188" s="5">
        <f t="shared" si="19"/>
        <v>63.83648016612441</v>
      </c>
      <c r="P188" s="1">
        <f t="shared" si="20"/>
        <v>0.50688251783099181</v>
      </c>
    </row>
    <row r="189" spans="1:16" ht="15.75" customHeight="1" x14ac:dyDescent="0.2">
      <c r="A189" s="3" t="s">
        <v>12</v>
      </c>
      <c r="B189">
        <v>26114.98</v>
      </c>
      <c r="C189">
        <v>26028.29</v>
      </c>
      <c r="D189">
        <v>25958.15</v>
      </c>
      <c r="E189">
        <v>26054.83</v>
      </c>
      <c r="F189">
        <v>26018.62</v>
      </c>
      <c r="G189">
        <v>25984.93</v>
      </c>
      <c r="H189">
        <v>26073.67</v>
      </c>
      <c r="I189">
        <v>26020.28</v>
      </c>
      <c r="J189">
        <v>26025.11</v>
      </c>
      <c r="K189">
        <v>25971.63</v>
      </c>
      <c r="L189">
        <v>26010.37</v>
      </c>
      <c r="N189" s="5">
        <f t="shared" si="18"/>
        <v>26023.71454545455</v>
      </c>
      <c r="O189" s="5">
        <f t="shared" si="19"/>
        <v>45.329418783751095</v>
      </c>
      <c r="P189" s="1">
        <f t="shared" si="20"/>
        <v>0.17418504458529957</v>
      </c>
    </row>
    <row r="190" spans="1:16" ht="15.75" customHeight="1" x14ac:dyDescent="0.2">
      <c r="A190" s="3" t="s">
        <v>13</v>
      </c>
      <c r="B190">
        <v>49052.78</v>
      </c>
      <c r="C190">
        <v>49009.07</v>
      </c>
      <c r="D190">
        <v>49023.23</v>
      </c>
      <c r="E190">
        <v>49293.45</v>
      </c>
      <c r="F190">
        <v>49125.1</v>
      </c>
      <c r="G190">
        <v>49129.9</v>
      </c>
      <c r="H190">
        <v>49155.71</v>
      </c>
      <c r="I190">
        <v>49088.59</v>
      </c>
      <c r="J190">
        <v>49263.92</v>
      </c>
      <c r="K190">
        <v>49046.66</v>
      </c>
      <c r="L190">
        <v>49143.9</v>
      </c>
      <c r="N190" s="5">
        <f t="shared" si="18"/>
        <v>49121.119090909095</v>
      </c>
      <c r="O190" s="5">
        <f t="shared" si="19"/>
        <v>92.362490704239306</v>
      </c>
      <c r="P190" s="1">
        <f t="shared" si="20"/>
        <v>0.18803010276150842</v>
      </c>
    </row>
    <row r="191" spans="1:16" ht="15.75" customHeight="1" x14ac:dyDescent="0.2">
      <c r="A191" s="3" t="s">
        <v>14</v>
      </c>
      <c r="B191">
        <v>97772.2</v>
      </c>
      <c r="C191">
        <v>97743.57</v>
      </c>
      <c r="D191">
        <v>97866.68</v>
      </c>
      <c r="E191">
        <v>97973.92</v>
      </c>
      <c r="F191">
        <v>97864.76</v>
      </c>
      <c r="G191">
        <v>97749.04</v>
      </c>
      <c r="H191">
        <v>97845.56</v>
      </c>
      <c r="I191">
        <v>97854.36</v>
      </c>
      <c r="J191">
        <v>98121.06</v>
      </c>
      <c r="K191">
        <v>97770.77</v>
      </c>
      <c r="L191">
        <v>97850.96</v>
      </c>
      <c r="N191" s="5">
        <f t="shared" si="18"/>
        <v>97855.716363636355</v>
      </c>
      <c r="O191" s="5">
        <f t="shared" si="19"/>
        <v>110.84063751826004</v>
      </c>
      <c r="P191" s="1">
        <f t="shared" si="20"/>
        <v>0.11326945592669427</v>
      </c>
    </row>
    <row r="192" spans="1:16" ht="15.75" customHeight="1" x14ac:dyDescent="0.2">
      <c r="A192" s="3" t="s">
        <v>15</v>
      </c>
      <c r="B192">
        <v>192849.72</v>
      </c>
      <c r="C192">
        <v>193388.69</v>
      </c>
      <c r="D192">
        <v>193409.28</v>
      </c>
      <c r="E192">
        <v>192972.27</v>
      </c>
      <c r="F192">
        <v>193479.87</v>
      </c>
      <c r="G192">
        <v>192702.07999999999</v>
      </c>
      <c r="H192">
        <v>192987.98</v>
      </c>
      <c r="I192">
        <v>193047.17</v>
      </c>
      <c r="J192">
        <v>193892.94</v>
      </c>
      <c r="K192">
        <v>192808.78</v>
      </c>
      <c r="L192">
        <v>193209.78</v>
      </c>
      <c r="N192" s="5">
        <f t="shared" si="18"/>
        <v>193158.96</v>
      </c>
      <c r="O192" s="5">
        <f t="shared" si="19"/>
        <v>355.43038435114266</v>
      </c>
      <c r="P192" s="1">
        <f t="shared" si="20"/>
        <v>0.18400926591815503</v>
      </c>
    </row>
    <row r="193" spans="1:16" ht="15.75" customHeight="1" x14ac:dyDescent="0.2">
      <c r="A193" s="3" t="s">
        <v>16</v>
      </c>
      <c r="B193">
        <v>382584.49</v>
      </c>
      <c r="C193">
        <v>384322.36</v>
      </c>
      <c r="D193">
        <v>383969.72</v>
      </c>
      <c r="E193">
        <v>382456.67</v>
      </c>
      <c r="F193">
        <v>384432.8</v>
      </c>
      <c r="G193">
        <v>382547.20000000001</v>
      </c>
      <c r="H193">
        <v>382663.16</v>
      </c>
      <c r="I193">
        <v>383021.39</v>
      </c>
      <c r="J193">
        <v>385086.67</v>
      </c>
      <c r="K193">
        <v>382810.42</v>
      </c>
      <c r="L193">
        <v>383501.06</v>
      </c>
      <c r="N193" s="5">
        <f t="shared" si="18"/>
        <v>383399.63090909086</v>
      </c>
      <c r="O193" s="5">
        <f t="shared" si="19"/>
        <v>917.2323143615713</v>
      </c>
      <c r="P193" s="1">
        <f t="shared" si="20"/>
        <v>0.23923661903030347</v>
      </c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B170:O170"/>
    <mergeCell ref="A171:A172"/>
    <mergeCell ref="B2:O2"/>
    <mergeCell ref="A3:A4"/>
    <mergeCell ref="B30:O30"/>
    <mergeCell ref="A31:A32"/>
    <mergeCell ref="B58:O58"/>
    <mergeCell ref="B114:O114"/>
    <mergeCell ref="A115:A116"/>
    <mergeCell ref="B142:O142"/>
    <mergeCell ref="A143:A144"/>
    <mergeCell ref="A59:A60"/>
    <mergeCell ref="A87:A88"/>
    <mergeCell ref="B86:O8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1000"/>
  <sheetViews>
    <sheetView topLeftCell="A142" workbookViewId="0">
      <selection activeCell="Q172" sqref="Q172"/>
    </sheetView>
  </sheetViews>
  <sheetFormatPr baseColWidth="10" defaultColWidth="14.5" defaultRowHeight="15" customHeight="1" x14ac:dyDescent="0.15"/>
  <cols>
    <col min="1" max="8" width="14.5" style="29" customWidth="1"/>
    <col min="9" max="16384" width="14.5" style="29"/>
  </cols>
  <sheetData>
    <row r="1" spans="1:16" ht="15.75" customHeight="1" x14ac:dyDescent="0.15">
      <c r="B1" s="28"/>
      <c r="C1" s="28"/>
      <c r="D1" s="28"/>
    </row>
    <row r="2" spans="1:16" ht="15.75" customHeight="1" x14ac:dyDescent="0.15">
      <c r="B2" s="30" t="s">
        <v>0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6" ht="15.75" customHeight="1" x14ac:dyDescent="0.15">
      <c r="A3" s="30" t="s">
        <v>1</v>
      </c>
      <c r="B3" s="28">
        <v>1</v>
      </c>
      <c r="C3" s="1">
        <v>2</v>
      </c>
      <c r="D3" s="1">
        <v>3</v>
      </c>
      <c r="E3" s="28">
        <v>4</v>
      </c>
      <c r="F3" s="28">
        <v>5</v>
      </c>
      <c r="G3" s="1">
        <v>6</v>
      </c>
      <c r="H3" s="1">
        <v>7</v>
      </c>
      <c r="I3" s="28">
        <v>8</v>
      </c>
      <c r="J3" s="28">
        <v>9</v>
      </c>
      <c r="K3" s="1">
        <v>10</v>
      </c>
      <c r="L3" s="1">
        <v>11</v>
      </c>
    </row>
    <row r="4" spans="1:16" ht="15.75" customHeight="1" x14ac:dyDescent="0.2">
      <c r="A4" s="31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27">
        <v>45.96</v>
      </c>
      <c r="C5" s="27">
        <v>46.41</v>
      </c>
      <c r="D5" s="27">
        <v>45.97</v>
      </c>
      <c r="E5" s="27">
        <v>46.37</v>
      </c>
      <c r="F5" s="27">
        <v>45.52</v>
      </c>
      <c r="G5" s="27">
        <v>45.44</v>
      </c>
      <c r="H5" s="27">
        <v>45.11</v>
      </c>
      <c r="I5" s="27">
        <v>45.59</v>
      </c>
      <c r="J5" s="27">
        <v>46.04</v>
      </c>
      <c r="K5" s="27">
        <v>46.12</v>
      </c>
      <c r="L5">
        <v>45.81</v>
      </c>
      <c r="N5" s="5">
        <f t="shared" ref="N5:N25" si="0">AVERAGE(B5:L5)</f>
        <v>45.849090909090911</v>
      </c>
      <c r="O5" s="5">
        <f t="shared" ref="O5:O25" si="1">STDEV(B5:L5)</f>
        <v>0.4016579277309113</v>
      </c>
      <c r="P5" s="1">
        <f t="shared" ref="P5:P25" si="2">O5/N5*100</f>
        <v>0.87604338443114238</v>
      </c>
    </row>
    <row r="6" spans="1:16" ht="15.75" customHeight="1" x14ac:dyDescent="0.2">
      <c r="A6" s="3">
        <v>2</v>
      </c>
      <c r="B6" s="27">
        <v>43.4</v>
      </c>
      <c r="C6" s="27">
        <v>43.49</v>
      </c>
      <c r="D6" s="27">
        <v>43.48</v>
      </c>
      <c r="E6" s="27">
        <v>43.71</v>
      </c>
      <c r="F6" s="27">
        <v>42.88</v>
      </c>
      <c r="G6" s="27">
        <v>43.09</v>
      </c>
      <c r="H6" s="27">
        <v>42.59</v>
      </c>
      <c r="I6" s="27">
        <v>43.07</v>
      </c>
      <c r="J6" s="27">
        <v>43.47</v>
      </c>
      <c r="K6" s="27">
        <v>43.45</v>
      </c>
      <c r="L6">
        <v>43.07</v>
      </c>
      <c r="N6" s="5">
        <f t="shared" si="0"/>
        <v>43.245454545454542</v>
      </c>
      <c r="O6" s="5">
        <f t="shared" si="1"/>
        <v>0.33100947528321911</v>
      </c>
      <c r="P6" s="1">
        <f t="shared" si="2"/>
        <v>0.7654202707831429</v>
      </c>
    </row>
    <row r="7" spans="1:16" ht="15.75" customHeight="1" x14ac:dyDescent="0.2">
      <c r="A7" s="3">
        <v>4</v>
      </c>
      <c r="B7" s="27">
        <v>43.43</v>
      </c>
      <c r="C7" s="27">
        <v>43.63</v>
      </c>
      <c r="D7" s="27">
        <v>43.8</v>
      </c>
      <c r="E7" s="27">
        <v>43.81</v>
      </c>
      <c r="F7" s="27">
        <v>43.05</v>
      </c>
      <c r="G7" s="27">
        <v>43.28</v>
      </c>
      <c r="H7" s="27">
        <v>42.8</v>
      </c>
      <c r="I7" s="27">
        <v>43.26</v>
      </c>
      <c r="J7" s="27">
        <v>43.69</v>
      </c>
      <c r="K7" s="27">
        <v>43.58</v>
      </c>
      <c r="L7">
        <v>43.41</v>
      </c>
      <c r="N7" s="5">
        <f t="shared" si="0"/>
        <v>43.43090909090909</v>
      </c>
      <c r="O7" s="5">
        <f t="shared" si="1"/>
        <v>0.31693704565590219</v>
      </c>
      <c r="P7" s="1">
        <f t="shared" si="2"/>
        <v>0.72974996906579392</v>
      </c>
    </row>
    <row r="8" spans="1:16" ht="15.75" customHeight="1" x14ac:dyDescent="0.2">
      <c r="A8" s="3">
        <v>8</v>
      </c>
      <c r="B8" s="27">
        <v>44.02</v>
      </c>
      <c r="C8" s="27">
        <v>43.81</v>
      </c>
      <c r="D8" s="27">
        <v>44.11</v>
      </c>
      <c r="E8" s="27">
        <v>44.51</v>
      </c>
      <c r="F8" s="27">
        <v>43.41</v>
      </c>
      <c r="G8" s="27">
        <v>44.01</v>
      </c>
      <c r="H8" s="27">
        <v>43.42</v>
      </c>
      <c r="I8" s="27">
        <v>44.02</v>
      </c>
      <c r="J8" s="27">
        <v>44.39</v>
      </c>
      <c r="K8" s="27">
        <v>44.09</v>
      </c>
      <c r="L8">
        <v>44.02</v>
      </c>
      <c r="N8" s="5">
        <f t="shared" si="0"/>
        <v>43.982727272727267</v>
      </c>
      <c r="O8" s="5">
        <f t="shared" si="1"/>
        <v>0.33926658866121528</v>
      </c>
      <c r="P8" s="1">
        <f t="shared" si="2"/>
        <v>0.77136323665764839</v>
      </c>
    </row>
    <row r="9" spans="1:16" ht="15.75" customHeight="1" x14ac:dyDescent="0.2">
      <c r="A9" s="3">
        <v>16</v>
      </c>
      <c r="B9" s="27">
        <v>9.26</v>
      </c>
      <c r="C9" s="27">
        <v>9.11</v>
      </c>
      <c r="D9" s="27">
        <v>9.2899999999999991</v>
      </c>
      <c r="E9" s="27">
        <v>9.4</v>
      </c>
      <c r="F9" s="27">
        <v>9.11</v>
      </c>
      <c r="G9" s="27">
        <v>9.23</v>
      </c>
      <c r="H9" s="27">
        <v>9.19</v>
      </c>
      <c r="I9" s="27">
        <v>9.2799999999999994</v>
      </c>
      <c r="J9" s="27">
        <v>9.35</v>
      </c>
      <c r="K9" s="27">
        <v>9.25</v>
      </c>
      <c r="L9">
        <v>9.33</v>
      </c>
      <c r="N9" s="5">
        <f t="shared" si="0"/>
        <v>9.2545454545454522</v>
      </c>
      <c r="O9" s="5">
        <f t="shared" si="1"/>
        <v>9.1909045949094478E-2</v>
      </c>
      <c r="P9" s="1">
        <f t="shared" si="2"/>
        <v>0.99312328628687574</v>
      </c>
    </row>
    <row r="10" spans="1:16" ht="15.75" customHeight="1" x14ac:dyDescent="0.2">
      <c r="A10" s="3">
        <v>32</v>
      </c>
      <c r="B10" s="27">
        <v>9.68</v>
      </c>
      <c r="C10" s="27">
        <v>9.61</v>
      </c>
      <c r="D10" s="27">
        <v>9.84</v>
      </c>
      <c r="E10" s="27">
        <v>9.83</v>
      </c>
      <c r="F10" s="27">
        <v>9.51</v>
      </c>
      <c r="G10" s="27">
        <v>9.67</v>
      </c>
      <c r="H10" s="27">
        <v>9.5399999999999991</v>
      </c>
      <c r="I10" s="27">
        <v>9.68</v>
      </c>
      <c r="J10" s="27">
        <v>9.82</v>
      </c>
      <c r="K10" s="27">
        <v>9.65</v>
      </c>
      <c r="L10">
        <v>9.7200000000000006</v>
      </c>
      <c r="N10" s="5">
        <f t="shared" si="0"/>
        <v>9.6863636363636374</v>
      </c>
      <c r="O10" s="5">
        <f t="shared" si="1"/>
        <v>0.11102006370676695</v>
      </c>
      <c r="P10" s="1">
        <f t="shared" si="2"/>
        <v>1.1461480063579881</v>
      </c>
    </row>
    <row r="11" spans="1:16" ht="15.75" customHeight="1" x14ac:dyDescent="0.2">
      <c r="A11" s="3">
        <v>64</v>
      </c>
      <c r="B11" s="27">
        <v>10.96</v>
      </c>
      <c r="C11" s="27">
        <v>11.01</v>
      </c>
      <c r="D11" s="27">
        <v>10.99</v>
      </c>
      <c r="E11" s="27">
        <v>11.2</v>
      </c>
      <c r="F11" s="27">
        <v>10.79</v>
      </c>
      <c r="G11" s="27">
        <v>11</v>
      </c>
      <c r="H11" s="27">
        <v>11.09</v>
      </c>
      <c r="I11" s="27">
        <v>10.98</v>
      </c>
      <c r="J11" s="27">
        <v>10.99</v>
      </c>
      <c r="K11" s="27">
        <v>14.73</v>
      </c>
      <c r="L11">
        <v>11.11</v>
      </c>
      <c r="N11" s="5">
        <f t="shared" si="0"/>
        <v>11.35</v>
      </c>
      <c r="O11" s="5">
        <f t="shared" si="1"/>
        <v>1.1256997823576231</v>
      </c>
      <c r="P11" s="1">
        <f t="shared" si="2"/>
        <v>9.918059756454829</v>
      </c>
    </row>
    <row r="12" spans="1:16" ht="15.75" customHeight="1" x14ac:dyDescent="0.2">
      <c r="A12" s="3">
        <v>128</v>
      </c>
      <c r="B12" s="27">
        <v>13.31</v>
      </c>
      <c r="C12" s="27">
        <v>12.88</v>
      </c>
      <c r="D12" s="27">
        <v>12.88</v>
      </c>
      <c r="E12" s="27">
        <v>12.98</v>
      </c>
      <c r="F12" s="27">
        <v>12.73</v>
      </c>
      <c r="G12" s="27">
        <v>12.91</v>
      </c>
      <c r="H12" s="27">
        <v>12.74</v>
      </c>
      <c r="I12" s="27">
        <v>12.87</v>
      </c>
      <c r="J12" s="27">
        <v>12.97</v>
      </c>
      <c r="K12" s="27">
        <v>12.99</v>
      </c>
      <c r="L12">
        <v>12.96</v>
      </c>
      <c r="N12" s="5">
        <f t="shared" si="0"/>
        <v>12.92909090909091</v>
      </c>
      <c r="O12" s="5">
        <f t="shared" si="1"/>
        <v>0.15430194719798881</v>
      </c>
      <c r="P12" s="1">
        <f t="shared" si="2"/>
        <v>1.1934477704808584</v>
      </c>
    </row>
    <row r="13" spans="1:16" ht="15.75" customHeight="1" x14ac:dyDescent="0.2">
      <c r="A13" s="3">
        <v>256</v>
      </c>
      <c r="B13" s="27">
        <v>15.9</v>
      </c>
      <c r="C13" s="27">
        <v>15.97</v>
      </c>
      <c r="D13" s="27">
        <v>15.75</v>
      </c>
      <c r="E13" s="27">
        <v>15.82</v>
      </c>
      <c r="F13" s="27">
        <v>15.67</v>
      </c>
      <c r="G13" s="27">
        <v>15.92</v>
      </c>
      <c r="H13" s="27">
        <v>15.68</v>
      </c>
      <c r="I13" s="27">
        <v>15.87</v>
      </c>
      <c r="J13" s="27">
        <v>15.93</v>
      </c>
      <c r="K13" s="27">
        <v>15.88</v>
      </c>
      <c r="L13">
        <v>15.98</v>
      </c>
      <c r="N13" s="5">
        <f t="shared" si="0"/>
        <v>15.851818181818182</v>
      </c>
      <c r="O13" s="5">
        <f t="shared" si="1"/>
        <v>0.10888693051217704</v>
      </c>
      <c r="P13" s="1">
        <f t="shared" si="2"/>
        <v>0.68690499262140714</v>
      </c>
    </row>
    <row r="14" spans="1:16" ht="15.75" customHeight="1" x14ac:dyDescent="0.2">
      <c r="A14" s="3">
        <v>512</v>
      </c>
      <c r="B14" s="27">
        <v>21.54</v>
      </c>
      <c r="C14" s="27">
        <v>21.35</v>
      </c>
      <c r="D14" s="27">
        <v>21.28</v>
      </c>
      <c r="E14" s="27">
        <v>21.51</v>
      </c>
      <c r="F14" s="27">
        <v>21.32</v>
      </c>
      <c r="G14" s="27">
        <v>21.47</v>
      </c>
      <c r="H14" s="27">
        <v>21.66</v>
      </c>
      <c r="I14" s="27">
        <v>21.58</v>
      </c>
      <c r="J14" s="27">
        <v>21.6</v>
      </c>
      <c r="K14" s="27">
        <v>21.55</v>
      </c>
      <c r="L14">
        <v>21.73</v>
      </c>
      <c r="N14" s="5">
        <f t="shared" si="0"/>
        <v>21.508181818181814</v>
      </c>
      <c r="O14" s="5">
        <f t="shared" si="1"/>
        <v>0.14232485249022239</v>
      </c>
      <c r="P14" s="1">
        <f t="shared" si="2"/>
        <v>0.66172423914470035</v>
      </c>
    </row>
    <row r="15" spans="1:16" ht="15.75" customHeight="1" x14ac:dyDescent="0.2">
      <c r="A15" s="3" t="s">
        <v>6</v>
      </c>
      <c r="B15" s="27">
        <v>93.97</v>
      </c>
      <c r="C15" s="27">
        <v>91.81</v>
      </c>
      <c r="D15" s="27">
        <v>91.59</v>
      </c>
      <c r="E15" s="27">
        <v>91.43</v>
      </c>
      <c r="F15" s="27">
        <v>91.67</v>
      </c>
      <c r="G15" s="27">
        <v>91.81</v>
      </c>
      <c r="H15" s="27">
        <v>92.9</v>
      </c>
      <c r="I15" s="27">
        <v>91.89</v>
      </c>
      <c r="J15" s="27">
        <v>92.22</v>
      </c>
      <c r="K15" s="27">
        <v>91.85</v>
      </c>
      <c r="L15">
        <v>91.79</v>
      </c>
      <c r="N15" s="5">
        <f t="shared" si="0"/>
        <v>92.084545454545449</v>
      </c>
      <c r="O15" s="5">
        <f t="shared" si="1"/>
        <v>0.73576305474471293</v>
      </c>
      <c r="P15" s="1">
        <f t="shared" si="2"/>
        <v>0.79900818439495747</v>
      </c>
    </row>
    <row r="16" spans="1:16" ht="15.75" customHeight="1" x14ac:dyDescent="0.2">
      <c r="A16" s="3" t="s">
        <v>7</v>
      </c>
      <c r="B16" s="27">
        <v>109.47</v>
      </c>
      <c r="C16" s="27">
        <v>107.78</v>
      </c>
      <c r="D16" s="27">
        <v>108.33</v>
      </c>
      <c r="E16" s="27">
        <v>108.16</v>
      </c>
      <c r="F16" s="27">
        <v>109.32</v>
      </c>
      <c r="G16" s="27">
        <v>108.16</v>
      </c>
      <c r="H16" s="27">
        <v>109.71</v>
      </c>
      <c r="I16" s="27">
        <v>108</v>
      </c>
      <c r="J16" s="27">
        <v>108</v>
      </c>
      <c r="K16" s="27">
        <v>107.76</v>
      </c>
      <c r="L16">
        <v>108.14</v>
      </c>
      <c r="N16" s="5">
        <f t="shared" si="0"/>
        <v>108.43909090909092</v>
      </c>
      <c r="O16" s="5">
        <f t="shared" si="1"/>
        <v>0.70656145586147523</v>
      </c>
      <c r="P16" s="1">
        <f t="shared" si="2"/>
        <v>0.65157449213016327</v>
      </c>
    </row>
    <row r="17" spans="1:16" ht="15.75" customHeight="1" x14ac:dyDescent="0.2">
      <c r="A17" s="3" t="s">
        <v>8</v>
      </c>
      <c r="B17" s="27">
        <v>131.38999999999999</v>
      </c>
      <c r="C17" s="27">
        <v>131.63</v>
      </c>
      <c r="D17" s="27">
        <v>130.30000000000001</v>
      </c>
      <c r="E17" s="27">
        <v>131.49</v>
      </c>
      <c r="F17" s="27">
        <v>130.71</v>
      </c>
      <c r="G17" s="27">
        <v>131.03</v>
      </c>
      <c r="H17" s="27">
        <v>130.84</v>
      </c>
      <c r="I17" s="27">
        <v>131.34</v>
      </c>
      <c r="J17" s="27">
        <v>130.76</v>
      </c>
      <c r="K17" s="27">
        <v>130</v>
      </c>
      <c r="L17">
        <v>132.75</v>
      </c>
      <c r="N17" s="5">
        <f t="shared" si="0"/>
        <v>131.11272727272728</v>
      </c>
      <c r="O17" s="5">
        <f t="shared" si="1"/>
        <v>0.74064959203513758</v>
      </c>
      <c r="P17" s="1">
        <f t="shared" si="2"/>
        <v>0.56489526794337375</v>
      </c>
    </row>
    <row r="18" spans="1:16" ht="15.75" customHeight="1" x14ac:dyDescent="0.2">
      <c r="A18" s="3" t="s">
        <v>9</v>
      </c>
      <c r="B18" s="27">
        <v>205.21</v>
      </c>
      <c r="C18" s="27">
        <v>206.94</v>
      </c>
      <c r="D18" s="27">
        <v>208.57</v>
      </c>
      <c r="E18" s="27">
        <v>206.14</v>
      </c>
      <c r="F18" s="27">
        <v>205.75</v>
      </c>
      <c r="G18" s="27">
        <v>207.69</v>
      </c>
      <c r="H18" s="27">
        <v>206.97</v>
      </c>
      <c r="I18" s="27">
        <v>206.99</v>
      </c>
      <c r="J18" s="27">
        <v>208.99</v>
      </c>
      <c r="K18" s="27">
        <v>207.76</v>
      </c>
      <c r="L18">
        <v>205.75</v>
      </c>
      <c r="N18" s="5">
        <f t="shared" si="0"/>
        <v>206.97818181818184</v>
      </c>
      <c r="O18" s="5">
        <f t="shared" si="1"/>
        <v>1.2060996491320122</v>
      </c>
      <c r="P18" s="1">
        <f t="shared" si="2"/>
        <v>0.58271825490838436</v>
      </c>
    </row>
    <row r="19" spans="1:16" ht="15.75" customHeight="1" x14ac:dyDescent="0.2">
      <c r="A19" s="3" t="s">
        <v>10</v>
      </c>
      <c r="B19" s="27">
        <v>644.41</v>
      </c>
      <c r="C19" s="27">
        <v>653.82000000000005</v>
      </c>
      <c r="D19" s="27">
        <v>644.32000000000005</v>
      </c>
      <c r="E19" s="27">
        <v>644.30999999999995</v>
      </c>
      <c r="F19" s="27">
        <v>644.39</v>
      </c>
      <c r="G19" s="27">
        <v>643.30999999999995</v>
      </c>
      <c r="H19" s="27">
        <v>643.85</v>
      </c>
      <c r="I19" s="27">
        <v>644.49</v>
      </c>
      <c r="J19" s="27">
        <v>643.87</v>
      </c>
      <c r="K19" s="27">
        <v>644.82000000000005</v>
      </c>
      <c r="L19">
        <v>644.82000000000005</v>
      </c>
      <c r="N19" s="5">
        <f t="shared" si="0"/>
        <v>645.1281818181817</v>
      </c>
      <c r="O19" s="5">
        <f t="shared" si="1"/>
        <v>2.9163464066596174</v>
      </c>
      <c r="P19" s="1">
        <f t="shared" si="2"/>
        <v>0.4520568917700048</v>
      </c>
    </row>
    <row r="20" spans="1:16" ht="15.75" customHeight="1" x14ac:dyDescent="0.2">
      <c r="A20" s="3" t="s">
        <v>11</v>
      </c>
      <c r="B20" s="27">
        <v>1000.73</v>
      </c>
      <c r="C20" s="27">
        <v>1011.63</v>
      </c>
      <c r="D20" s="27">
        <v>1000.85</v>
      </c>
      <c r="E20" s="27">
        <v>999.23</v>
      </c>
      <c r="F20" s="27">
        <v>996.56</v>
      </c>
      <c r="G20" s="27">
        <v>998.43</v>
      </c>
      <c r="H20" s="27">
        <v>997.81</v>
      </c>
      <c r="I20" s="27">
        <v>998.42</v>
      </c>
      <c r="J20" s="27">
        <v>1000.23</v>
      </c>
      <c r="K20" s="27">
        <v>999.3</v>
      </c>
      <c r="L20">
        <v>1000.88</v>
      </c>
      <c r="N20" s="5">
        <f t="shared" si="0"/>
        <v>1000.3699999999998</v>
      </c>
      <c r="O20" s="5">
        <f t="shared" si="1"/>
        <v>3.9813012948030071</v>
      </c>
      <c r="P20" s="1">
        <f t="shared" si="2"/>
        <v>0.3979828758162488</v>
      </c>
    </row>
    <row r="21" spans="1:16" ht="15.75" customHeight="1" x14ac:dyDescent="0.2">
      <c r="A21" s="3" t="s">
        <v>12</v>
      </c>
      <c r="B21" s="27">
        <v>2207.92</v>
      </c>
      <c r="C21" s="27">
        <v>2178.29</v>
      </c>
      <c r="D21" s="27">
        <v>2185.7399999999998</v>
      </c>
      <c r="E21" s="27">
        <v>2186.16</v>
      </c>
      <c r="F21" s="27">
        <v>2237.46</v>
      </c>
      <c r="G21" s="27">
        <v>2180.19</v>
      </c>
      <c r="H21" s="27">
        <v>2181.17</v>
      </c>
      <c r="I21" s="27">
        <v>2179.66</v>
      </c>
      <c r="J21" s="27">
        <v>2144.92</v>
      </c>
      <c r="K21" s="27">
        <v>2208.98</v>
      </c>
      <c r="L21">
        <v>2146.4299999999998</v>
      </c>
      <c r="N21" s="5">
        <f t="shared" si="0"/>
        <v>2185.1745454545458</v>
      </c>
      <c r="O21" s="5">
        <f t="shared" si="1"/>
        <v>26.569479619908417</v>
      </c>
      <c r="P21" s="1">
        <f t="shared" si="2"/>
        <v>1.2158973604729415</v>
      </c>
    </row>
    <row r="22" spans="1:16" ht="15.75" customHeight="1" x14ac:dyDescent="0.2">
      <c r="A22" s="3" t="s">
        <v>13</v>
      </c>
      <c r="B22" s="27">
        <v>3604.49</v>
      </c>
      <c r="C22" s="27">
        <v>3634.38</v>
      </c>
      <c r="D22" s="27">
        <v>3622.6</v>
      </c>
      <c r="E22" s="27">
        <v>3570.03</v>
      </c>
      <c r="F22" s="27">
        <v>3527.15</v>
      </c>
      <c r="G22" s="27">
        <v>3592.13</v>
      </c>
      <c r="H22" s="27">
        <v>3613.52</v>
      </c>
      <c r="I22" s="27">
        <v>3570.01</v>
      </c>
      <c r="J22" s="27">
        <v>3630.45</v>
      </c>
      <c r="K22" s="27">
        <v>3580.93</v>
      </c>
      <c r="L22">
        <v>3615.12</v>
      </c>
      <c r="N22" s="5">
        <f t="shared" si="0"/>
        <v>3596.437272727273</v>
      </c>
      <c r="O22" s="5">
        <f t="shared" si="1"/>
        <v>32.314414458847573</v>
      </c>
      <c r="P22" s="1">
        <f t="shared" si="2"/>
        <v>0.89851183291576509</v>
      </c>
    </row>
    <row r="23" spans="1:16" ht="15.75" customHeight="1" x14ac:dyDescent="0.2">
      <c r="A23" s="3" t="s">
        <v>14</v>
      </c>
      <c r="B23" s="27">
        <v>6226.07</v>
      </c>
      <c r="C23" s="27">
        <v>6202.77</v>
      </c>
      <c r="D23" s="27">
        <v>6190.49</v>
      </c>
      <c r="E23" s="27">
        <v>6210.73</v>
      </c>
      <c r="F23" s="27">
        <v>6167.1</v>
      </c>
      <c r="G23" s="27">
        <v>6144.18</v>
      </c>
      <c r="H23" s="27">
        <v>6164.95</v>
      </c>
      <c r="I23" s="27">
        <v>6167.62</v>
      </c>
      <c r="J23" s="27">
        <v>6206.23</v>
      </c>
      <c r="K23" s="27">
        <v>6153.43</v>
      </c>
      <c r="L23">
        <v>6148.81</v>
      </c>
      <c r="N23" s="5">
        <f t="shared" si="0"/>
        <v>6180.2163636363639</v>
      </c>
      <c r="O23" s="5">
        <f t="shared" si="1"/>
        <v>28.090601728238806</v>
      </c>
      <c r="P23" s="1">
        <f t="shared" si="2"/>
        <v>0.45452456799927693</v>
      </c>
    </row>
    <row r="24" spans="1:16" ht="15.75" customHeight="1" x14ac:dyDescent="0.2">
      <c r="A24" s="3" t="s">
        <v>15</v>
      </c>
      <c r="B24" s="27">
        <v>11882.37</v>
      </c>
      <c r="C24" s="27">
        <v>11870.28</v>
      </c>
      <c r="D24" s="27">
        <v>11871.39</v>
      </c>
      <c r="E24" s="27">
        <v>11909.31</v>
      </c>
      <c r="F24" s="27">
        <v>11803.17</v>
      </c>
      <c r="G24" s="27">
        <v>11895.08</v>
      </c>
      <c r="H24" s="27">
        <v>11844.68</v>
      </c>
      <c r="I24" s="27">
        <v>12044.26</v>
      </c>
      <c r="J24" s="27">
        <v>11860.3</v>
      </c>
      <c r="K24" s="27">
        <v>11875.91</v>
      </c>
      <c r="L24">
        <v>11902.96</v>
      </c>
      <c r="N24" s="5">
        <f t="shared" si="0"/>
        <v>11887.246363636363</v>
      </c>
      <c r="O24" s="5">
        <f t="shared" si="1"/>
        <v>59.788611670238218</v>
      </c>
      <c r="P24" s="1">
        <f t="shared" si="2"/>
        <v>0.50296435222487146</v>
      </c>
    </row>
    <row r="25" spans="1:16" ht="15.75" customHeight="1" x14ac:dyDescent="0.2">
      <c r="A25" s="3" t="s">
        <v>16</v>
      </c>
      <c r="B25" s="27">
        <v>23349.95</v>
      </c>
      <c r="C25" s="27">
        <v>23225.82</v>
      </c>
      <c r="D25" s="27">
        <v>23226</v>
      </c>
      <c r="E25" s="27">
        <v>23453</v>
      </c>
      <c r="F25" s="27">
        <v>23377.83</v>
      </c>
      <c r="G25" s="27">
        <v>23330.65</v>
      </c>
      <c r="H25" s="27">
        <v>23170.45</v>
      </c>
      <c r="I25" s="27">
        <v>23238.55</v>
      </c>
      <c r="J25" s="27">
        <v>23193.5</v>
      </c>
      <c r="K25" s="27">
        <v>23265.31</v>
      </c>
      <c r="L25">
        <v>23351.68</v>
      </c>
      <c r="N25" s="5">
        <f t="shared" si="0"/>
        <v>23289.34</v>
      </c>
      <c r="O25" s="5">
        <f t="shared" si="1"/>
        <v>88.546817108239665</v>
      </c>
      <c r="P25" s="1">
        <f t="shared" si="2"/>
        <v>0.38020320502100818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30" t="s">
        <v>17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</row>
    <row r="31" spans="1:16" ht="15.75" customHeight="1" x14ac:dyDescent="0.15">
      <c r="A31" s="30" t="s">
        <v>1</v>
      </c>
      <c r="B31" s="28">
        <v>1</v>
      </c>
      <c r="C31" s="1">
        <v>2</v>
      </c>
      <c r="D31" s="1">
        <v>3</v>
      </c>
      <c r="E31" s="28">
        <v>4</v>
      </c>
      <c r="F31" s="28">
        <v>5</v>
      </c>
      <c r="G31" s="1">
        <v>6</v>
      </c>
      <c r="H31" s="1">
        <v>7</v>
      </c>
      <c r="I31" s="28">
        <v>8</v>
      </c>
      <c r="J31" s="28">
        <v>9</v>
      </c>
      <c r="K31" s="1">
        <v>10</v>
      </c>
      <c r="L31" s="1">
        <v>11</v>
      </c>
    </row>
    <row r="32" spans="1:16" ht="15.75" customHeight="1" x14ac:dyDescent="0.2">
      <c r="A32" s="31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27">
        <v>106.55</v>
      </c>
      <c r="C33" s="27">
        <v>106.86</v>
      </c>
      <c r="D33" s="27">
        <v>106.87</v>
      </c>
      <c r="E33" s="27">
        <v>106.15</v>
      </c>
      <c r="F33" s="27">
        <v>107</v>
      </c>
      <c r="G33" s="27">
        <v>107.15</v>
      </c>
      <c r="H33" s="27">
        <v>107.13</v>
      </c>
      <c r="I33" s="27">
        <v>107.01</v>
      </c>
      <c r="J33" s="27">
        <v>107.51</v>
      </c>
      <c r="K33" s="27">
        <v>106.61</v>
      </c>
      <c r="L33">
        <v>106.55</v>
      </c>
      <c r="N33" s="5">
        <f t="shared" ref="N33:N53" si="3">AVERAGE(B33:L33)</f>
        <v>106.85363636363635</v>
      </c>
      <c r="O33" s="5">
        <f t="shared" ref="O33:O53" si="4">STDEV(B33:L33)</f>
        <v>0.37149085391898284</v>
      </c>
      <c r="P33" s="1">
        <f t="shared" ref="P33:P53" si="5">O33/N33*100</f>
        <v>0.34766327713429684</v>
      </c>
    </row>
    <row r="34" spans="1:16" ht="15.75" customHeight="1" x14ac:dyDescent="0.2">
      <c r="A34" s="3">
        <v>2</v>
      </c>
      <c r="B34" s="27">
        <v>104.17</v>
      </c>
      <c r="C34" s="27">
        <v>104.89</v>
      </c>
      <c r="D34" s="27">
        <v>102.79</v>
      </c>
      <c r="E34" s="27">
        <v>103.82</v>
      </c>
      <c r="F34" s="27">
        <v>105.08</v>
      </c>
      <c r="G34" s="27">
        <v>105.2</v>
      </c>
      <c r="H34" s="27">
        <v>104.84</v>
      </c>
      <c r="I34" s="27">
        <v>105.11</v>
      </c>
      <c r="J34" s="27">
        <v>105.11</v>
      </c>
      <c r="K34" s="27">
        <v>104.37</v>
      </c>
      <c r="L34">
        <v>103.44</v>
      </c>
      <c r="N34" s="5">
        <f t="shared" si="3"/>
        <v>104.43818181818183</v>
      </c>
      <c r="O34" s="5">
        <f t="shared" si="4"/>
        <v>0.80200770796567977</v>
      </c>
      <c r="P34" s="1">
        <f t="shared" si="5"/>
        <v>0.7679257662316531</v>
      </c>
    </row>
    <row r="35" spans="1:16" ht="15.75" customHeight="1" x14ac:dyDescent="0.2">
      <c r="A35" s="3">
        <v>4</v>
      </c>
      <c r="B35" s="27">
        <v>102.54</v>
      </c>
      <c r="C35" s="27">
        <v>100.91</v>
      </c>
      <c r="D35" s="27">
        <v>104</v>
      </c>
      <c r="E35" s="27">
        <v>103.05</v>
      </c>
      <c r="F35" s="27">
        <v>103.76</v>
      </c>
      <c r="G35" s="27">
        <v>104.89</v>
      </c>
      <c r="H35" s="27">
        <v>102.89</v>
      </c>
      <c r="I35" s="27">
        <v>102.71</v>
      </c>
      <c r="J35" s="27">
        <v>103.68</v>
      </c>
      <c r="K35" s="27">
        <v>102.47</v>
      </c>
      <c r="L35">
        <v>100.57</v>
      </c>
      <c r="N35" s="5">
        <f t="shared" si="3"/>
        <v>102.86090909090909</v>
      </c>
      <c r="O35" s="5">
        <f t="shared" si="4"/>
        <v>1.2752839256060187</v>
      </c>
      <c r="P35" s="1">
        <f t="shared" si="5"/>
        <v>1.2398139748880841</v>
      </c>
    </row>
    <row r="36" spans="1:16" ht="15.75" customHeight="1" x14ac:dyDescent="0.2">
      <c r="A36" s="3">
        <v>8</v>
      </c>
      <c r="B36" s="27">
        <v>100.87</v>
      </c>
      <c r="C36" s="27">
        <v>98.26</v>
      </c>
      <c r="D36" s="27">
        <v>101.31</v>
      </c>
      <c r="E36" s="27">
        <v>101.21</v>
      </c>
      <c r="F36" s="27">
        <v>101.39</v>
      </c>
      <c r="G36" s="27">
        <v>101.98</v>
      </c>
      <c r="H36" s="27">
        <v>101.17</v>
      </c>
      <c r="I36" s="27">
        <v>101.42</v>
      </c>
      <c r="J36" s="27">
        <v>101.5</v>
      </c>
      <c r="K36" s="27">
        <v>101.05</v>
      </c>
      <c r="L36">
        <v>101.03</v>
      </c>
      <c r="N36" s="5">
        <f t="shared" si="3"/>
        <v>101.01727272727271</v>
      </c>
      <c r="O36" s="5">
        <f t="shared" si="4"/>
        <v>0.96086514047592353</v>
      </c>
      <c r="P36" s="1">
        <f t="shared" si="5"/>
        <v>0.951188954655384</v>
      </c>
    </row>
    <row r="37" spans="1:16" ht="15.75" customHeight="1" x14ac:dyDescent="0.2">
      <c r="A37" s="3">
        <v>16</v>
      </c>
      <c r="B37" s="27">
        <v>127.59</v>
      </c>
      <c r="C37" s="27">
        <v>127.34</v>
      </c>
      <c r="D37" s="27">
        <v>127.93</v>
      </c>
      <c r="E37" s="27">
        <v>128.59</v>
      </c>
      <c r="F37" s="27">
        <v>128.12</v>
      </c>
      <c r="G37" s="27">
        <v>127.93</v>
      </c>
      <c r="H37" s="27">
        <v>128.06</v>
      </c>
      <c r="I37" s="27">
        <v>127.67</v>
      </c>
      <c r="J37" s="27">
        <v>127.58</v>
      </c>
      <c r="K37" s="27">
        <v>129.4</v>
      </c>
      <c r="L37">
        <v>128.61000000000001</v>
      </c>
      <c r="N37" s="5">
        <f t="shared" si="3"/>
        <v>128.07454545454547</v>
      </c>
      <c r="O37" s="5">
        <f t="shared" si="4"/>
        <v>0.59463204818381166</v>
      </c>
      <c r="P37" s="1">
        <f t="shared" si="5"/>
        <v>0.4642858938701841</v>
      </c>
    </row>
    <row r="38" spans="1:16" ht="15.75" customHeight="1" x14ac:dyDescent="0.2">
      <c r="A38" s="3">
        <v>32</v>
      </c>
      <c r="B38" s="27">
        <v>128.69999999999999</v>
      </c>
      <c r="C38" s="27">
        <v>127.3</v>
      </c>
      <c r="D38" s="27">
        <v>131.36000000000001</v>
      </c>
      <c r="E38" s="27">
        <v>131.46</v>
      </c>
      <c r="F38" s="27">
        <v>131.61000000000001</v>
      </c>
      <c r="G38" s="27">
        <v>130.13</v>
      </c>
      <c r="H38" s="27">
        <v>129.76</v>
      </c>
      <c r="I38" s="27">
        <v>129.30000000000001</v>
      </c>
      <c r="J38" s="27">
        <v>128.94</v>
      </c>
      <c r="K38" s="27">
        <v>133.12</v>
      </c>
      <c r="L38">
        <v>132.63999999999999</v>
      </c>
      <c r="N38" s="5">
        <f t="shared" si="3"/>
        <v>130.39272727272729</v>
      </c>
      <c r="O38" s="5">
        <f t="shared" si="4"/>
        <v>1.7957955947662381</v>
      </c>
      <c r="P38" s="1">
        <f t="shared" si="5"/>
        <v>1.3772206719859319</v>
      </c>
    </row>
    <row r="39" spans="1:16" ht="15.75" customHeight="1" x14ac:dyDescent="0.2">
      <c r="A39" s="3">
        <v>64</v>
      </c>
      <c r="B39" s="27">
        <v>135.85</v>
      </c>
      <c r="C39" s="27">
        <v>135.96</v>
      </c>
      <c r="D39" s="27">
        <v>137.02000000000001</v>
      </c>
      <c r="E39" s="27">
        <v>137.32</v>
      </c>
      <c r="F39" s="27">
        <v>136.82</v>
      </c>
      <c r="G39" s="27">
        <v>136.5</v>
      </c>
      <c r="H39" s="27">
        <v>136.72</v>
      </c>
      <c r="I39" s="27">
        <v>136.43</v>
      </c>
      <c r="J39" s="27">
        <v>136.57</v>
      </c>
      <c r="K39" s="27">
        <v>137.66999999999999</v>
      </c>
      <c r="L39">
        <v>136.82</v>
      </c>
      <c r="N39" s="5">
        <f t="shared" si="3"/>
        <v>136.69818181818184</v>
      </c>
      <c r="O39" s="5">
        <f t="shared" si="4"/>
        <v>0.53448700979196895</v>
      </c>
      <c r="P39" s="1">
        <f t="shared" si="5"/>
        <v>0.39099789235154142</v>
      </c>
    </row>
    <row r="40" spans="1:16" ht="15.75" customHeight="1" x14ac:dyDescent="0.2">
      <c r="A40" s="3">
        <v>128</v>
      </c>
      <c r="B40" s="27">
        <v>149.99</v>
      </c>
      <c r="C40" s="27">
        <v>150.13999999999999</v>
      </c>
      <c r="D40" s="27">
        <v>150.29</v>
      </c>
      <c r="E40" s="27">
        <v>152.78</v>
      </c>
      <c r="F40" s="27">
        <v>150.71</v>
      </c>
      <c r="G40" s="27">
        <v>150.86000000000001</v>
      </c>
      <c r="H40" s="27">
        <v>150.53</v>
      </c>
      <c r="I40" s="27">
        <v>150.09</v>
      </c>
      <c r="J40" s="27">
        <v>150.71</v>
      </c>
      <c r="K40" s="27">
        <v>151.32</v>
      </c>
      <c r="L40">
        <v>150.49</v>
      </c>
      <c r="N40" s="5">
        <f t="shared" si="3"/>
        <v>150.71909090909091</v>
      </c>
      <c r="O40" s="5">
        <f t="shared" si="4"/>
        <v>0.78507903481693542</v>
      </c>
      <c r="P40" s="1">
        <f t="shared" si="5"/>
        <v>0.52088891332981224</v>
      </c>
    </row>
    <row r="41" spans="1:16" ht="15.75" customHeight="1" x14ac:dyDescent="0.2">
      <c r="A41" s="3">
        <v>256</v>
      </c>
      <c r="B41" s="27">
        <v>171.89</v>
      </c>
      <c r="C41" s="27">
        <v>172.2</v>
      </c>
      <c r="D41" s="27">
        <v>171.32</v>
      </c>
      <c r="E41" s="27">
        <v>172.8</v>
      </c>
      <c r="F41" s="27">
        <v>172.83</v>
      </c>
      <c r="G41" s="27">
        <v>172.6</v>
      </c>
      <c r="H41" s="27">
        <v>172.64</v>
      </c>
      <c r="I41" s="27">
        <v>171.86</v>
      </c>
      <c r="J41" s="27">
        <v>175.32</v>
      </c>
      <c r="K41" s="27">
        <v>173.43</v>
      </c>
      <c r="L41">
        <v>172.96</v>
      </c>
      <c r="N41" s="5">
        <f t="shared" si="3"/>
        <v>172.7136363636364</v>
      </c>
      <c r="O41" s="5">
        <f t="shared" si="4"/>
        <v>1.0497358975215889</v>
      </c>
      <c r="P41" s="1">
        <f t="shared" si="5"/>
        <v>0.60778981881398408</v>
      </c>
    </row>
    <row r="42" spans="1:16" ht="15.75" customHeight="1" x14ac:dyDescent="0.2">
      <c r="A42" s="3">
        <v>512</v>
      </c>
      <c r="B42" s="27">
        <v>235.07</v>
      </c>
      <c r="C42" s="27">
        <v>234.14</v>
      </c>
      <c r="D42" s="27">
        <v>232.09</v>
      </c>
      <c r="E42" s="27">
        <v>234.11</v>
      </c>
      <c r="F42" s="27">
        <v>233.54</v>
      </c>
      <c r="G42" s="27">
        <v>233.79</v>
      </c>
      <c r="H42" s="27">
        <v>233.34</v>
      </c>
      <c r="I42" s="27">
        <v>233.31</v>
      </c>
      <c r="J42" s="27">
        <v>233.74</v>
      </c>
      <c r="K42" s="27">
        <v>233.79</v>
      </c>
      <c r="L42">
        <v>234.47</v>
      </c>
      <c r="N42" s="5">
        <f t="shared" si="3"/>
        <v>233.76272727272726</v>
      </c>
      <c r="O42" s="5">
        <f t="shared" si="4"/>
        <v>0.75534218615261695</v>
      </c>
      <c r="P42" s="1">
        <f t="shared" si="5"/>
        <v>0.32312344870590565</v>
      </c>
    </row>
    <row r="43" spans="1:16" ht="15.75" customHeight="1" x14ac:dyDescent="0.2">
      <c r="A43" s="3" t="s">
        <v>6</v>
      </c>
      <c r="B43" s="27">
        <v>128.07</v>
      </c>
      <c r="C43" s="27">
        <v>128.6</v>
      </c>
      <c r="D43" s="27">
        <v>127.91</v>
      </c>
      <c r="E43" s="27">
        <v>127.88</v>
      </c>
      <c r="F43" s="27">
        <v>127.22</v>
      </c>
      <c r="G43" s="27">
        <v>128.09</v>
      </c>
      <c r="H43" s="27">
        <v>127.6</v>
      </c>
      <c r="I43" s="27">
        <v>128.74</v>
      </c>
      <c r="J43" s="27">
        <v>129.07</v>
      </c>
      <c r="K43" s="27">
        <v>129.24</v>
      </c>
      <c r="L43">
        <v>127.68</v>
      </c>
      <c r="N43" s="5">
        <f t="shared" si="3"/>
        <v>128.19090909090912</v>
      </c>
      <c r="O43" s="5">
        <f t="shared" si="4"/>
        <v>0.63996022603681624</v>
      </c>
      <c r="P43" s="1">
        <f t="shared" si="5"/>
        <v>0.49922434482696104</v>
      </c>
    </row>
    <row r="44" spans="1:16" ht="15.75" customHeight="1" x14ac:dyDescent="0.2">
      <c r="A44" s="3" t="s">
        <v>7</v>
      </c>
      <c r="B44" s="27">
        <v>154.66999999999999</v>
      </c>
      <c r="C44" s="27">
        <v>155.22999999999999</v>
      </c>
      <c r="D44" s="27">
        <v>154.76</v>
      </c>
      <c r="E44" s="27">
        <v>154.47</v>
      </c>
      <c r="F44" s="27">
        <v>153.99</v>
      </c>
      <c r="G44" s="27">
        <v>155</v>
      </c>
      <c r="H44" s="27">
        <v>154.41</v>
      </c>
      <c r="I44" s="27">
        <v>154.55000000000001</v>
      </c>
      <c r="J44" s="27">
        <v>156.15</v>
      </c>
      <c r="K44" s="27">
        <v>155.49</v>
      </c>
      <c r="L44">
        <v>154.78</v>
      </c>
      <c r="N44" s="5">
        <f t="shared" si="3"/>
        <v>154.86363636363637</v>
      </c>
      <c r="O44" s="5">
        <f t="shared" si="4"/>
        <v>0.58969946120498973</v>
      </c>
      <c r="P44" s="1">
        <f t="shared" si="5"/>
        <v>0.38078626787525016</v>
      </c>
    </row>
    <row r="45" spans="1:16" ht="15.75" customHeight="1" x14ac:dyDescent="0.2">
      <c r="A45" s="3" t="s">
        <v>8</v>
      </c>
      <c r="B45" s="27">
        <v>204.06</v>
      </c>
      <c r="C45" s="27">
        <v>203.77</v>
      </c>
      <c r="D45" s="27">
        <v>204.4</v>
      </c>
      <c r="E45" s="27">
        <v>203.73</v>
      </c>
      <c r="F45" s="27">
        <v>203.03</v>
      </c>
      <c r="G45" s="27">
        <v>203.76</v>
      </c>
      <c r="H45" s="27">
        <v>205.38</v>
      </c>
      <c r="I45" s="27">
        <v>203.26</v>
      </c>
      <c r="J45" s="27">
        <v>204.43</v>
      </c>
      <c r="K45" s="27">
        <v>203.89</v>
      </c>
      <c r="L45">
        <v>203.82</v>
      </c>
      <c r="N45" s="5">
        <f t="shared" si="3"/>
        <v>203.95727272727274</v>
      </c>
      <c r="O45" s="5">
        <f t="shared" si="4"/>
        <v>0.62842805330588158</v>
      </c>
      <c r="P45" s="1">
        <f t="shared" si="5"/>
        <v>0.30811750172115804</v>
      </c>
    </row>
    <row r="46" spans="1:16" ht="15.75" customHeight="1" x14ac:dyDescent="0.2">
      <c r="A46" s="3" t="s">
        <v>9</v>
      </c>
      <c r="B46" s="27">
        <v>320.63</v>
      </c>
      <c r="C46" s="27">
        <v>319.94</v>
      </c>
      <c r="D46" s="27">
        <v>320.47000000000003</v>
      </c>
      <c r="E46" s="27">
        <v>320.60000000000002</v>
      </c>
      <c r="F46" s="27">
        <v>320.48</v>
      </c>
      <c r="G46" s="27">
        <v>321.94</v>
      </c>
      <c r="H46" s="27">
        <v>319.89999999999998</v>
      </c>
      <c r="I46" s="27">
        <v>321.39</v>
      </c>
      <c r="J46" s="27">
        <v>321.47000000000003</v>
      </c>
      <c r="K46" s="27">
        <v>321.02</v>
      </c>
      <c r="L46">
        <v>320.62</v>
      </c>
      <c r="N46" s="5">
        <f t="shared" si="3"/>
        <v>320.76909090909089</v>
      </c>
      <c r="O46" s="5">
        <f t="shared" si="4"/>
        <v>0.63219387129985094</v>
      </c>
      <c r="P46" s="1">
        <f t="shared" si="5"/>
        <v>0.19708690432365281</v>
      </c>
    </row>
    <row r="47" spans="1:16" ht="15.75" customHeight="1" x14ac:dyDescent="0.2">
      <c r="A47" s="3" t="s">
        <v>10</v>
      </c>
      <c r="B47" s="27">
        <v>1047.6199999999999</v>
      </c>
      <c r="C47" s="27">
        <v>1047.68</v>
      </c>
      <c r="D47" s="27">
        <v>1045.31</v>
      </c>
      <c r="E47" s="27">
        <v>1048.3499999999999</v>
      </c>
      <c r="F47" s="27">
        <v>1047.82</v>
      </c>
      <c r="G47" s="27">
        <v>1043.51</v>
      </c>
      <c r="H47" s="27">
        <v>1045.96</v>
      </c>
      <c r="I47" s="27">
        <v>1047.8399999999999</v>
      </c>
      <c r="J47" s="27">
        <v>1047.57</v>
      </c>
      <c r="K47" s="27">
        <v>1051.28</v>
      </c>
      <c r="L47">
        <v>1048.27</v>
      </c>
      <c r="N47" s="5">
        <f t="shared" si="3"/>
        <v>1047.3827272727274</v>
      </c>
      <c r="O47" s="5">
        <f t="shared" si="4"/>
        <v>1.9700258420086216</v>
      </c>
      <c r="P47" s="1">
        <f t="shared" si="5"/>
        <v>0.18809035042408598</v>
      </c>
    </row>
    <row r="48" spans="1:16" ht="15.75" customHeight="1" x14ac:dyDescent="0.2">
      <c r="A48" s="3" t="s">
        <v>11</v>
      </c>
      <c r="B48" s="27">
        <v>1647.18</v>
      </c>
      <c r="C48" s="27">
        <v>1629.42</v>
      </c>
      <c r="D48" s="27">
        <v>1639.93</v>
      </c>
      <c r="E48" s="27">
        <v>1646.34</v>
      </c>
      <c r="F48" s="27">
        <v>1665.1</v>
      </c>
      <c r="G48" s="27">
        <v>1640.28</v>
      </c>
      <c r="H48" s="27">
        <v>1679.89</v>
      </c>
      <c r="I48" s="27">
        <v>1650.52</v>
      </c>
      <c r="J48" s="27">
        <v>1655.89</v>
      </c>
      <c r="K48" s="27">
        <v>1668.6</v>
      </c>
      <c r="L48">
        <v>1659.09</v>
      </c>
      <c r="N48" s="5">
        <f t="shared" si="3"/>
        <v>1652.9309090909092</v>
      </c>
      <c r="O48" s="5">
        <f t="shared" si="4"/>
        <v>14.598794097147499</v>
      </c>
      <c r="P48" s="1">
        <f t="shared" si="5"/>
        <v>0.88320655248540592</v>
      </c>
    </row>
    <row r="49" spans="1:16" ht="15.75" customHeight="1" x14ac:dyDescent="0.2">
      <c r="A49" s="3" t="s">
        <v>12</v>
      </c>
      <c r="B49" s="27">
        <v>3082.27</v>
      </c>
      <c r="C49" s="27">
        <v>3073.14</v>
      </c>
      <c r="D49" s="27">
        <v>3077.69</v>
      </c>
      <c r="E49" s="27">
        <v>3091.12</v>
      </c>
      <c r="F49" s="27">
        <v>3072.7</v>
      </c>
      <c r="G49" s="27">
        <v>3072.36</v>
      </c>
      <c r="H49" s="27">
        <v>3075.74</v>
      </c>
      <c r="I49" s="27">
        <v>3103.22</v>
      </c>
      <c r="J49" s="27">
        <v>3079.43</v>
      </c>
      <c r="K49" s="27">
        <v>3087.36</v>
      </c>
      <c r="L49">
        <v>3074.34</v>
      </c>
      <c r="N49" s="5">
        <f t="shared" si="3"/>
        <v>3080.851818181819</v>
      </c>
      <c r="O49" s="5">
        <f t="shared" si="4"/>
        <v>9.6370491522890838</v>
      </c>
      <c r="P49" s="1">
        <f t="shared" si="5"/>
        <v>0.31280469561747504</v>
      </c>
    </row>
    <row r="50" spans="1:16" ht="15.75" customHeight="1" x14ac:dyDescent="0.2">
      <c r="A50" s="3" t="s">
        <v>13</v>
      </c>
      <c r="B50" s="27">
        <v>5709.22</v>
      </c>
      <c r="C50" s="27">
        <v>5604.32</v>
      </c>
      <c r="D50" s="27">
        <v>5560.59</v>
      </c>
      <c r="E50" s="27">
        <v>5676.43</v>
      </c>
      <c r="F50" s="27">
        <v>5518.87</v>
      </c>
      <c r="G50" s="27">
        <v>5696.81</v>
      </c>
      <c r="H50" s="27">
        <v>5576.23</v>
      </c>
      <c r="I50" s="27">
        <v>5628.48</v>
      </c>
      <c r="J50" s="27">
        <v>5578.83</v>
      </c>
      <c r="K50" s="27">
        <v>5605.21</v>
      </c>
      <c r="L50">
        <v>5695.52</v>
      </c>
      <c r="N50" s="5">
        <f t="shared" si="3"/>
        <v>5622.7736363636359</v>
      </c>
      <c r="O50" s="5">
        <f t="shared" si="4"/>
        <v>63.692307113611228</v>
      </c>
      <c r="P50" s="1">
        <f t="shared" si="5"/>
        <v>1.1327560245658823</v>
      </c>
    </row>
    <row r="51" spans="1:16" ht="15.75" customHeight="1" x14ac:dyDescent="0.2">
      <c r="A51" s="3" t="s">
        <v>14</v>
      </c>
      <c r="B51" s="27">
        <v>9527.33</v>
      </c>
      <c r="C51" s="27">
        <v>9603.19</v>
      </c>
      <c r="D51" s="27">
        <v>9524.17</v>
      </c>
      <c r="E51" s="27">
        <v>9515.81</v>
      </c>
      <c r="F51" s="27">
        <v>9511.59</v>
      </c>
      <c r="G51" s="27">
        <v>9489.02</v>
      </c>
      <c r="H51" s="27">
        <v>9480.99</v>
      </c>
      <c r="I51" s="27">
        <v>9520.66</v>
      </c>
      <c r="J51" s="27">
        <v>9512.42</v>
      </c>
      <c r="K51" s="27">
        <v>9536.99</v>
      </c>
      <c r="L51">
        <v>9539.69</v>
      </c>
      <c r="N51" s="5">
        <f t="shared" si="3"/>
        <v>9523.8054545454561</v>
      </c>
      <c r="O51" s="5">
        <f t="shared" si="4"/>
        <v>31.837824160465736</v>
      </c>
      <c r="P51" s="1">
        <f t="shared" si="5"/>
        <v>0.33429729652100776</v>
      </c>
    </row>
    <row r="52" spans="1:16" ht="15.75" customHeight="1" x14ac:dyDescent="0.2">
      <c r="A52" s="3" t="s">
        <v>15</v>
      </c>
      <c r="B52" s="27">
        <v>18243.29</v>
      </c>
      <c r="C52" s="27">
        <v>18122.84</v>
      </c>
      <c r="D52" s="27">
        <v>18244.599999999999</v>
      </c>
      <c r="E52" s="27">
        <v>18219.259999999998</v>
      </c>
      <c r="F52" s="27">
        <v>18260.560000000001</v>
      </c>
      <c r="G52" s="27">
        <v>18223.509999999998</v>
      </c>
      <c r="H52" s="27">
        <v>18337.650000000001</v>
      </c>
      <c r="I52" s="27">
        <v>18264.32</v>
      </c>
      <c r="J52" s="27">
        <v>18224.810000000001</v>
      </c>
      <c r="K52" s="27">
        <v>18246.52</v>
      </c>
      <c r="L52">
        <v>18232.86</v>
      </c>
      <c r="N52" s="5">
        <f t="shared" si="3"/>
        <v>18238.201818181817</v>
      </c>
      <c r="O52" s="5">
        <f t="shared" si="4"/>
        <v>50.297986007032861</v>
      </c>
      <c r="P52" s="1">
        <f t="shared" si="5"/>
        <v>0.27578369023688715</v>
      </c>
    </row>
    <row r="53" spans="1:16" ht="15.75" customHeight="1" x14ac:dyDescent="0.2">
      <c r="A53" s="3" t="s">
        <v>16</v>
      </c>
      <c r="B53" s="27">
        <v>35660.25</v>
      </c>
      <c r="C53" s="27">
        <v>35668.44</v>
      </c>
      <c r="D53" s="27">
        <v>35528.870000000003</v>
      </c>
      <c r="E53" s="27">
        <v>35571.53</v>
      </c>
      <c r="F53" s="27">
        <v>35789.17</v>
      </c>
      <c r="G53" s="27">
        <v>35580.76</v>
      </c>
      <c r="H53" s="27">
        <v>35586.39</v>
      </c>
      <c r="I53" s="27">
        <v>35688.769999999997</v>
      </c>
      <c r="J53" s="27">
        <v>35959.760000000002</v>
      </c>
      <c r="K53" s="27">
        <v>35794.43</v>
      </c>
      <c r="L53">
        <v>35427.24</v>
      </c>
      <c r="N53" s="5">
        <f t="shared" si="3"/>
        <v>35659.600909090914</v>
      </c>
      <c r="O53" s="5">
        <f t="shared" si="4"/>
        <v>147.10753668351259</v>
      </c>
      <c r="P53" s="1">
        <f t="shared" si="5"/>
        <v>0.41253276237875564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2" t="s">
        <v>19</v>
      </c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</row>
    <row r="59" spans="1:16" ht="15.75" customHeight="1" x14ac:dyDescent="0.15">
      <c r="A59" s="30" t="s">
        <v>1</v>
      </c>
      <c r="B59" s="28">
        <v>1</v>
      </c>
      <c r="C59" s="1">
        <v>2</v>
      </c>
      <c r="D59" s="1">
        <v>3</v>
      </c>
      <c r="E59" s="28">
        <v>4</v>
      </c>
      <c r="F59" s="28">
        <v>5</v>
      </c>
      <c r="G59" s="1">
        <v>6</v>
      </c>
      <c r="H59" s="1">
        <v>7</v>
      </c>
      <c r="I59" s="28">
        <v>8</v>
      </c>
      <c r="J59" s="28">
        <v>9</v>
      </c>
      <c r="K59" s="1">
        <v>10</v>
      </c>
      <c r="L59" s="1">
        <v>11</v>
      </c>
    </row>
    <row r="60" spans="1:16" ht="15.75" customHeight="1" x14ac:dyDescent="0.2">
      <c r="A60" s="31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27">
        <v>38.96</v>
      </c>
      <c r="C61" s="27">
        <v>38.159999999999997</v>
      </c>
      <c r="D61" s="27">
        <v>37.729999999999997</v>
      </c>
      <c r="E61" s="27">
        <v>37.549999999999997</v>
      </c>
      <c r="F61" s="27">
        <v>40.270000000000003</v>
      </c>
      <c r="G61" s="27">
        <v>38.44</v>
      </c>
      <c r="H61" s="27">
        <v>38.159999999999997</v>
      </c>
      <c r="I61" s="27">
        <v>39.340000000000003</v>
      </c>
      <c r="J61" s="27">
        <v>38.47</v>
      </c>
      <c r="K61" s="27">
        <v>38.979999999999997</v>
      </c>
      <c r="L61">
        <v>39.08</v>
      </c>
      <c r="N61" s="5">
        <f t="shared" ref="N61:N81" si="6">AVERAGE(B61:L61)</f>
        <v>38.649090909090916</v>
      </c>
      <c r="O61" s="5">
        <f t="shared" ref="O61:O81" si="7">STDEV(B61:L61)</f>
        <v>0.78124841818021884</v>
      </c>
      <c r="P61" s="1">
        <f t="shared" ref="P61:P81" si="8">O61/N61*100</f>
        <v>2.0213888601360508</v>
      </c>
    </row>
    <row r="62" spans="1:16" ht="15.75" customHeight="1" x14ac:dyDescent="0.2">
      <c r="A62" s="3">
        <v>2</v>
      </c>
      <c r="B62" s="27">
        <v>55.45</v>
      </c>
      <c r="C62" s="27">
        <v>54.51</v>
      </c>
      <c r="D62" s="27">
        <v>54.02</v>
      </c>
      <c r="E62" s="27">
        <v>52.75</v>
      </c>
      <c r="F62" s="27">
        <v>55.64</v>
      </c>
      <c r="G62" s="27">
        <v>51.59</v>
      </c>
      <c r="H62" s="27">
        <v>52.99</v>
      </c>
      <c r="I62" s="27">
        <v>55.68</v>
      </c>
      <c r="J62" s="27">
        <v>53.3</v>
      </c>
      <c r="K62" s="27">
        <v>54.29</v>
      </c>
      <c r="L62">
        <v>54.4</v>
      </c>
      <c r="N62" s="5">
        <f t="shared" si="6"/>
        <v>54.056363636363635</v>
      </c>
      <c r="O62" s="5">
        <f t="shared" si="7"/>
        <v>1.3024920170755188</v>
      </c>
      <c r="P62" s="1">
        <f t="shared" si="8"/>
        <v>2.4095072799150223</v>
      </c>
    </row>
    <row r="63" spans="1:16" ht="15.75" customHeight="1" x14ac:dyDescent="0.2">
      <c r="A63" s="3">
        <v>4</v>
      </c>
      <c r="B63" s="27">
        <v>54.95</v>
      </c>
      <c r="C63" s="27">
        <v>54.46</v>
      </c>
      <c r="D63" s="27">
        <v>53.25</v>
      </c>
      <c r="E63" s="27">
        <v>52.42</v>
      </c>
      <c r="F63" s="27">
        <v>55.33</v>
      </c>
      <c r="G63" s="27">
        <v>51.34</v>
      </c>
      <c r="H63" s="27">
        <v>52.8</v>
      </c>
      <c r="I63" s="27">
        <v>55.71</v>
      </c>
      <c r="J63" s="27">
        <v>52.86</v>
      </c>
      <c r="K63" s="27">
        <v>53.58</v>
      </c>
      <c r="L63">
        <v>54.32</v>
      </c>
      <c r="N63" s="5">
        <f t="shared" si="6"/>
        <v>53.729090909090921</v>
      </c>
      <c r="O63" s="5">
        <f t="shared" si="7"/>
        <v>1.3473192238326781</v>
      </c>
      <c r="P63" s="1">
        <f t="shared" si="8"/>
        <v>2.5076158949205536</v>
      </c>
    </row>
    <row r="64" spans="1:16" ht="15.75" customHeight="1" x14ac:dyDescent="0.2">
      <c r="A64" s="3">
        <v>8</v>
      </c>
      <c r="B64" s="27">
        <v>55.79</v>
      </c>
      <c r="C64" s="27">
        <v>55.23</v>
      </c>
      <c r="D64" s="27">
        <v>53.79</v>
      </c>
      <c r="E64" s="27">
        <v>52.62</v>
      </c>
      <c r="F64" s="27">
        <v>56.03</v>
      </c>
      <c r="G64" s="27">
        <v>52.06</v>
      </c>
      <c r="H64" s="27">
        <v>53.3</v>
      </c>
      <c r="I64" s="27">
        <v>56.4</v>
      </c>
      <c r="J64" s="27">
        <v>53.33</v>
      </c>
      <c r="K64" s="27">
        <v>54.14</v>
      </c>
      <c r="L64">
        <v>54.86</v>
      </c>
      <c r="N64" s="5">
        <f t="shared" si="6"/>
        <v>54.322727272727278</v>
      </c>
      <c r="O64" s="5">
        <f t="shared" si="7"/>
        <v>1.4443828502795988</v>
      </c>
      <c r="P64" s="1">
        <f t="shared" si="8"/>
        <v>2.6588923693541271</v>
      </c>
    </row>
    <row r="65" spans="1:16" ht="15.75" customHeight="1" x14ac:dyDescent="0.2">
      <c r="A65" s="3">
        <v>16</v>
      </c>
      <c r="B65" s="27">
        <v>36.32</v>
      </c>
      <c r="C65" s="27">
        <v>36.04</v>
      </c>
      <c r="D65" s="27">
        <v>35.520000000000003</v>
      </c>
      <c r="E65" s="27">
        <v>35.65</v>
      </c>
      <c r="F65" s="27">
        <v>37.42</v>
      </c>
      <c r="G65" s="27">
        <v>36.83</v>
      </c>
      <c r="H65" s="27">
        <v>36.19</v>
      </c>
      <c r="I65" s="27">
        <v>37.97</v>
      </c>
      <c r="J65" s="27">
        <v>36.03</v>
      </c>
      <c r="K65" s="27">
        <v>36.47</v>
      </c>
      <c r="L65">
        <v>36.549999999999997</v>
      </c>
      <c r="N65" s="5">
        <f t="shared" si="6"/>
        <v>36.453636363636356</v>
      </c>
      <c r="O65" s="5">
        <f t="shared" si="7"/>
        <v>0.73074308381636699</v>
      </c>
      <c r="P65" s="1">
        <f t="shared" si="8"/>
        <v>2.004582139699254</v>
      </c>
    </row>
    <row r="66" spans="1:16" ht="15.75" customHeight="1" x14ac:dyDescent="0.2">
      <c r="A66" s="3">
        <v>32</v>
      </c>
      <c r="B66" s="27">
        <v>36.76</v>
      </c>
      <c r="C66" s="27">
        <v>36.67</v>
      </c>
      <c r="D66" s="27">
        <v>36.53</v>
      </c>
      <c r="E66" s="27">
        <v>36.380000000000003</v>
      </c>
      <c r="F66" s="27">
        <v>37.130000000000003</v>
      </c>
      <c r="G66" s="27">
        <v>37.39</v>
      </c>
      <c r="H66" s="27">
        <v>37.35</v>
      </c>
      <c r="I66" s="27">
        <v>38.770000000000003</v>
      </c>
      <c r="J66" s="27">
        <v>36.5</v>
      </c>
      <c r="K66" s="27">
        <v>36.72</v>
      </c>
      <c r="L66">
        <v>36.44</v>
      </c>
      <c r="N66" s="5">
        <f t="shared" si="6"/>
        <v>36.967272727272729</v>
      </c>
      <c r="O66" s="5">
        <f t="shared" si="7"/>
        <v>0.69472427493345834</v>
      </c>
      <c r="P66" s="1">
        <f t="shared" si="8"/>
        <v>1.879295451570933</v>
      </c>
    </row>
    <row r="67" spans="1:16" ht="15.75" customHeight="1" x14ac:dyDescent="0.2">
      <c r="A67" s="3">
        <v>64</v>
      </c>
      <c r="B67" s="27">
        <v>54.07</v>
      </c>
      <c r="C67" s="27">
        <v>54.93</v>
      </c>
      <c r="D67" s="27">
        <v>55.8</v>
      </c>
      <c r="E67" s="27">
        <v>53.41</v>
      </c>
      <c r="F67" s="27">
        <v>54</v>
      </c>
      <c r="G67" s="27">
        <v>53.4</v>
      </c>
      <c r="H67" s="27">
        <v>53.79</v>
      </c>
      <c r="I67" s="27">
        <v>55.6</v>
      </c>
      <c r="J67" s="27">
        <v>53.92</v>
      </c>
      <c r="K67" s="27">
        <v>54.6</v>
      </c>
      <c r="L67">
        <v>53.62</v>
      </c>
      <c r="N67" s="5">
        <f t="shared" si="6"/>
        <v>54.285454545454556</v>
      </c>
      <c r="O67" s="5">
        <f t="shared" si="7"/>
        <v>0.83883685703912259</v>
      </c>
      <c r="P67" s="1">
        <f t="shared" si="8"/>
        <v>1.5452331827427985</v>
      </c>
    </row>
    <row r="68" spans="1:16" ht="15.75" customHeight="1" x14ac:dyDescent="0.2">
      <c r="A68" s="3">
        <v>128</v>
      </c>
      <c r="B68" s="27">
        <v>57.07</v>
      </c>
      <c r="C68" s="27">
        <v>58.61</v>
      </c>
      <c r="D68" s="27">
        <v>58.07</v>
      </c>
      <c r="E68" s="27">
        <v>57.42</v>
      </c>
      <c r="F68" s="27">
        <v>57.29</v>
      </c>
      <c r="G68" s="27">
        <v>57.53</v>
      </c>
      <c r="H68" s="27">
        <v>57.26</v>
      </c>
      <c r="I68" s="27">
        <v>57.26</v>
      </c>
      <c r="J68" s="27">
        <v>57.52</v>
      </c>
      <c r="K68" s="27">
        <v>57.27</v>
      </c>
      <c r="L68">
        <v>57.24</v>
      </c>
      <c r="N68" s="5">
        <f t="shared" si="6"/>
        <v>57.50363636363636</v>
      </c>
      <c r="O68" s="5">
        <f t="shared" si="7"/>
        <v>0.4504724792320331</v>
      </c>
      <c r="P68" s="1">
        <f t="shared" si="8"/>
        <v>0.78338085679203906</v>
      </c>
    </row>
    <row r="69" spans="1:16" ht="15.75" customHeight="1" x14ac:dyDescent="0.2">
      <c r="A69" s="3">
        <v>256</v>
      </c>
      <c r="B69" s="27">
        <v>62.84</v>
      </c>
      <c r="C69" s="27">
        <v>62.78</v>
      </c>
      <c r="D69" s="27">
        <v>62.84</v>
      </c>
      <c r="E69" s="27">
        <v>63.24</v>
      </c>
      <c r="F69" s="27">
        <v>63.02</v>
      </c>
      <c r="G69" s="27">
        <v>63.18</v>
      </c>
      <c r="H69" s="27">
        <v>63.06</v>
      </c>
      <c r="I69" s="27">
        <v>63.04</v>
      </c>
      <c r="J69" s="27">
        <v>63.06</v>
      </c>
      <c r="K69" s="27">
        <v>63</v>
      </c>
      <c r="L69">
        <v>63.11</v>
      </c>
      <c r="N69" s="5">
        <f t="shared" si="6"/>
        <v>63.015454545454553</v>
      </c>
      <c r="O69" s="5">
        <f t="shared" si="7"/>
        <v>0.14431657121506367</v>
      </c>
      <c r="P69" s="1">
        <f t="shared" si="8"/>
        <v>0.22901774216508219</v>
      </c>
    </row>
    <row r="70" spans="1:16" ht="15.75" customHeight="1" x14ac:dyDescent="0.2">
      <c r="A70" s="3">
        <v>512</v>
      </c>
      <c r="B70" s="27">
        <v>73.81</v>
      </c>
      <c r="C70" s="27">
        <v>73.739999999999995</v>
      </c>
      <c r="D70" s="27">
        <v>73.55</v>
      </c>
      <c r="E70" s="27">
        <v>74.3</v>
      </c>
      <c r="F70" s="27">
        <v>73.930000000000007</v>
      </c>
      <c r="G70" s="27">
        <v>73.94</v>
      </c>
      <c r="H70" s="27">
        <v>74.150000000000006</v>
      </c>
      <c r="I70" s="27">
        <v>73.94</v>
      </c>
      <c r="J70" s="27">
        <v>74.11</v>
      </c>
      <c r="K70" s="27">
        <v>74.040000000000006</v>
      </c>
      <c r="L70">
        <v>74.22</v>
      </c>
      <c r="N70" s="5">
        <f t="shared" si="6"/>
        <v>73.975454545454554</v>
      </c>
      <c r="O70" s="5">
        <f t="shared" si="7"/>
        <v>0.22051592397664421</v>
      </c>
      <c r="P70" s="1">
        <f t="shared" si="8"/>
        <v>0.29809336803891784</v>
      </c>
    </row>
    <row r="71" spans="1:16" ht="15.75" customHeight="1" x14ac:dyDescent="0.2">
      <c r="A71" s="3" t="s">
        <v>6</v>
      </c>
      <c r="B71" s="27">
        <v>107.78</v>
      </c>
      <c r="C71" s="27">
        <v>108.39</v>
      </c>
      <c r="D71" s="27">
        <v>108.4</v>
      </c>
      <c r="E71" s="27">
        <v>109.26</v>
      </c>
      <c r="F71" s="27">
        <v>108.61</v>
      </c>
      <c r="G71" s="27">
        <v>108.56</v>
      </c>
      <c r="H71" s="27">
        <v>108.69</v>
      </c>
      <c r="I71" s="27">
        <v>108.56</v>
      </c>
      <c r="J71" s="27">
        <v>108.51</v>
      </c>
      <c r="K71" s="27">
        <v>108.14</v>
      </c>
      <c r="L71">
        <v>108.5</v>
      </c>
      <c r="N71" s="5">
        <f t="shared" si="6"/>
        <v>108.4909090909091</v>
      </c>
      <c r="O71" s="5">
        <f t="shared" si="7"/>
        <v>0.36087267963797337</v>
      </c>
      <c r="P71" s="1">
        <f t="shared" si="8"/>
        <v>0.33262941813454888</v>
      </c>
    </row>
    <row r="72" spans="1:16" ht="15.75" customHeight="1" x14ac:dyDescent="0.2">
      <c r="A72" s="3" t="s">
        <v>7</v>
      </c>
      <c r="B72" s="27">
        <v>165.3</v>
      </c>
      <c r="C72" s="27">
        <v>165.28</v>
      </c>
      <c r="D72" s="27">
        <v>165.68</v>
      </c>
      <c r="E72" s="27">
        <v>164.63</v>
      </c>
      <c r="F72" s="27">
        <v>165.21</v>
      </c>
      <c r="G72" s="27">
        <v>166.73</v>
      </c>
      <c r="H72" s="27">
        <v>165.92</v>
      </c>
      <c r="I72" s="27">
        <v>164.34</v>
      </c>
      <c r="J72" s="27">
        <v>165.41</v>
      </c>
      <c r="K72" s="27">
        <v>165.61</v>
      </c>
      <c r="L72">
        <v>164.87</v>
      </c>
      <c r="N72" s="5">
        <f t="shared" si="6"/>
        <v>165.36181818181819</v>
      </c>
      <c r="O72" s="5">
        <f t="shared" si="7"/>
        <v>0.64836437566877436</v>
      </c>
      <c r="P72" s="1">
        <f t="shared" si="8"/>
        <v>0.3920883205069059</v>
      </c>
    </row>
    <row r="73" spans="1:16" ht="15.75" customHeight="1" x14ac:dyDescent="0.2">
      <c r="A73" s="3" t="s">
        <v>8</v>
      </c>
      <c r="B73" s="27">
        <v>284.45999999999998</v>
      </c>
      <c r="C73" s="27">
        <v>286.18</v>
      </c>
      <c r="D73" s="27">
        <v>286.75</v>
      </c>
      <c r="E73" s="27">
        <v>287.2</v>
      </c>
      <c r="F73" s="27">
        <v>284.89999999999998</v>
      </c>
      <c r="G73" s="27">
        <v>287.95</v>
      </c>
      <c r="H73" s="27">
        <v>286.29000000000002</v>
      </c>
      <c r="I73" s="27">
        <v>286.49</v>
      </c>
      <c r="J73" s="27">
        <v>283.7</v>
      </c>
      <c r="K73" s="27">
        <v>284.27</v>
      </c>
      <c r="L73">
        <v>288.77999999999997</v>
      </c>
      <c r="N73" s="5">
        <f t="shared" si="6"/>
        <v>286.08818181818174</v>
      </c>
      <c r="O73" s="5">
        <f t="shared" si="7"/>
        <v>1.6021536641771812</v>
      </c>
      <c r="P73" s="1">
        <f t="shared" si="8"/>
        <v>0.56002091872337512</v>
      </c>
    </row>
    <row r="74" spans="1:16" ht="15.75" customHeight="1" x14ac:dyDescent="0.2">
      <c r="A74" s="3" t="s">
        <v>9</v>
      </c>
      <c r="B74" s="27">
        <v>505.67</v>
      </c>
      <c r="C74" s="27">
        <v>509.8</v>
      </c>
      <c r="D74" s="27">
        <v>508.36</v>
      </c>
      <c r="E74" s="27">
        <v>506.01</v>
      </c>
      <c r="F74" s="27">
        <v>508.18</v>
      </c>
      <c r="G74" s="27">
        <v>505.06</v>
      </c>
      <c r="H74" s="27">
        <v>507.58</v>
      </c>
      <c r="I74" s="27">
        <v>509.4</v>
      </c>
      <c r="J74" s="27">
        <v>506.52</v>
      </c>
      <c r="K74" s="27">
        <v>508.17</v>
      </c>
      <c r="L74">
        <v>510.14</v>
      </c>
      <c r="N74" s="5">
        <f t="shared" si="6"/>
        <v>507.71727272727276</v>
      </c>
      <c r="O74" s="5">
        <f t="shared" si="7"/>
        <v>1.7172832667273659</v>
      </c>
      <c r="P74" s="1">
        <f t="shared" si="8"/>
        <v>0.33823613238579497</v>
      </c>
    </row>
    <row r="75" spans="1:16" ht="15.75" customHeight="1" x14ac:dyDescent="0.2">
      <c r="A75" s="3" t="s">
        <v>10</v>
      </c>
      <c r="B75" s="27">
        <v>437.24</v>
      </c>
      <c r="C75" s="27">
        <v>439.25</v>
      </c>
      <c r="D75" s="27">
        <v>437.97</v>
      </c>
      <c r="E75" s="27">
        <v>439.09</v>
      </c>
      <c r="F75" s="27">
        <v>437.44</v>
      </c>
      <c r="G75" s="27">
        <v>437.36</v>
      </c>
      <c r="H75" s="27">
        <v>438.76</v>
      </c>
      <c r="I75" s="27">
        <v>445.1</v>
      </c>
      <c r="J75" s="27">
        <v>438.9</v>
      </c>
      <c r="K75" s="27">
        <v>438.41</v>
      </c>
      <c r="L75">
        <v>437.01</v>
      </c>
      <c r="N75" s="5">
        <f t="shared" si="6"/>
        <v>438.77545454545452</v>
      </c>
      <c r="O75" s="5">
        <f t="shared" si="7"/>
        <v>2.2446263102635347</v>
      </c>
      <c r="P75" s="1">
        <f t="shared" si="8"/>
        <v>0.51156606118472037</v>
      </c>
    </row>
    <row r="76" spans="1:16" ht="15.75" customHeight="1" x14ac:dyDescent="0.2">
      <c r="A76" s="3" t="s">
        <v>11</v>
      </c>
      <c r="B76" s="27">
        <v>676.75</v>
      </c>
      <c r="C76" s="27">
        <v>676.59</v>
      </c>
      <c r="D76" s="27">
        <v>677.28</v>
      </c>
      <c r="E76" s="27">
        <v>675.48</v>
      </c>
      <c r="F76" s="27">
        <v>675.62</v>
      </c>
      <c r="G76" s="27">
        <v>677.2</v>
      </c>
      <c r="H76" s="27">
        <v>676.93</v>
      </c>
      <c r="I76" s="27">
        <v>676.2</v>
      </c>
      <c r="J76" s="27">
        <v>675.25</v>
      </c>
      <c r="K76" s="27">
        <v>674.46</v>
      </c>
      <c r="L76">
        <v>676.17</v>
      </c>
      <c r="N76" s="5">
        <f t="shared" si="6"/>
        <v>676.17545454545461</v>
      </c>
      <c r="O76" s="5">
        <f t="shared" si="7"/>
        <v>0.89067798486728966</v>
      </c>
      <c r="P76" s="1">
        <f t="shared" si="8"/>
        <v>0.13172290991633676</v>
      </c>
    </row>
    <row r="77" spans="1:16" ht="15.75" customHeight="1" x14ac:dyDescent="0.2">
      <c r="A77" s="3" t="s">
        <v>12</v>
      </c>
      <c r="B77" s="27">
        <v>1231</v>
      </c>
      <c r="C77" s="27">
        <v>1233.6300000000001</v>
      </c>
      <c r="D77" s="27">
        <v>1231.1300000000001</v>
      </c>
      <c r="E77" s="27">
        <v>1236.1199999999999</v>
      </c>
      <c r="F77" s="27">
        <v>1234.8399999999999</v>
      </c>
      <c r="G77" s="27">
        <v>1237.54</v>
      </c>
      <c r="H77" s="27">
        <v>1231.07</v>
      </c>
      <c r="I77" s="27">
        <v>1228.5999999999999</v>
      </c>
      <c r="J77" s="27">
        <v>1237.78</v>
      </c>
      <c r="K77" s="27">
        <v>1233.81</v>
      </c>
      <c r="L77">
        <v>1232.3</v>
      </c>
      <c r="N77" s="5">
        <f t="shared" si="6"/>
        <v>1233.4381818181819</v>
      </c>
      <c r="O77" s="5">
        <f t="shared" si="7"/>
        <v>2.9426648405206306</v>
      </c>
      <c r="P77" s="1">
        <f t="shared" si="8"/>
        <v>0.23857416479380578</v>
      </c>
    </row>
    <row r="78" spans="1:16" ht="15.75" customHeight="1" x14ac:dyDescent="0.2">
      <c r="A78" s="3" t="s">
        <v>13</v>
      </c>
      <c r="B78" s="27">
        <v>2293.1799999999998</v>
      </c>
      <c r="C78" s="27">
        <v>2295.63</v>
      </c>
      <c r="D78" s="27">
        <v>2298.1799999999998</v>
      </c>
      <c r="E78" s="27">
        <v>2296.92</v>
      </c>
      <c r="F78" s="27">
        <v>2294.42</v>
      </c>
      <c r="G78" s="27">
        <v>2297.48</v>
      </c>
      <c r="H78" s="27">
        <v>2303.94</v>
      </c>
      <c r="I78" s="27">
        <v>2292.59</v>
      </c>
      <c r="J78" s="27">
        <v>2298.75</v>
      </c>
      <c r="K78" s="27">
        <v>2287.0300000000002</v>
      </c>
      <c r="L78">
        <v>2309.16</v>
      </c>
      <c r="N78" s="5">
        <f t="shared" si="6"/>
        <v>2297.0254545454545</v>
      </c>
      <c r="O78" s="5">
        <f t="shared" si="7"/>
        <v>5.8539599650771859</v>
      </c>
      <c r="P78" s="1">
        <f t="shared" si="8"/>
        <v>0.25484959052121575</v>
      </c>
    </row>
    <row r="79" spans="1:16" ht="15.75" customHeight="1" x14ac:dyDescent="0.2">
      <c r="A79" s="3" t="s">
        <v>14</v>
      </c>
      <c r="B79" s="27">
        <v>3840.08</v>
      </c>
      <c r="C79" s="27">
        <v>3839.95</v>
      </c>
      <c r="D79" s="27">
        <v>3873.15</v>
      </c>
      <c r="E79" s="27">
        <v>3884.4</v>
      </c>
      <c r="F79" s="27">
        <v>3868.23</v>
      </c>
      <c r="G79" s="27">
        <v>3870.91</v>
      </c>
      <c r="H79" s="27">
        <v>3891.57</v>
      </c>
      <c r="I79" s="27">
        <v>3855.33</v>
      </c>
      <c r="J79" s="27">
        <v>3868.33</v>
      </c>
      <c r="K79" s="27">
        <v>3872.14</v>
      </c>
      <c r="L79">
        <v>3878.48</v>
      </c>
      <c r="N79" s="5">
        <f t="shared" si="6"/>
        <v>3867.5063636363643</v>
      </c>
      <c r="O79" s="5">
        <f t="shared" si="7"/>
        <v>16.464521415897519</v>
      </c>
      <c r="P79" s="1">
        <f t="shared" si="8"/>
        <v>0.42571413897861055</v>
      </c>
    </row>
    <row r="80" spans="1:16" ht="15.75" customHeight="1" x14ac:dyDescent="0.2">
      <c r="A80" s="3" t="s">
        <v>15</v>
      </c>
      <c r="B80" s="27">
        <v>7323.53</v>
      </c>
      <c r="C80" s="27">
        <v>7330.69</v>
      </c>
      <c r="D80" s="27">
        <v>7352.55</v>
      </c>
      <c r="E80" s="27">
        <v>7342.21</v>
      </c>
      <c r="F80" s="27">
        <v>7353.5</v>
      </c>
      <c r="G80" s="27">
        <v>7365.6</v>
      </c>
      <c r="H80" s="27">
        <v>7336.98</v>
      </c>
      <c r="I80" s="27">
        <v>7302.57</v>
      </c>
      <c r="J80" s="27">
        <v>7379.85</v>
      </c>
      <c r="K80" s="27">
        <v>7337.8</v>
      </c>
      <c r="L80">
        <v>7304.57</v>
      </c>
      <c r="N80" s="5">
        <f t="shared" si="6"/>
        <v>7339.0772727272733</v>
      </c>
      <c r="O80" s="5">
        <f t="shared" si="7"/>
        <v>23.678768165134624</v>
      </c>
      <c r="P80" s="1">
        <f t="shared" si="8"/>
        <v>0.32263958104279994</v>
      </c>
    </row>
    <row r="81" spans="1:16" ht="15.75" customHeight="1" x14ac:dyDescent="0.2">
      <c r="A81" s="3" t="s">
        <v>16</v>
      </c>
      <c r="B81" s="27">
        <v>14146.29</v>
      </c>
      <c r="C81" s="27">
        <v>14196.36</v>
      </c>
      <c r="D81" s="27">
        <v>14213.69</v>
      </c>
      <c r="E81" s="27">
        <v>14146.88</v>
      </c>
      <c r="F81" s="27">
        <v>14293.4</v>
      </c>
      <c r="G81" s="27">
        <v>14189.78</v>
      </c>
      <c r="H81" s="27">
        <v>14206.4</v>
      </c>
      <c r="I81" s="27">
        <v>14202.32</v>
      </c>
      <c r="J81" s="27">
        <v>14280.36</v>
      </c>
      <c r="K81" s="27">
        <v>14163.28</v>
      </c>
      <c r="L81">
        <v>14178.38</v>
      </c>
      <c r="N81" s="5">
        <f t="shared" si="6"/>
        <v>14201.558181818184</v>
      </c>
      <c r="O81" s="5">
        <f t="shared" si="7"/>
        <v>47.987831961484105</v>
      </c>
      <c r="P81" s="1">
        <f t="shared" si="8"/>
        <v>0.3379053998660615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2" t="s">
        <v>20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</row>
    <row r="87" spans="1:16" ht="15.75" customHeight="1" x14ac:dyDescent="0.15">
      <c r="A87" s="30" t="s">
        <v>1</v>
      </c>
      <c r="B87" s="28">
        <v>1</v>
      </c>
      <c r="C87" s="1">
        <v>2</v>
      </c>
      <c r="D87" s="1">
        <v>3</v>
      </c>
      <c r="E87" s="28">
        <v>4</v>
      </c>
      <c r="F87" s="28">
        <v>5</v>
      </c>
      <c r="G87" s="1">
        <v>6</v>
      </c>
      <c r="H87" s="1">
        <v>7</v>
      </c>
      <c r="I87" s="28">
        <v>8</v>
      </c>
      <c r="J87" s="28">
        <v>9</v>
      </c>
      <c r="K87" s="1">
        <v>10</v>
      </c>
      <c r="L87" s="1">
        <v>11</v>
      </c>
    </row>
    <row r="88" spans="1:16" ht="15.75" customHeight="1" x14ac:dyDescent="0.2">
      <c r="A88" s="31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27">
        <v>47.29</v>
      </c>
      <c r="C89" s="27">
        <v>47.73</v>
      </c>
      <c r="D89" s="27">
        <v>48.75</v>
      </c>
      <c r="E89" s="27">
        <v>49.02</v>
      </c>
      <c r="F89" s="27">
        <v>47.31</v>
      </c>
      <c r="G89" s="27">
        <v>47.63</v>
      </c>
      <c r="H89" s="27">
        <v>47.63</v>
      </c>
      <c r="I89" s="27">
        <v>47.59</v>
      </c>
      <c r="J89" s="27">
        <v>48.28</v>
      </c>
      <c r="K89" s="27">
        <v>47.77</v>
      </c>
      <c r="L89">
        <v>47.58</v>
      </c>
      <c r="N89" s="5">
        <f t="shared" ref="N89:N109" si="9">AVERAGE(B89:L89)</f>
        <v>47.870909090909095</v>
      </c>
      <c r="O89" s="5">
        <f t="shared" ref="O89:O109" si="10">STDEV(B89:L89)</f>
        <v>0.56765226231302146</v>
      </c>
      <c r="P89" s="1">
        <f t="shared" ref="P89:P109" si="11">O89/N89*100</f>
        <v>1.1857979576594697</v>
      </c>
    </row>
    <row r="90" spans="1:16" ht="15.75" customHeight="1" x14ac:dyDescent="0.2">
      <c r="A90" s="3">
        <v>2</v>
      </c>
      <c r="B90" s="27">
        <v>46.22</v>
      </c>
      <c r="C90" s="27">
        <v>46.06</v>
      </c>
      <c r="D90" s="27">
        <v>47.39</v>
      </c>
      <c r="E90" s="27">
        <v>47.2</v>
      </c>
      <c r="F90" s="27">
        <v>46.17</v>
      </c>
      <c r="G90" s="27">
        <v>46.56</v>
      </c>
      <c r="H90" s="27">
        <v>46.37</v>
      </c>
      <c r="I90" s="27">
        <v>46.48</v>
      </c>
      <c r="J90" s="27">
        <v>47.08</v>
      </c>
      <c r="K90" s="27">
        <v>46.54</v>
      </c>
      <c r="L90">
        <v>46.52</v>
      </c>
      <c r="N90" s="5">
        <f t="shared" si="9"/>
        <v>46.599090909090911</v>
      </c>
      <c r="O90" s="5">
        <f t="shared" si="10"/>
        <v>0.43752610311739232</v>
      </c>
      <c r="P90" s="1">
        <f t="shared" si="11"/>
        <v>0.93891553371921332</v>
      </c>
    </row>
    <row r="91" spans="1:16" ht="15.75" customHeight="1" x14ac:dyDescent="0.2">
      <c r="A91" s="3">
        <v>4</v>
      </c>
      <c r="B91" s="27">
        <v>46.27</v>
      </c>
      <c r="C91" s="27">
        <v>46.23</v>
      </c>
      <c r="D91" s="27">
        <v>47.73</v>
      </c>
      <c r="E91" s="27">
        <v>49.33</v>
      </c>
      <c r="F91" s="27">
        <v>46.35</v>
      </c>
      <c r="G91" s="27">
        <v>46.76</v>
      </c>
      <c r="H91" s="27">
        <v>46.62</v>
      </c>
      <c r="I91" s="27">
        <v>46.67</v>
      </c>
      <c r="J91" s="27">
        <v>47.19</v>
      </c>
      <c r="K91" s="27">
        <v>46.46</v>
      </c>
      <c r="L91">
        <v>46.75</v>
      </c>
      <c r="N91" s="5">
        <f t="shared" si="9"/>
        <v>46.941818181818185</v>
      </c>
      <c r="O91" s="5">
        <f t="shared" si="10"/>
        <v>0.90409975314473012</v>
      </c>
      <c r="P91" s="1">
        <f t="shared" si="11"/>
        <v>1.9260007135703834</v>
      </c>
    </row>
    <row r="92" spans="1:16" ht="15.75" customHeight="1" x14ac:dyDescent="0.2">
      <c r="A92" s="3">
        <v>8</v>
      </c>
      <c r="B92" s="27">
        <v>46.83</v>
      </c>
      <c r="C92" s="27">
        <v>46.54</v>
      </c>
      <c r="D92" s="27">
        <v>48.57</v>
      </c>
      <c r="E92" s="27">
        <v>48.08</v>
      </c>
      <c r="F92" s="27">
        <v>46.86</v>
      </c>
      <c r="G92" s="27">
        <v>47.12</v>
      </c>
      <c r="H92" s="27">
        <v>47.27</v>
      </c>
      <c r="I92" s="27">
        <v>47.31</v>
      </c>
      <c r="J92" s="27">
        <v>47.59</v>
      </c>
      <c r="K92" s="27">
        <v>46.89</v>
      </c>
      <c r="L92">
        <v>47.45</v>
      </c>
      <c r="N92" s="5">
        <f t="shared" si="9"/>
        <v>47.31909090909091</v>
      </c>
      <c r="O92" s="5">
        <f t="shared" si="10"/>
        <v>0.59308438767943583</v>
      </c>
      <c r="P92" s="1">
        <f t="shared" si="11"/>
        <v>1.2533723203154201</v>
      </c>
    </row>
    <row r="93" spans="1:16" ht="15.75" customHeight="1" x14ac:dyDescent="0.2">
      <c r="A93" s="3">
        <v>16</v>
      </c>
      <c r="B93" s="27">
        <v>11.95</v>
      </c>
      <c r="C93" s="27">
        <v>11.96</v>
      </c>
      <c r="D93" s="27">
        <v>14.59</v>
      </c>
      <c r="E93" s="27">
        <v>12.15</v>
      </c>
      <c r="F93" s="27">
        <v>12.18</v>
      </c>
      <c r="G93" s="27">
        <v>12.01</v>
      </c>
      <c r="H93" s="27">
        <v>12.17</v>
      </c>
      <c r="I93" s="27">
        <v>12.4</v>
      </c>
      <c r="J93" s="27">
        <v>12.1</v>
      </c>
      <c r="K93" s="27">
        <v>11.99</v>
      </c>
      <c r="L93">
        <v>12.09</v>
      </c>
      <c r="N93" s="5">
        <f t="shared" si="9"/>
        <v>12.326363636363636</v>
      </c>
      <c r="O93" s="5">
        <f t="shared" si="10"/>
        <v>0.76175157009713768</v>
      </c>
      <c r="P93" s="1">
        <f t="shared" si="11"/>
        <v>6.1798563840021501</v>
      </c>
    </row>
    <row r="94" spans="1:16" ht="15.75" customHeight="1" x14ac:dyDescent="0.2">
      <c r="A94" s="3">
        <v>32</v>
      </c>
      <c r="B94" s="27">
        <v>12.77</v>
      </c>
      <c r="C94" s="27">
        <v>12.78</v>
      </c>
      <c r="D94" s="27">
        <v>15.88</v>
      </c>
      <c r="E94" s="27">
        <v>12.74</v>
      </c>
      <c r="F94" s="27">
        <v>12.53</v>
      </c>
      <c r="G94" s="27">
        <v>12.76</v>
      </c>
      <c r="H94" s="27">
        <v>12.69</v>
      </c>
      <c r="I94" s="27">
        <v>12.6</v>
      </c>
      <c r="J94" s="27">
        <v>12.92</v>
      </c>
      <c r="K94" s="27">
        <v>12.74</v>
      </c>
      <c r="L94">
        <v>12.71</v>
      </c>
      <c r="N94" s="5">
        <f t="shared" si="9"/>
        <v>13.010909090909092</v>
      </c>
      <c r="O94" s="5">
        <f t="shared" si="10"/>
        <v>0.95680148981337376</v>
      </c>
      <c r="P94" s="1">
        <f t="shared" si="11"/>
        <v>7.3538404052173778</v>
      </c>
    </row>
    <row r="95" spans="1:16" ht="15.75" customHeight="1" x14ac:dyDescent="0.2">
      <c r="A95" s="3">
        <v>64</v>
      </c>
      <c r="B95" s="27">
        <v>14.12</v>
      </c>
      <c r="C95" s="27">
        <v>13.97</v>
      </c>
      <c r="D95" s="27">
        <v>16.510000000000002</v>
      </c>
      <c r="E95" s="27">
        <v>13.96</v>
      </c>
      <c r="F95" s="27">
        <v>14</v>
      </c>
      <c r="G95" s="27">
        <v>14.01</v>
      </c>
      <c r="H95" s="27">
        <v>14.03</v>
      </c>
      <c r="I95" s="27">
        <v>14.02</v>
      </c>
      <c r="J95" s="27">
        <v>14.05</v>
      </c>
      <c r="K95" s="27">
        <v>14.02</v>
      </c>
      <c r="L95">
        <v>14.02</v>
      </c>
      <c r="N95" s="5">
        <f t="shared" si="9"/>
        <v>14.24636363636364</v>
      </c>
      <c r="O95" s="5">
        <f t="shared" si="10"/>
        <v>0.7519344749015402</v>
      </c>
      <c r="P95" s="1">
        <f t="shared" si="11"/>
        <v>5.2780800356817945</v>
      </c>
    </row>
    <row r="96" spans="1:16" ht="15.75" customHeight="1" x14ac:dyDescent="0.2">
      <c r="A96" s="3">
        <v>128</v>
      </c>
      <c r="B96" s="27">
        <v>15.95</v>
      </c>
      <c r="C96" s="27">
        <v>15.84</v>
      </c>
      <c r="D96" s="27">
        <v>18.34</v>
      </c>
      <c r="E96" s="27">
        <v>16</v>
      </c>
      <c r="F96" s="27">
        <v>15.98</v>
      </c>
      <c r="G96" s="27">
        <v>15.98</v>
      </c>
      <c r="H96" s="27">
        <v>16.14</v>
      </c>
      <c r="I96" s="27">
        <v>15.96</v>
      </c>
      <c r="J96" s="27">
        <v>16.07</v>
      </c>
      <c r="K96" s="27">
        <v>15.97</v>
      </c>
      <c r="L96">
        <v>15.98</v>
      </c>
      <c r="N96" s="5">
        <f t="shared" si="9"/>
        <v>16.200909090909089</v>
      </c>
      <c r="O96" s="5">
        <f t="shared" si="10"/>
        <v>0.71329453307108059</v>
      </c>
      <c r="P96" s="1">
        <f t="shared" si="11"/>
        <v>4.4028056022568247</v>
      </c>
    </row>
    <row r="97" spans="1:16" ht="15.75" customHeight="1" x14ac:dyDescent="0.2">
      <c r="A97" s="3">
        <v>256</v>
      </c>
      <c r="B97" s="27">
        <v>18.59</v>
      </c>
      <c r="C97" s="27">
        <v>18.43</v>
      </c>
      <c r="D97" s="27">
        <v>20.68</v>
      </c>
      <c r="E97" s="27">
        <v>18.54</v>
      </c>
      <c r="F97" s="27">
        <v>18.55</v>
      </c>
      <c r="G97" s="27">
        <v>18.600000000000001</v>
      </c>
      <c r="H97" s="27">
        <v>18.73</v>
      </c>
      <c r="I97" s="27">
        <v>18.600000000000001</v>
      </c>
      <c r="J97" s="27">
        <v>18.690000000000001</v>
      </c>
      <c r="K97" s="27">
        <v>18.579999999999998</v>
      </c>
      <c r="L97">
        <v>18.59</v>
      </c>
      <c r="N97" s="5">
        <f t="shared" si="9"/>
        <v>18.779999999999998</v>
      </c>
      <c r="O97" s="5">
        <f t="shared" si="10"/>
        <v>0.63487006544646585</v>
      </c>
      <c r="P97" s="1">
        <f t="shared" si="11"/>
        <v>3.3805647787351756</v>
      </c>
    </row>
    <row r="98" spans="1:16" ht="15.75" customHeight="1" x14ac:dyDescent="0.2">
      <c r="A98" s="3">
        <v>512</v>
      </c>
      <c r="B98" s="27">
        <v>23.64</v>
      </c>
      <c r="C98" s="27">
        <v>23.15</v>
      </c>
      <c r="D98" s="27">
        <v>25.2</v>
      </c>
      <c r="E98" s="27">
        <v>23.38</v>
      </c>
      <c r="F98" s="27">
        <v>23.31</v>
      </c>
      <c r="G98" s="27">
        <v>23.39</v>
      </c>
      <c r="H98" s="27">
        <v>23.51</v>
      </c>
      <c r="I98" s="27">
        <v>23.49</v>
      </c>
      <c r="J98" s="27">
        <v>23.48</v>
      </c>
      <c r="K98" s="27">
        <v>23.28</v>
      </c>
      <c r="L98">
        <v>23.39</v>
      </c>
      <c r="N98" s="5">
        <f t="shared" si="9"/>
        <v>23.565454545454543</v>
      </c>
      <c r="O98" s="5">
        <f t="shared" si="10"/>
        <v>0.55755472621732172</v>
      </c>
      <c r="P98" s="1">
        <f t="shared" si="11"/>
        <v>2.3659833301406294</v>
      </c>
    </row>
    <row r="99" spans="1:16" ht="15.75" customHeight="1" x14ac:dyDescent="0.2">
      <c r="A99" s="3" t="s">
        <v>6</v>
      </c>
      <c r="B99" s="27">
        <v>96.25</v>
      </c>
      <c r="C99" s="27">
        <v>96.57</v>
      </c>
      <c r="D99" s="27">
        <v>96.17</v>
      </c>
      <c r="E99" s="27">
        <v>96.7</v>
      </c>
      <c r="F99" s="27">
        <v>98.12</v>
      </c>
      <c r="G99" s="27">
        <v>97.67</v>
      </c>
      <c r="H99" s="27">
        <v>98</v>
      </c>
      <c r="I99" s="27">
        <v>96.04</v>
      </c>
      <c r="J99" s="27">
        <v>95.09</v>
      </c>
      <c r="K99" s="27">
        <v>94.88</v>
      </c>
      <c r="L99">
        <v>94.94</v>
      </c>
      <c r="N99" s="5">
        <f t="shared" si="9"/>
        <v>96.402727272727276</v>
      </c>
      <c r="O99" s="5">
        <f t="shared" si="10"/>
        <v>1.1667569662023967</v>
      </c>
      <c r="P99" s="1">
        <f t="shared" si="11"/>
        <v>1.2102945624158468</v>
      </c>
    </row>
    <row r="100" spans="1:16" ht="15.75" customHeight="1" x14ac:dyDescent="0.2">
      <c r="A100" s="3" t="s">
        <v>7</v>
      </c>
      <c r="B100" s="27">
        <v>109.96</v>
      </c>
      <c r="C100" s="27">
        <v>112.15</v>
      </c>
      <c r="D100" s="27">
        <v>111.24</v>
      </c>
      <c r="E100" s="27">
        <v>110.51</v>
      </c>
      <c r="F100" s="27">
        <v>111.22</v>
      </c>
      <c r="G100" s="27">
        <v>110.6</v>
      </c>
      <c r="H100" s="27">
        <v>111.53</v>
      </c>
      <c r="I100" s="27">
        <v>109.85</v>
      </c>
      <c r="J100" s="27">
        <v>110.49</v>
      </c>
      <c r="K100" s="27">
        <v>109.95</v>
      </c>
      <c r="L100">
        <v>110.13</v>
      </c>
      <c r="N100" s="5">
        <f t="shared" si="9"/>
        <v>110.69363636363637</v>
      </c>
      <c r="O100" s="5">
        <f t="shared" si="10"/>
        <v>0.74837520973470106</v>
      </c>
      <c r="P100" s="1">
        <f t="shared" si="11"/>
        <v>0.67607789780817751</v>
      </c>
    </row>
    <row r="101" spans="1:16" ht="15.75" customHeight="1" x14ac:dyDescent="0.2">
      <c r="A101" s="3" t="s">
        <v>8</v>
      </c>
      <c r="B101" s="27">
        <v>142.72999999999999</v>
      </c>
      <c r="C101" s="27">
        <v>142.72</v>
      </c>
      <c r="D101" s="27">
        <v>142.55000000000001</v>
      </c>
      <c r="E101" s="27">
        <v>142.34</v>
      </c>
      <c r="F101" s="27">
        <v>142.26</v>
      </c>
      <c r="G101" s="27">
        <v>141.9</v>
      </c>
      <c r="H101" s="27">
        <v>142.25</v>
      </c>
      <c r="I101" s="27">
        <v>142.13999999999999</v>
      </c>
      <c r="J101" s="27">
        <v>142.44</v>
      </c>
      <c r="K101" s="27">
        <v>142.35</v>
      </c>
      <c r="L101">
        <v>142.72999999999999</v>
      </c>
      <c r="N101" s="5">
        <f t="shared" si="9"/>
        <v>142.40090909090907</v>
      </c>
      <c r="O101" s="5">
        <f t="shared" si="10"/>
        <v>0.26647531013039505</v>
      </c>
      <c r="P101" s="1">
        <f t="shared" si="11"/>
        <v>0.18713034336057266</v>
      </c>
    </row>
    <row r="102" spans="1:16" ht="15.75" customHeight="1" x14ac:dyDescent="0.2">
      <c r="A102" s="3" t="s">
        <v>9</v>
      </c>
      <c r="B102" s="27">
        <v>227.64</v>
      </c>
      <c r="C102" s="27">
        <v>229.15</v>
      </c>
      <c r="D102" s="27">
        <v>224.7</v>
      </c>
      <c r="E102" s="27">
        <v>225.63</v>
      </c>
      <c r="F102" s="27">
        <v>225.81</v>
      </c>
      <c r="G102" s="27">
        <v>226.27</v>
      </c>
      <c r="H102" s="27">
        <v>228.13</v>
      </c>
      <c r="I102" s="27">
        <v>227.74</v>
      </c>
      <c r="J102" s="27">
        <v>228.42</v>
      </c>
      <c r="K102" s="27">
        <v>227.81</v>
      </c>
      <c r="L102">
        <v>228.94</v>
      </c>
      <c r="N102" s="5">
        <f t="shared" si="9"/>
        <v>227.29454545454547</v>
      </c>
      <c r="O102" s="5">
        <f t="shared" si="10"/>
        <v>1.4647277128283178</v>
      </c>
      <c r="P102" s="1">
        <f t="shared" si="11"/>
        <v>0.64441832948482924</v>
      </c>
    </row>
    <row r="103" spans="1:16" ht="15.75" customHeight="1" x14ac:dyDescent="0.2">
      <c r="A103" s="3" t="s">
        <v>10</v>
      </c>
      <c r="B103" s="27">
        <v>730.63</v>
      </c>
      <c r="C103" s="27">
        <v>727.73</v>
      </c>
      <c r="D103" s="27">
        <v>730.01</v>
      </c>
      <c r="E103" s="27">
        <v>727.52</v>
      </c>
      <c r="F103" s="27">
        <v>728.22</v>
      </c>
      <c r="G103" s="27">
        <v>728.31</v>
      </c>
      <c r="H103" s="27">
        <v>727.97</v>
      </c>
      <c r="I103" s="27">
        <v>728.01</v>
      </c>
      <c r="J103" s="27">
        <v>728.35</v>
      </c>
      <c r="K103" s="27">
        <v>727.62</v>
      </c>
      <c r="L103">
        <v>724.73</v>
      </c>
      <c r="N103" s="5">
        <f t="shared" si="9"/>
        <v>728.1</v>
      </c>
      <c r="O103" s="5">
        <f t="shared" si="10"/>
        <v>1.4918310896344738</v>
      </c>
      <c r="P103" s="1">
        <f t="shared" si="11"/>
        <v>0.20489370823162664</v>
      </c>
    </row>
    <row r="104" spans="1:16" ht="15.75" customHeight="1" x14ac:dyDescent="0.2">
      <c r="A104" s="3" t="s">
        <v>11</v>
      </c>
      <c r="B104" s="27">
        <v>1133.3399999999999</v>
      </c>
      <c r="C104" s="27">
        <v>1132.5</v>
      </c>
      <c r="D104" s="27">
        <v>1132.18</v>
      </c>
      <c r="E104" s="27">
        <v>1131.03</v>
      </c>
      <c r="F104" s="27">
        <v>1131.6099999999999</v>
      </c>
      <c r="G104" s="27">
        <v>1130.8699999999999</v>
      </c>
      <c r="H104" s="27">
        <v>1132.01</v>
      </c>
      <c r="I104" s="27">
        <v>1133.21</v>
      </c>
      <c r="J104" s="27">
        <v>1133.51</v>
      </c>
      <c r="K104" s="27">
        <v>1131.49</v>
      </c>
      <c r="L104">
        <v>1129.48</v>
      </c>
      <c r="N104" s="5">
        <f t="shared" si="9"/>
        <v>1131.93</v>
      </c>
      <c r="O104" s="5">
        <f t="shared" si="10"/>
        <v>1.2144463759260888</v>
      </c>
      <c r="P104" s="1">
        <f t="shared" si="11"/>
        <v>0.10728988329014064</v>
      </c>
    </row>
    <row r="105" spans="1:16" ht="15.75" customHeight="1" x14ac:dyDescent="0.2">
      <c r="A105" s="3" t="s">
        <v>12</v>
      </c>
      <c r="B105" s="27">
        <v>2340.7199999999998</v>
      </c>
      <c r="C105" s="27">
        <v>2353.2199999999998</v>
      </c>
      <c r="D105" s="27">
        <v>2328.63</v>
      </c>
      <c r="E105" s="27">
        <v>2335.17</v>
      </c>
      <c r="F105" s="27">
        <v>2335.0700000000002</v>
      </c>
      <c r="G105" s="27">
        <v>2342.3200000000002</v>
      </c>
      <c r="H105" s="27">
        <v>2347.58</v>
      </c>
      <c r="I105" s="27">
        <v>2346.16</v>
      </c>
      <c r="J105" s="27">
        <v>2346.67</v>
      </c>
      <c r="K105" s="27">
        <v>2343.7399999999998</v>
      </c>
      <c r="L105">
        <v>2331.1799999999998</v>
      </c>
      <c r="N105" s="5">
        <f t="shared" si="9"/>
        <v>2340.9509090909091</v>
      </c>
      <c r="O105" s="5">
        <f t="shared" si="10"/>
        <v>7.6112041813965376</v>
      </c>
      <c r="P105" s="1">
        <f t="shared" si="11"/>
        <v>0.32513301119809862</v>
      </c>
    </row>
    <row r="106" spans="1:16" ht="15.75" customHeight="1" x14ac:dyDescent="0.2">
      <c r="A106" s="3" t="s">
        <v>13</v>
      </c>
      <c r="B106" s="27">
        <v>3664.65</v>
      </c>
      <c r="C106" s="27">
        <v>3836.45</v>
      </c>
      <c r="D106" s="27">
        <v>3721.2</v>
      </c>
      <c r="E106" s="27">
        <v>3640.65</v>
      </c>
      <c r="F106" s="27">
        <v>3663.32</v>
      </c>
      <c r="G106" s="27">
        <v>3646.27</v>
      </c>
      <c r="H106" s="27">
        <v>3735.26</v>
      </c>
      <c r="I106" s="27">
        <v>3754.82</v>
      </c>
      <c r="J106" s="27">
        <v>3820.77</v>
      </c>
      <c r="K106" s="27">
        <v>3753.93</v>
      </c>
      <c r="L106">
        <v>3713.5</v>
      </c>
      <c r="N106" s="5">
        <f t="shared" si="9"/>
        <v>3722.8018181818184</v>
      </c>
      <c r="O106" s="5">
        <f t="shared" si="10"/>
        <v>66.541609962215588</v>
      </c>
      <c r="P106" s="1">
        <f t="shared" si="11"/>
        <v>1.787406722464584</v>
      </c>
    </row>
    <row r="107" spans="1:16" ht="15.75" customHeight="1" x14ac:dyDescent="0.2">
      <c r="A107" s="3" t="s">
        <v>14</v>
      </c>
      <c r="B107" s="27">
        <v>6500.7</v>
      </c>
      <c r="C107" s="27">
        <v>6484.15</v>
      </c>
      <c r="D107" s="27">
        <v>6489.06</v>
      </c>
      <c r="E107" s="27">
        <v>6459.89</v>
      </c>
      <c r="F107" s="27">
        <v>6466.8</v>
      </c>
      <c r="G107" s="27">
        <v>6472.42</v>
      </c>
      <c r="H107" s="27">
        <v>6507.86</v>
      </c>
      <c r="I107" s="27">
        <v>6493.78</v>
      </c>
      <c r="J107" s="27">
        <v>6502.39</v>
      </c>
      <c r="K107" s="27">
        <v>6491.4</v>
      </c>
      <c r="L107">
        <v>6487</v>
      </c>
      <c r="N107" s="5">
        <f t="shared" si="9"/>
        <v>6486.8590909090908</v>
      </c>
      <c r="O107" s="5">
        <f t="shared" si="10"/>
        <v>15.141751189704088</v>
      </c>
      <c r="P107" s="1">
        <f t="shared" si="11"/>
        <v>0.23342192234334586</v>
      </c>
    </row>
    <row r="108" spans="1:16" ht="15.75" customHeight="1" x14ac:dyDescent="0.2">
      <c r="A108" s="3" t="s">
        <v>15</v>
      </c>
      <c r="B108" s="27">
        <v>12464.95</v>
      </c>
      <c r="C108" s="27">
        <v>12472.19</v>
      </c>
      <c r="D108" s="27">
        <v>12405.44</v>
      </c>
      <c r="E108" s="27">
        <v>12447.58</v>
      </c>
      <c r="F108" s="27">
        <v>12387.47</v>
      </c>
      <c r="G108" s="27">
        <v>12466.6</v>
      </c>
      <c r="H108" s="27">
        <v>12396.33</v>
      </c>
      <c r="I108" s="27">
        <v>12401.92</v>
      </c>
      <c r="J108" s="27">
        <v>12423.94</v>
      </c>
      <c r="K108" s="27">
        <v>12491.61</v>
      </c>
      <c r="L108">
        <v>12406.83</v>
      </c>
      <c r="N108" s="5">
        <f t="shared" si="9"/>
        <v>12433.169090909092</v>
      </c>
      <c r="O108" s="5">
        <f t="shared" si="10"/>
        <v>36.391145751280348</v>
      </c>
      <c r="P108" s="1">
        <f t="shared" si="11"/>
        <v>0.29269404674861932</v>
      </c>
    </row>
    <row r="109" spans="1:16" ht="15.75" customHeight="1" x14ac:dyDescent="0.2">
      <c r="A109" s="3" t="s">
        <v>16</v>
      </c>
      <c r="B109" s="27">
        <v>24299.13</v>
      </c>
      <c r="C109" s="27">
        <v>24312.02</v>
      </c>
      <c r="D109" s="27">
        <v>24273.53</v>
      </c>
      <c r="E109" s="27">
        <v>24184.36</v>
      </c>
      <c r="F109" s="27">
        <v>24271.62</v>
      </c>
      <c r="G109" s="27">
        <v>24274.07</v>
      </c>
      <c r="H109" s="27">
        <v>24276.02</v>
      </c>
      <c r="I109" s="27">
        <v>24211.95</v>
      </c>
      <c r="J109" s="27">
        <v>24238.79</v>
      </c>
      <c r="K109" s="27">
        <v>24313.64</v>
      </c>
      <c r="L109">
        <v>24287.29</v>
      </c>
      <c r="N109" s="5">
        <f t="shared" si="9"/>
        <v>24267.492727272725</v>
      </c>
      <c r="O109" s="5">
        <f t="shared" si="10"/>
        <v>40.613356446102379</v>
      </c>
      <c r="P109" s="1">
        <f t="shared" si="11"/>
        <v>0.16735703561357021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2" t="s">
        <v>21</v>
      </c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</row>
    <row r="115" spans="1:16" ht="15.75" customHeight="1" x14ac:dyDescent="0.15">
      <c r="A115" s="30" t="s">
        <v>1</v>
      </c>
      <c r="B115" s="28">
        <v>1</v>
      </c>
      <c r="C115" s="1">
        <v>2</v>
      </c>
      <c r="D115" s="1">
        <v>3</v>
      </c>
      <c r="E115" s="28">
        <v>4</v>
      </c>
      <c r="F115" s="28">
        <v>5</v>
      </c>
      <c r="G115" s="1">
        <v>6</v>
      </c>
      <c r="H115" s="1">
        <v>7</v>
      </c>
      <c r="I115" s="28">
        <v>8</v>
      </c>
      <c r="J115" s="28">
        <v>9</v>
      </c>
      <c r="K115" s="1">
        <v>10</v>
      </c>
      <c r="L115" s="1">
        <v>11</v>
      </c>
    </row>
    <row r="116" spans="1:16" ht="15.75" customHeight="1" x14ac:dyDescent="0.2">
      <c r="A116" s="31"/>
      <c r="B116" s="1" t="s">
        <v>2</v>
      </c>
      <c r="C116" s="1" t="s">
        <v>2</v>
      </c>
      <c r="D116" s="1" t="s">
        <v>2</v>
      </c>
      <c r="E116" s="1" t="s">
        <v>2</v>
      </c>
      <c r="F116" s="1" t="s">
        <v>2</v>
      </c>
      <c r="G116" s="1" t="s">
        <v>2</v>
      </c>
      <c r="H116" s="1" t="s">
        <v>2</v>
      </c>
      <c r="I116" s="1" t="s">
        <v>2</v>
      </c>
      <c r="J116" s="1" t="s">
        <v>2</v>
      </c>
      <c r="K116" s="1" t="s">
        <v>2</v>
      </c>
      <c r="L116" s="1" t="s">
        <v>2</v>
      </c>
      <c r="N116" s="2" t="s">
        <v>3</v>
      </c>
      <c r="O116" s="2" t="s">
        <v>4</v>
      </c>
      <c r="P116" s="2" t="s">
        <v>5</v>
      </c>
    </row>
    <row r="117" spans="1:16" ht="15.75" customHeight="1" x14ac:dyDescent="0.2">
      <c r="A117" s="3">
        <v>1</v>
      </c>
      <c r="B117" s="27">
        <v>101.17</v>
      </c>
      <c r="C117" s="27">
        <v>100.66</v>
      </c>
      <c r="D117" s="27">
        <v>100.8</v>
      </c>
      <c r="E117" s="27">
        <v>100.56</v>
      </c>
      <c r="F117" s="27">
        <v>100.2</v>
      </c>
      <c r="G117" s="27">
        <v>100.79</v>
      </c>
      <c r="H117" s="27">
        <v>100.72</v>
      </c>
      <c r="I117" s="27">
        <v>100.55</v>
      </c>
      <c r="J117" s="27">
        <v>100.72</v>
      </c>
      <c r="K117" s="27">
        <v>100.73</v>
      </c>
      <c r="L117">
        <v>100.87</v>
      </c>
      <c r="N117" s="5">
        <f t="shared" ref="N117:N137" si="12">AVERAGE(B117:L117)</f>
        <v>100.70636363636363</v>
      </c>
      <c r="O117" s="5">
        <f t="shared" ref="O117:O137" si="13">STDEV(B117:L117)</f>
        <v>0.23724555748307424</v>
      </c>
      <c r="P117" s="1">
        <f t="shared" ref="P117:P137" si="14">O117/N117*100</f>
        <v>0.23558149546510707</v>
      </c>
    </row>
    <row r="118" spans="1:16" ht="15.75" customHeight="1" x14ac:dyDescent="0.2">
      <c r="A118" s="3">
        <v>2</v>
      </c>
      <c r="B118" s="27">
        <v>98.52</v>
      </c>
      <c r="C118" s="27">
        <v>98.93</v>
      </c>
      <c r="D118" s="27">
        <v>98.6</v>
      </c>
      <c r="E118" s="27">
        <v>98.72</v>
      </c>
      <c r="F118" s="27">
        <v>98.21</v>
      </c>
      <c r="G118" s="27">
        <v>98.36</v>
      </c>
      <c r="H118" s="27">
        <v>98.15</v>
      </c>
      <c r="I118" s="27">
        <v>98.5</v>
      </c>
      <c r="J118" s="27">
        <v>98.31</v>
      </c>
      <c r="K118" s="27">
        <v>98.38</v>
      </c>
      <c r="L118">
        <v>98.69</v>
      </c>
      <c r="N118" s="5">
        <f t="shared" si="12"/>
        <v>98.488181818181815</v>
      </c>
      <c r="O118" s="5">
        <f t="shared" si="13"/>
        <v>0.2355766619093749</v>
      </c>
      <c r="P118" s="1">
        <f t="shared" si="14"/>
        <v>0.23919282248937335</v>
      </c>
    </row>
    <row r="119" spans="1:16" ht="15.75" customHeight="1" x14ac:dyDescent="0.2">
      <c r="A119" s="3">
        <v>4</v>
      </c>
      <c r="B119" s="27">
        <v>95.37</v>
      </c>
      <c r="C119" s="27">
        <v>96.27</v>
      </c>
      <c r="D119" s="27">
        <v>97.22</v>
      </c>
      <c r="E119" s="27">
        <v>96.19</v>
      </c>
      <c r="F119" s="27">
        <v>97.55</v>
      </c>
      <c r="G119" s="27">
        <v>96.01</v>
      </c>
      <c r="H119" s="27">
        <v>97.66</v>
      </c>
      <c r="I119" s="27">
        <v>98.13</v>
      </c>
      <c r="J119" s="27">
        <v>97.02</v>
      </c>
      <c r="K119" s="27">
        <v>94.73</v>
      </c>
      <c r="L119">
        <v>94.19</v>
      </c>
      <c r="N119" s="5">
        <f t="shared" si="12"/>
        <v>96.394545454545451</v>
      </c>
      <c r="O119" s="5">
        <f t="shared" si="13"/>
        <v>1.2612086555075919</v>
      </c>
      <c r="P119" s="1">
        <f t="shared" si="14"/>
        <v>1.3083817653378644</v>
      </c>
    </row>
    <row r="120" spans="1:16" ht="15.75" customHeight="1" x14ac:dyDescent="0.2">
      <c r="A120" s="3">
        <v>8</v>
      </c>
      <c r="B120" s="27">
        <v>93.15</v>
      </c>
      <c r="C120" s="27">
        <v>93.52</v>
      </c>
      <c r="D120" s="27">
        <v>96.16</v>
      </c>
      <c r="E120" s="27">
        <v>92.76</v>
      </c>
      <c r="F120" s="27">
        <v>93.79</v>
      </c>
      <c r="G120" s="27">
        <v>92.71</v>
      </c>
      <c r="H120" s="27">
        <v>94.76</v>
      </c>
      <c r="I120" s="27">
        <v>95.16</v>
      </c>
      <c r="J120" s="27">
        <v>94.49</v>
      </c>
      <c r="K120" s="27">
        <v>92.74</v>
      </c>
      <c r="L120">
        <v>93.03</v>
      </c>
      <c r="N120" s="5">
        <f t="shared" si="12"/>
        <v>93.842727272727274</v>
      </c>
      <c r="O120" s="5">
        <f t="shared" si="13"/>
        <v>1.1525631514940153</v>
      </c>
      <c r="P120" s="1">
        <f t="shared" si="14"/>
        <v>1.2281859074112558</v>
      </c>
    </row>
    <row r="121" spans="1:16" ht="15.75" customHeight="1" x14ac:dyDescent="0.2">
      <c r="A121" s="3">
        <v>16</v>
      </c>
      <c r="B121" s="27">
        <v>88.04</v>
      </c>
      <c r="C121" s="27">
        <v>88.09</v>
      </c>
      <c r="D121" s="27">
        <v>88.28</v>
      </c>
      <c r="E121" s="27">
        <v>87.78</v>
      </c>
      <c r="F121" s="27">
        <v>87.56</v>
      </c>
      <c r="G121" s="27">
        <v>88.66</v>
      </c>
      <c r="H121" s="27">
        <v>88.38</v>
      </c>
      <c r="I121" s="27">
        <v>87.81</v>
      </c>
      <c r="J121" s="27">
        <v>88.73</v>
      </c>
      <c r="K121" s="27">
        <v>88.5</v>
      </c>
      <c r="L121">
        <v>88.05</v>
      </c>
      <c r="N121" s="5">
        <f t="shared" si="12"/>
        <v>88.170909090909078</v>
      </c>
      <c r="O121" s="5">
        <f t="shared" si="13"/>
        <v>0.37553840137739597</v>
      </c>
      <c r="P121" s="1">
        <f t="shared" si="14"/>
        <v>0.42592098147722979</v>
      </c>
    </row>
    <row r="122" spans="1:16" ht="15.75" customHeight="1" x14ac:dyDescent="0.2">
      <c r="A122" s="3">
        <v>32</v>
      </c>
      <c r="B122" s="27">
        <v>89.45</v>
      </c>
      <c r="C122" s="27">
        <v>89.42</v>
      </c>
      <c r="D122" s="27">
        <v>89.43</v>
      </c>
      <c r="E122" s="27">
        <v>89.25</v>
      </c>
      <c r="F122" s="27">
        <v>89.23</v>
      </c>
      <c r="G122" s="27">
        <v>89.47</v>
      </c>
      <c r="H122" s="27">
        <v>90.41</v>
      </c>
      <c r="I122" s="27">
        <v>89.43</v>
      </c>
      <c r="J122" s="27">
        <v>89.65</v>
      </c>
      <c r="K122" s="27">
        <v>89.1</v>
      </c>
      <c r="L122">
        <v>89.91</v>
      </c>
      <c r="N122" s="5">
        <f t="shared" si="12"/>
        <v>89.522727272727266</v>
      </c>
      <c r="O122" s="5">
        <f t="shared" si="13"/>
        <v>0.36441983779950482</v>
      </c>
      <c r="P122" s="1">
        <f t="shared" si="14"/>
        <v>0.40706963349018055</v>
      </c>
    </row>
    <row r="123" spans="1:16" ht="15.75" customHeight="1" x14ac:dyDescent="0.2">
      <c r="A123" s="3">
        <v>64</v>
      </c>
      <c r="B123" s="27">
        <v>94.92</v>
      </c>
      <c r="C123" s="27">
        <v>95.87</v>
      </c>
      <c r="D123" s="27">
        <v>95.22</v>
      </c>
      <c r="E123" s="27">
        <v>95.01</v>
      </c>
      <c r="F123" s="27">
        <v>94.91</v>
      </c>
      <c r="G123" s="27">
        <v>94.81</v>
      </c>
      <c r="H123" s="27">
        <v>95.5</v>
      </c>
      <c r="I123" s="27">
        <v>96.98</v>
      </c>
      <c r="J123" s="27">
        <v>95.18</v>
      </c>
      <c r="K123" s="27">
        <v>95.09</v>
      </c>
      <c r="L123">
        <v>96.03</v>
      </c>
      <c r="N123" s="5">
        <f t="shared" si="12"/>
        <v>95.410909090909115</v>
      </c>
      <c r="O123" s="5">
        <f t="shared" si="13"/>
        <v>0.6534899317580124</v>
      </c>
      <c r="P123" s="1">
        <f t="shared" si="14"/>
        <v>0.68492160695728854</v>
      </c>
    </row>
    <row r="124" spans="1:16" ht="15.75" customHeight="1" x14ac:dyDescent="0.2">
      <c r="A124" s="3">
        <v>128</v>
      </c>
      <c r="B124" s="27">
        <v>100.37</v>
      </c>
      <c r="C124" s="27">
        <v>100.92</v>
      </c>
      <c r="D124" s="27">
        <v>100.61</v>
      </c>
      <c r="E124" s="27">
        <v>101.1</v>
      </c>
      <c r="F124" s="27">
        <v>100.66</v>
      </c>
      <c r="G124" s="27">
        <v>100.95</v>
      </c>
      <c r="H124" s="27">
        <v>101.15</v>
      </c>
      <c r="I124" s="27">
        <v>100.79</v>
      </c>
      <c r="J124" s="27">
        <v>100.78</v>
      </c>
      <c r="K124" s="27">
        <v>100.25</v>
      </c>
      <c r="L124">
        <v>100.75</v>
      </c>
      <c r="N124" s="5">
        <f t="shared" si="12"/>
        <v>100.75727272727272</v>
      </c>
      <c r="O124" s="5">
        <f t="shared" si="13"/>
        <v>0.27846331568416366</v>
      </c>
      <c r="P124" s="1">
        <f t="shared" si="14"/>
        <v>0.27637043773296766</v>
      </c>
    </row>
    <row r="125" spans="1:16" ht="15.75" customHeight="1" x14ac:dyDescent="0.2">
      <c r="A125" s="3">
        <v>256</v>
      </c>
      <c r="B125" s="27">
        <v>112.6</v>
      </c>
      <c r="C125" s="27">
        <v>113</v>
      </c>
      <c r="D125" s="27">
        <v>112.37</v>
      </c>
      <c r="E125" s="27">
        <v>112.61</v>
      </c>
      <c r="F125" s="27">
        <v>112.76</v>
      </c>
      <c r="G125" s="27">
        <v>112.52</v>
      </c>
      <c r="H125" s="27">
        <v>112.84</v>
      </c>
      <c r="I125" s="27">
        <v>112.48</v>
      </c>
      <c r="J125" s="27">
        <v>112.13</v>
      </c>
      <c r="K125" s="27">
        <v>111.59</v>
      </c>
      <c r="L125">
        <v>112.62</v>
      </c>
      <c r="N125" s="5">
        <f t="shared" si="12"/>
        <v>112.50181818181818</v>
      </c>
      <c r="O125" s="5">
        <f t="shared" si="13"/>
        <v>0.38109888957639809</v>
      </c>
      <c r="P125" s="1">
        <f t="shared" si="14"/>
        <v>0.33874909377952511</v>
      </c>
    </row>
    <row r="126" spans="1:16" ht="15.75" customHeight="1" x14ac:dyDescent="0.2">
      <c r="A126" s="3">
        <v>512</v>
      </c>
      <c r="B126" s="27">
        <v>154.82</v>
      </c>
      <c r="C126" s="27">
        <v>154.99</v>
      </c>
      <c r="D126" s="27">
        <v>154.41999999999999</v>
      </c>
      <c r="E126" s="27">
        <v>155.91</v>
      </c>
      <c r="F126" s="27">
        <v>155.87</v>
      </c>
      <c r="G126" s="27">
        <v>155.87</v>
      </c>
      <c r="H126" s="27">
        <v>154.44</v>
      </c>
      <c r="I126" s="27">
        <v>156.19</v>
      </c>
      <c r="J126" s="27">
        <v>154</v>
      </c>
      <c r="K126" s="27">
        <v>154.26</v>
      </c>
      <c r="L126">
        <v>154.59</v>
      </c>
      <c r="N126" s="5">
        <f t="shared" si="12"/>
        <v>155.03272727272727</v>
      </c>
      <c r="O126" s="5">
        <f t="shared" si="13"/>
        <v>0.78386339255116499</v>
      </c>
      <c r="P126" s="1">
        <f t="shared" si="14"/>
        <v>0.50561156108169625</v>
      </c>
    </row>
    <row r="127" spans="1:16" ht="15.75" customHeight="1" x14ac:dyDescent="0.2">
      <c r="A127" s="3" t="s">
        <v>6</v>
      </c>
      <c r="B127" s="27">
        <v>170.22</v>
      </c>
      <c r="C127" s="27">
        <v>172.34</v>
      </c>
      <c r="D127" s="27">
        <v>170.12</v>
      </c>
      <c r="E127" s="27">
        <v>169.33</v>
      </c>
      <c r="F127" s="27">
        <v>169.21</v>
      </c>
      <c r="G127" s="27">
        <v>179.73</v>
      </c>
      <c r="H127" s="27">
        <v>170.91</v>
      </c>
      <c r="I127" s="27">
        <v>172.71</v>
      </c>
      <c r="J127" s="27">
        <v>169.14</v>
      </c>
      <c r="K127" s="27">
        <v>169.85</v>
      </c>
      <c r="L127">
        <v>170.98</v>
      </c>
      <c r="N127" s="5">
        <f t="shared" si="12"/>
        <v>171.32181818181817</v>
      </c>
      <c r="O127" s="5">
        <f t="shared" si="13"/>
        <v>3.032486828270875</v>
      </c>
      <c r="P127" s="1">
        <f t="shared" si="14"/>
        <v>1.7700529100459332</v>
      </c>
    </row>
    <row r="128" spans="1:16" ht="15.75" customHeight="1" x14ac:dyDescent="0.2">
      <c r="A128" s="3" t="s">
        <v>7</v>
      </c>
      <c r="B128" s="27">
        <v>377.16</v>
      </c>
      <c r="C128" s="27">
        <v>377.24</v>
      </c>
      <c r="D128" s="27">
        <v>378.23</v>
      </c>
      <c r="E128" s="27">
        <v>377.82</v>
      </c>
      <c r="F128" s="27">
        <v>377.42</v>
      </c>
      <c r="G128" s="27">
        <v>376.39</v>
      </c>
      <c r="H128" s="27">
        <v>379.17</v>
      </c>
      <c r="I128" s="27">
        <v>377.49</v>
      </c>
      <c r="J128" s="27">
        <v>376.79</v>
      </c>
      <c r="K128" s="27">
        <v>375.33</v>
      </c>
      <c r="L128">
        <v>377.92</v>
      </c>
      <c r="N128" s="5">
        <f t="shared" si="12"/>
        <v>377.36</v>
      </c>
      <c r="O128" s="5">
        <f t="shared" si="13"/>
        <v>1.0009895104345581</v>
      </c>
      <c r="P128" s="1">
        <f t="shared" si="14"/>
        <v>0.26526115922052096</v>
      </c>
    </row>
    <row r="129" spans="1:16" ht="15.75" customHeight="1" x14ac:dyDescent="0.2">
      <c r="A129" s="3" t="s">
        <v>8</v>
      </c>
      <c r="B129" s="27">
        <v>750.79</v>
      </c>
      <c r="C129" s="27">
        <v>752.59</v>
      </c>
      <c r="D129" s="27">
        <v>749.74</v>
      </c>
      <c r="E129" s="27">
        <v>747.7</v>
      </c>
      <c r="F129" s="27">
        <v>750.1</v>
      </c>
      <c r="G129" s="27">
        <v>749.97</v>
      </c>
      <c r="H129" s="27">
        <v>751.33</v>
      </c>
      <c r="I129" s="27">
        <v>754.24</v>
      </c>
      <c r="J129" s="27">
        <v>748.79</v>
      </c>
      <c r="K129" s="27">
        <v>747.28</v>
      </c>
      <c r="L129">
        <v>746.65</v>
      </c>
      <c r="N129" s="5">
        <f t="shared" si="12"/>
        <v>749.92545454545439</v>
      </c>
      <c r="O129" s="5">
        <f t="shared" si="13"/>
        <v>2.2906565156581902</v>
      </c>
      <c r="P129" s="1">
        <f t="shared" si="14"/>
        <v>0.30545122875534414</v>
      </c>
    </row>
    <row r="130" spans="1:16" ht="15.75" customHeight="1" x14ac:dyDescent="0.2">
      <c r="A130" s="3" t="s">
        <v>9</v>
      </c>
      <c r="B130" s="27">
        <v>236.03</v>
      </c>
      <c r="C130" s="27">
        <v>239.06</v>
      </c>
      <c r="D130" s="27">
        <v>237.68</v>
      </c>
      <c r="E130" s="27">
        <v>236.89</v>
      </c>
      <c r="F130" s="27">
        <v>238.9</v>
      </c>
      <c r="G130" s="27">
        <v>240.28</v>
      </c>
      <c r="H130" s="27">
        <v>236.5</v>
      </c>
      <c r="I130" s="27">
        <v>238.44</v>
      </c>
      <c r="J130" s="27">
        <v>238</v>
      </c>
      <c r="K130" s="27">
        <v>239.18</v>
      </c>
      <c r="L130">
        <v>238.19</v>
      </c>
      <c r="N130" s="5">
        <f t="shared" si="12"/>
        <v>238.10454545454542</v>
      </c>
      <c r="O130" s="5">
        <f t="shared" si="13"/>
        <v>1.2688290951610774</v>
      </c>
      <c r="P130" s="1">
        <f t="shared" si="14"/>
        <v>0.53288738891517684</v>
      </c>
    </row>
    <row r="131" spans="1:16" ht="15.75" customHeight="1" x14ac:dyDescent="0.2">
      <c r="A131" s="3" t="s">
        <v>10</v>
      </c>
      <c r="B131" s="27">
        <v>757.34</v>
      </c>
      <c r="C131" s="27">
        <v>772.69</v>
      </c>
      <c r="D131" s="27">
        <v>758.85</v>
      </c>
      <c r="E131" s="27">
        <v>755.56</v>
      </c>
      <c r="F131" s="27">
        <v>754.77</v>
      </c>
      <c r="G131" s="27">
        <v>759.9</v>
      </c>
      <c r="H131" s="27">
        <v>769.96</v>
      </c>
      <c r="I131" s="27">
        <v>768.03</v>
      </c>
      <c r="J131" s="27">
        <v>762.81</v>
      </c>
      <c r="K131" s="27">
        <v>767.05</v>
      </c>
      <c r="L131">
        <v>766.11</v>
      </c>
      <c r="N131" s="5">
        <f t="shared" si="12"/>
        <v>763.00636363636363</v>
      </c>
      <c r="O131" s="5">
        <f t="shared" si="13"/>
        <v>6.1294653481805099</v>
      </c>
      <c r="P131" s="1">
        <f t="shared" si="14"/>
        <v>0.80333082924347843</v>
      </c>
    </row>
    <row r="132" spans="1:16" ht="15.75" customHeight="1" x14ac:dyDescent="0.2">
      <c r="A132" s="3" t="s">
        <v>11</v>
      </c>
      <c r="B132" s="27">
        <v>1188.07</v>
      </c>
      <c r="C132" s="27">
        <v>1175.25</v>
      </c>
      <c r="D132" s="27">
        <v>1176.8599999999999</v>
      </c>
      <c r="E132" s="27">
        <v>1177.58</v>
      </c>
      <c r="F132" s="27">
        <v>1187.76</v>
      </c>
      <c r="G132" s="27">
        <v>1174.1500000000001</v>
      </c>
      <c r="H132" s="27">
        <v>1173.69</v>
      </c>
      <c r="I132" s="27">
        <v>1175.17</v>
      </c>
      <c r="J132" s="27">
        <v>1181.22</v>
      </c>
      <c r="K132" s="27">
        <v>1177.8800000000001</v>
      </c>
      <c r="L132">
        <v>1175.19</v>
      </c>
      <c r="N132" s="5">
        <f t="shared" si="12"/>
        <v>1178.4381818181819</v>
      </c>
      <c r="O132" s="5">
        <f t="shared" si="13"/>
        <v>5.1310365778891169</v>
      </c>
      <c r="P132" s="1">
        <f t="shared" si="14"/>
        <v>0.43540990584440953</v>
      </c>
    </row>
    <row r="133" spans="1:16" ht="15.75" customHeight="1" x14ac:dyDescent="0.2">
      <c r="A133" s="3" t="s">
        <v>12</v>
      </c>
      <c r="B133" s="27">
        <v>2339.8000000000002</v>
      </c>
      <c r="C133" s="27">
        <v>2472.12</v>
      </c>
      <c r="D133" s="27">
        <v>2436.7399999999998</v>
      </c>
      <c r="E133" s="27">
        <v>2429.31</v>
      </c>
      <c r="F133" s="27">
        <v>2467.9699999999998</v>
      </c>
      <c r="G133" s="27">
        <v>2453.7800000000002</v>
      </c>
      <c r="H133" s="27">
        <v>2416.39</v>
      </c>
      <c r="I133" s="27">
        <v>2417.67</v>
      </c>
      <c r="J133" s="27">
        <v>2443.66</v>
      </c>
      <c r="K133" s="27">
        <v>2416.5</v>
      </c>
      <c r="L133">
        <v>2381.2199999999998</v>
      </c>
      <c r="N133" s="5">
        <f t="shared" si="12"/>
        <v>2425.0145454545454</v>
      </c>
      <c r="O133" s="5">
        <f t="shared" si="13"/>
        <v>38.438834624279693</v>
      </c>
      <c r="P133" s="1">
        <f t="shared" si="14"/>
        <v>1.5850970748332032</v>
      </c>
    </row>
    <row r="134" spans="1:16" ht="15.75" customHeight="1" x14ac:dyDescent="0.2">
      <c r="A134" s="3" t="s">
        <v>13</v>
      </c>
      <c r="B134" s="27">
        <v>4098.72</v>
      </c>
      <c r="C134" s="27">
        <v>4262.32</v>
      </c>
      <c r="D134" s="27">
        <v>4118.62</v>
      </c>
      <c r="E134" s="27">
        <v>4194.63</v>
      </c>
      <c r="F134" s="27">
        <v>4186.0200000000004</v>
      </c>
      <c r="G134" s="27">
        <v>4198.24</v>
      </c>
      <c r="H134" s="27">
        <v>4176.58</v>
      </c>
      <c r="I134" s="27">
        <v>4133.3</v>
      </c>
      <c r="J134" s="27">
        <v>4142.9799999999996</v>
      </c>
      <c r="K134" s="27">
        <v>4095.33</v>
      </c>
      <c r="L134">
        <v>4235.43</v>
      </c>
      <c r="N134" s="5">
        <f t="shared" si="12"/>
        <v>4167.47</v>
      </c>
      <c r="O134" s="5">
        <f t="shared" si="13"/>
        <v>54.599497067280744</v>
      </c>
      <c r="P134" s="1">
        <f t="shared" si="14"/>
        <v>1.3101353355220491</v>
      </c>
    </row>
    <row r="135" spans="1:16" ht="15.75" customHeight="1" x14ac:dyDescent="0.2">
      <c r="A135" s="3" t="s">
        <v>14</v>
      </c>
      <c r="B135" s="27">
        <v>7812.35</v>
      </c>
      <c r="C135" s="27">
        <v>7759.58</v>
      </c>
      <c r="D135" s="27">
        <v>7748.8</v>
      </c>
      <c r="E135" s="27">
        <v>7791.29</v>
      </c>
      <c r="F135" s="27">
        <v>7757.38</v>
      </c>
      <c r="G135" s="27">
        <v>7789.8</v>
      </c>
      <c r="H135" s="27">
        <v>7772.65</v>
      </c>
      <c r="I135" s="27">
        <v>7744.78</v>
      </c>
      <c r="J135" s="27">
        <v>7808.55</v>
      </c>
      <c r="K135" s="27">
        <v>7782.86</v>
      </c>
      <c r="L135">
        <v>7811.18</v>
      </c>
      <c r="N135" s="5">
        <f t="shared" si="12"/>
        <v>7779.9290909090914</v>
      </c>
      <c r="O135" s="5">
        <f t="shared" si="13"/>
        <v>25.023983477674282</v>
      </c>
      <c r="P135" s="1">
        <f t="shared" si="14"/>
        <v>0.3216479634360036</v>
      </c>
    </row>
    <row r="136" spans="1:16" ht="15.75" customHeight="1" x14ac:dyDescent="0.2">
      <c r="A136" s="3" t="s">
        <v>15</v>
      </c>
      <c r="B136" s="27">
        <v>15048.2</v>
      </c>
      <c r="C136" s="27">
        <v>15177.27</v>
      </c>
      <c r="D136" s="27">
        <v>14996.39</v>
      </c>
      <c r="E136" s="27">
        <v>15058.31</v>
      </c>
      <c r="F136" s="27">
        <v>15022.7</v>
      </c>
      <c r="G136" s="27">
        <v>15057.26</v>
      </c>
      <c r="H136" s="27">
        <v>14992.03</v>
      </c>
      <c r="I136" s="27">
        <v>15168.91</v>
      </c>
      <c r="J136" s="27">
        <v>15044.11</v>
      </c>
      <c r="K136" s="27">
        <v>15025.36</v>
      </c>
      <c r="L136">
        <v>15011.81</v>
      </c>
      <c r="N136" s="5">
        <f t="shared" si="12"/>
        <v>15054.759090909089</v>
      </c>
      <c r="O136" s="5">
        <f t="shared" si="13"/>
        <v>62.684325864532582</v>
      </c>
      <c r="P136" s="1">
        <f t="shared" si="14"/>
        <v>0.41637548290218013</v>
      </c>
    </row>
    <row r="137" spans="1:16" ht="15.75" customHeight="1" x14ac:dyDescent="0.2">
      <c r="A137" s="3" t="s">
        <v>16</v>
      </c>
      <c r="B137" s="27">
        <v>29659.200000000001</v>
      </c>
      <c r="C137" s="27">
        <v>29568.9</v>
      </c>
      <c r="D137" s="27">
        <v>29413.39</v>
      </c>
      <c r="E137" s="27">
        <v>29634.04</v>
      </c>
      <c r="F137" s="27">
        <v>29538.75</v>
      </c>
      <c r="G137" s="27">
        <v>29637.87</v>
      </c>
      <c r="H137" s="27">
        <v>29436.66</v>
      </c>
      <c r="I137" s="27">
        <v>29589.01</v>
      </c>
      <c r="J137" s="27">
        <v>29444.6</v>
      </c>
      <c r="K137" s="27">
        <v>29382.74</v>
      </c>
      <c r="L137">
        <v>29323.78</v>
      </c>
      <c r="N137" s="5">
        <f t="shared" si="12"/>
        <v>29511.721818181813</v>
      </c>
      <c r="O137" s="5">
        <f t="shared" si="13"/>
        <v>115.91610913226721</v>
      </c>
      <c r="P137" s="1">
        <f t="shared" si="14"/>
        <v>0.39277989216085896</v>
      </c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2" t="s">
        <v>22</v>
      </c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</row>
    <row r="143" spans="1:16" ht="15.75" customHeight="1" x14ac:dyDescent="0.15">
      <c r="A143" s="30" t="s">
        <v>1</v>
      </c>
      <c r="B143" s="28">
        <v>1</v>
      </c>
      <c r="C143" s="1">
        <v>2</v>
      </c>
      <c r="D143" s="1">
        <v>3</v>
      </c>
      <c r="E143" s="28">
        <v>4</v>
      </c>
      <c r="F143" s="28">
        <v>5</v>
      </c>
      <c r="G143" s="1">
        <v>6</v>
      </c>
      <c r="H143" s="1">
        <v>7</v>
      </c>
      <c r="I143" s="28">
        <v>8</v>
      </c>
      <c r="J143" s="28">
        <v>9</v>
      </c>
      <c r="K143" s="1">
        <v>10</v>
      </c>
      <c r="L143" s="1">
        <v>11</v>
      </c>
    </row>
    <row r="144" spans="1:16" ht="15.75" customHeight="1" x14ac:dyDescent="0.2">
      <c r="A144" s="31"/>
      <c r="B144" s="1" t="s">
        <v>2</v>
      </c>
      <c r="C144" s="1" t="s">
        <v>2</v>
      </c>
      <c r="D144" s="1" t="s">
        <v>2</v>
      </c>
      <c r="E144" s="1" t="s">
        <v>2</v>
      </c>
      <c r="F144" s="1" t="s">
        <v>2</v>
      </c>
      <c r="G144" s="1" t="s">
        <v>2</v>
      </c>
      <c r="H144" s="1" t="s">
        <v>2</v>
      </c>
      <c r="I144" s="1" t="s">
        <v>2</v>
      </c>
      <c r="J144" s="1" t="s">
        <v>2</v>
      </c>
      <c r="K144" s="1" t="s">
        <v>2</v>
      </c>
      <c r="L144" s="1" t="s">
        <v>2</v>
      </c>
      <c r="N144" s="2" t="s">
        <v>3</v>
      </c>
      <c r="O144" s="2" t="s">
        <v>4</v>
      </c>
      <c r="P144" s="2" t="s">
        <v>5</v>
      </c>
    </row>
    <row r="145" spans="1:16" ht="15.75" customHeight="1" x14ac:dyDescent="0.2">
      <c r="A145" s="3">
        <v>1</v>
      </c>
      <c r="B145" s="27">
        <v>93.16</v>
      </c>
      <c r="C145" s="27">
        <v>93.85</v>
      </c>
      <c r="D145" s="27">
        <v>93.67</v>
      </c>
      <c r="E145" s="27">
        <v>92.97</v>
      </c>
      <c r="F145" s="27">
        <v>94.23</v>
      </c>
      <c r="G145" s="27">
        <v>93.05</v>
      </c>
      <c r="H145" s="27">
        <v>93.81</v>
      </c>
      <c r="I145" s="27">
        <v>93.69</v>
      </c>
      <c r="J145" s="27">
        <v>93.31</v>
      </c>
      <c r="K145" s="27">
        <v>93.89</v>
      </c>
      <c r="L145">
        <v>93.71</v>
      </c>
      <c r="N145" s="5">
        <f t="shared" ref="N145:N165" si="15">AVERAGE(B145:L145)</f>
        <v>93.576363636363624</v>
      </c>
      <c r="O145" s="5">
        <f t="shared" ref="O145:O165" si="16">STDEV(B145:L145)</f>
        <v>0.39795157311594498</v>
      </c>
      <c r="P145" s="1">
        <f t="shared" ref="P145:P165" si="17">O145/N145*100</f>
        <v>0.42526932833421371</v>
      </c>
    </row>
    <row r="146" spans="1:16" ht="15.75" customHeight="1" x14ac:dyDescent="0.2">
      <c r="A146" s="3">
        <v>2</v>
      </c>
      <c r="B146" s="27">
        <v>91.18</v>
      </c>
      <c r="C146" s="27">
        <v>91.52</v>
      </c>
      <c r="D146" s="27">
        <v>91.45</v>
      </c>
      <c r="E146" s="27">
        <v>90.55</v>
      </c>
      <c r="F146" s="27">
        <v>92.22</v>
      </c>
      <c r="G146" s="27">
        <v>91.31</v>
      </c>
      <c r="H146" s="27">
        <v>91.43</v>
      </c>
      <c r="I146" s="27">
        <v>92.14</v>
      </c>
      <c r="J146" s="27">
        <v>90.73</v>
      </c>
      <c r="K146" s="27">
        <v>91.39</v>
      </c>
      <c r="L146">
        <v>91.62</v>
      </c>
      <c r="N146" s="5">
        <f t="shared" si="15"/>
        <v>91.412727272727281</v>
      </c>
      <c r="O146" s="5">
        <f t="shared" si="16"/>
        <v>0.50124027988761821</v>
      </c>
      <c r="P146" s="1">
        <f t="shared" si="17"/>
        <v>0.5483265786307655</v>
      </c>
    </row>
    <row r="147" spans="1:16" ht="15.75" customHeight="1" x14ac:dyDescent="0.2">
      <c r="A147" s="3">
        <v>4</v>
      </c>
      <c r="B147" s="27">
        <v>15.7</v>
      </c>
      <c r="C147" s="27">
        <v>15.4</v>
      </c>
      <c r="D147" s="27">
        <v>15.11</v>
      </c>
      <c r="E147" s="27">
        <v>15.12</v>
      </c>
      <c r="F147" s="27">
        <v>17.87</v>
      </c>
      <c r="G147" s="27">
        <v>15.28</v>
      </c>
      <c r="H147" s="27">
        <v>15.45</v>
      </c>
      <c r="I147" s="27">
        <v>15.1</v>
      </c>
      <c r="J147" s="27">
        <v>15.81</v>
      </c>
      <c r="K147" s="27">
        <v>15.4</v>
      </c>
      <c r="L147">
        <v>15.83</v>
      </c>
      <c r="N147" s="5">
        <f t="shared" si="15"/>
        <v>15.642727272727274</v>
      </c>
      <c r="O147" s="5">
        <f t="shared" si="16"/>
        <v>0.78518903340649049</v>
      </c>
      <c r="P147" s="1">
        <f t="shared" si="17"/>
        <v>5.0195149459356037</v>
      </c>
    </row>
    <row r="148" spans="1:16" ht="15.75" customHeight="1" x14ac:dyDescent="0.2">
      <c r="A148" s="3">
        <v>8</v>
      </c>
      <c r="B148" s="27">
        <v>15.97</v>
      </c>
      <c r="C148" s="27">
        <v>15.67</v>
      </c>
      <c r="D148" s="27">
        <v>15.63</v>
      </c>
      <c r="E148" s="27">
        <v>15.58</v>
      </c>
      <c r="F148" s="27">
        <v>18.14</v>
      </c>
      <c r="G148" s="27">
        <v>16.03</v>
      </c>
      <c r="H148" s="27">
        <v>15.68</v>
      </c>
      <c r="I148" s="27">
        <v>15.52</v>
      </c>
      <c r="J148" s="27">
        <v>16.12</v>
      </c>
      <c r="K148" s="27">
        <v>15.76</v>
      </c>
      <c r="L148">
        <v>16.28</v>
      </c>
      <c r="N148" s="5">
        <f t="shared" si="15"/>
        <v>16.034545454545455</v>
      </c>
      <c r="O148" s="5">
        <f t="shared" si="16"/>
        <v>0.73984273513177978</v>
      </c>
      <c r="P148" s="1">
        <f t="shared" si="17"/>
        <v>4.6140549305190941</v>
      </c>
    </row>
    <row r="149" spans="1:16" ht="15.75" customHeight="1" x14ac:dyDescent="0.2">
      <c r="A149" s="3">
        <v>16</v>
      </c>
      <c r="B149" s="27">
        <v>16.239999999999998</v>
      </c>
      <c r="C149" s="27">
        <v>15.74</v>
      </c>
      <c r="D149" s="27">
        <v>15.54</v>
      </c>
      <c r="E149" s="27">
        <v>15.67</v>
      </c>
      <c r="F149" s="27">
        <v>18.829999999999998</v>
      </c>
      <c r="G149" s="27">
        <v>15.57</v>
      </c>
      <c r="H149" s="27">
        <v>15.75</v>
      </c>
      <c r="I149" s="27">
        <v>15.59</v>
      </c>
      <c r="J149" s="27">
        <v>16.03</v>
      </c>
      <c r="K149" s="27">
        <v>15.76</v>
      </c>
      <c r="L149">
        <v>16.11</v>
      </c>
      <c r="N149" s="5">
        <f t="shared" si="15"/>
        <v>16.075454545454544</v>
      </c>
      <c r="O149" s="5">
        <f t="shared" si="16"/>
        <v>0.94223525338806535</v>
      </c>
      <c r="P149" s="1">
        <f t="shared" si="17"/>
        <v>5.8613288397153873</v>
      </c>
    </row>
    <row r="150" spans="1:16" ht="15.75" customHeight="1" x14ac:dyDescent="0.2">
      <c r="A150" s="3">
        <v>32</v>
      </c>
      <c r="B150" s="27">
        <v>89.65</v>
      </c>
      <c r="C150" s="27">
        <v>88.22</v>
      </c>
      <c r="D150" s="27">
        <v>89.57</v>
      </c>
      <c r="E150" s="27">
        <v>89.53</v>
      </c>
      <c r="F150" s="27">
        <v>89.24</v>
      </c>
      <c r="G150" s="27">
        <v>88.1</v>
      </c>
      <c r="H150" s="27">
        <v>88.35</v>
      </c>
      <c r="I150" s="27">
        <v>89.01</v>
      </c>
      <c r="J150" s="27">
        <v>88.72</v>
      </c>
      <c r="K150" s="27">
        <v>88.75</v>
      </c>
      <c r="L150">
        <v>88.25</v>
      </c>
      <c r="N150" s="5">
        <f t="shared" si="15"/>
        <v>88.853636363636369</v>
      </c>
      <c r="O150" s="5">
        <f t="shared" si="16"/>
        <v>0.58263664023596728</v>
      </c>
      <c r="P150" s="1">
        <f t="shared" si="17"/>
        <v>0.65572627534511707</v>
      </c>
    </row>
    <row r="151" spans="1:16" ht="15.75" customHeight="1" x14ac:dyDescent="0.2">
      <c r="A151" s="3">
        <v>64</v>
      </c>
      <c r="B151" s="27">
        <v>19.13</v>
      </c>
      <c r="C151" s="27">
        <v>18.940000000000001</v>
      </c>
      <c r="D151" s="27">
        <v>18.66</v>
      </c>
      <c r="E151" s="27">
        <v>19.07</v>
      </c>
      <c r="F151" s="27">
        <v>21.41</v>
      </c>
      <c r="G151" s="27">
        <v>18.579999999999998</v>
      </c>
      <c r="H151" s="27">
        <v>18.690000000000001</v>
      </c>
      <c r="I151" s="27">
        <v>18.29</v>
      </c>
      <c r="J151" s="27">
        <v>18.64</v>
      </c>
      <c r="K151" s="27">
        <v>18.78</v>
      </c>
      <c r="L151">
        <v>18.96</v>
      </c>
      <c r="N151" s="5">
        <f t="shared" si="15"/>
        <v>19.013636363636365</v>
      </c>
      <c r="O151" s="5">
        <f t="shared" si="16"/>
        <v>0.83085826381245953</v>
      </c>
      <c r="P151" s="1">
        <f t="shared" si="17"/>
        <v>4.3698020090542933</v>
      </c>
    </row>
    <row r="152" spans="1:16" ht="15.75" customHeight="1" x14ac:dyDescent="0.2">
      <c r="A152" s="3">
        <v>128</v>
      </c>
      <c r="B152" s="27">
        <v>23.42</v>
      </c>
      <c r="C152" s="27">
        <v>23.15</v>
      </c>
      <c r="D152" s="27">
        <v>22.71</v>
      </c>
      <c r="E152" s="27">
        <v>22.79</v>
      </c>
      <c r="F152" s="27">
        <v>25.09</v>
      </c>
      <c r="G152" s="27">
        <v>22.86</v>
      </c>
      <c r="H152" s="27">
        <v>23.21</v>
      </c>
      <c r="I152" s="27">
        <v>22.66</v>
      </c>
      <c r="J152" s="27">
        <v>22.58</v>
      </c>
      <c r="K152" s="27">
        <v>23.11</v>
      </c>
      <c r="L152">
        <v>23.12</v>
      </c>
      <c r="N152" s="5">
        <f t="shared" si="15"/>
        <v>23.154545454545453</v>
      </c>
      <c r="O152" s="5">
        <f t="shared" si="16"/>
        <v>0.69387842791606724</v>
      </c>
      <c r="P152" s="1">
        <f t="shared" si="17"/>
        <v>2.9967266223308755</v>
      </c>
    </row>
    <row r="153" spans="1:16" ht="15.75" customHeight="1" x14ac:dyDescent="0.2">
      <c r="A153" s="3">
        <v>256</v>
      </c>
      <c r="B153" s="27">
        <v>30.17</v>
      </c>
      <c r="C153" s="27">
        <v>29.81</v>
      </c>
      <c r="D153" s="27">
        <v>29.28</v>
      </c>
      <c r="E153" s="27">
        <v>29.39</v>
      </c>
      <c r="F153" s="27">
        <v>31.62</v>
      </c>
      <c r="G153" s="27">
        <v>29.43</v>
      </c>
      <c r="H153" s="27">
        <v>29.76</v>
      </c>
      <c r="I153" s="27">
        <v>29.24</v>
      </c>
      <c r="J153" s="27">
        <v>29.13</v>
      </c>
      <c r="K153" s="27">
        <v>29.64</v>
      </c>
      <c r="L153">
        <v>29.6</v>
      </c>
      <c r="N153" s="5">
        <f t="shared" si="15"/>
        <v>29.733636363636368</v>
      </c>
      <c r="O153" s="5">
        <f t="shared" si="16"/>
        <v>0.69325713450743154</v>
      </c>
      <c r="P153" s="1">
        <f t="shared" si="17"/>
        <v>2.3315585286274332</v>
      </c>
    </row>
    <row r="154" spans="1:16" ht="15.75" customHeight="1" x14ac:dyDescent="0.2">
      <c r="A154" s="3">
        <v>512</v>
      </c>
      <c r="B154" s="27">
        <v>43.47</v>
      </c>
      <c r="C154" s="27">
        <v>43.39</v>
      </c>
      <c r="D154" s="27">
        <v>42.83</v>
      </c>
      <c r="E154" s="27">
        <v>43.02</v>
      </c>
      <c r="F154" s="27">
        <v>44.93</v>
      </c>
      <c r="G154" s="27">
        <v>42.96</v>
      </c>
      <c r="H154" s="27">
        <v>43.35</v>
      </c>
      <c r="I154" s="27">
        <v>42.84</v>
      </c>
      <c r="J154" s="27">
        <v>42.65</v>
      </c>
      <c r="K154" s="27">
        <v>43.04</v>
      </c>
      <c r="L154">
        <v>43.03</v>
      </c>
      <c r="N154" s="5">
        <f t="shared" si="15"/>
        <v>43.228181818181831</v>
      </c>
      <c r="O154" s="5">
        <f t="shared" si="16"/>
        <v>0.6188023623390293</v>
      </c>
      <c r="P154" s="1">
        <f t="shared" si="17"/>
        <v>1.4314790405521063</v>
      </c>
    </row>
    <row r="155" spans="1:16" ht="15.75" customHeight="1" x14ac:dyDescent="0.2">
      <c r="A155" s="3" t="s">
        <v>6</v>
      </c>
      <c r="B155" s="27">
        <v>72.430000000000007</v>
      </c>
      <c r="C155" s="27">
        <v>71.81</v>
      </c>
      <c r="D155" s="27">
        <v>71.67</v>
      </c>
      <c r="E155" s="27">
        <v>72.16</v>
      </c>
      <c r="F155" s="27">
        <v>76.14</v>
      </c>
      <c r="G155" s="27">
        <v>71.69</v>
      </c>
      <c r="H155" s="27">
        <v>72.11</v>
      </c>
      <c r="I155" s="27">
        <v>71.91</v>
      </c>
      <c r="J155" s="27">
        <v>71.73</v>
      </c>
      <c r="K155" s="27">
        <v>71.78</v>
      </c>
      <c r="L155">
        <v>71.739999999999995</v>
      </c>
      <c r="N155" s="5">
        <f t="shared" si="15"/>
        <v>72.288181818181826</v>
      </c>
      <c r="O155" s="5">
        <f t="shared" si="16"/>
        <v>1.2994908093697177</v>
      </c>
      <c r="P155" s="1">
        <f t="shared" si="17"/>
        <v>1.7976531940423928</v>
      </c>
    </row>
    <row r="156" spans="1:16" ht="15.75" customHeight="1" x14ac:dyDescent="0.2">
      <c r="A156" s="3" t="s">
        <v>7</v>
      </c>
      <c r="B156" s="27">
        <v>209.58</v>
      </c>
      <c r="C156" s="27">
        <v>209.3</v>
      </c>
      <c r="D156" s="27">
        <v>206.9</v>
      </c>
      <c r="E156" s="27">
        <v>207.52</v>
      </c>
      <c r="F156" s="27">
        <v>207.17</v>
      </c>
      <c r="G156" s="27">
        <v>208.27</v>
      </c>
      <c r="H156" s="27">
        <v>208.79</v>
      </c>
      <c r="I156" s="27">
        <v>209.44</v>
      </c>
      <c r="J156" s="27">
        <v>207.54</v>
      </c>
      <c r="K156" s="27">
        <v>208.05</v>
      </c>
      <c r="L156">
        <v>207.93</v>
      </c>
      <c r="N156" s="5">
        <f t="shared" si="15"/>
        <v>208.22636363636363</v>
      </c>
      <c r="O156" s="5">
        <f t="shared" si="16"/>
        <v>0.93496815696870605</v>
      </c>
      <c r="P156" s="1">
        <f t="shared" si="17"/>
        <v>0.44901526427339855</v>
      </c>
    </row>
    <row r="157" spans="1:16" ht="15.75" customHeight="1" x14ac:dyDescent="0.2">
      <c r="A157" s="3" t="s">
        <v>8</v>
      </c>
      <c r="B157" s="27">
        <v>276.49</v>
      </c>
      <c r="C157" s="27">
        <v>277.06</v>
      </c>
      <c r="D157" s="27">
        <v>276.20999999999998</v>
      </c>
      <c r="E157" s="27">
        <v>290.14999999999998</v>
      </c>
      <c r="F157" s="27">
        <v>276.74</v>
      </c>
      <c r="G157" s="27">
        <v>276.64</v>
      </c>
      <c r="H157" s="27">
        <v>277.14</v>
      </c>
      <c r="I157" s="27">
        <v>276.97000000000003</v>
      </c>
      <c r="J157" s="27">
        <v>277.52999999999997</v>
      </c>
      <c r="K157" s="27">
        <v>277.3</v>
      </c>
      <c r="L157">
        <v>276.89999999999998</v>
      </c>
      <c r="N157" s="5">
        <f t="shared" si="15"/>
        <v>278.10272727272724</v>
      </c>
      <c r="O157" s="5">
        <f t="shared" si="16"/>
        <v>4.0128894600003342</v>
      </c>
      <c r="P157" s="1">
        <f t="shared" si="17"/>
        <v>1.4429522138648465</v>
      </c>
    </row>
    <row r="158" spans="1:16" ht="15.75" customHeight="1" x14ac:dyDescent="0.2">
      <c r="A158" s="3" t="s">
        <v>9</v>
      </c>
      <c r="B158" s="27">
        <v>452.55</v>
      </c>
      <c r="C158" s="27">
        <v>466.4</v>
      </c>
      <c r="D158" s="27">
        <v>457.36</v>
      </c>
      <c r="E158" s="27">
        <v>455.14</v>
      </c>
      <c r="F158" s="27">
        <v>465.87</v>
      </c>
      <c r="G158" s="27">
        <v>452.03</v>
      </c>
      <c r="H158" s="27">
        <v>459.03</v>
      </c>
      <c r="I158" s="27">
        <v>449.44</v>
      </c>
      <c r="J158" s="27">
        <v>458.81</v>
      </c>
      <c r="K158" s="27">
        <v>456.61</v>
      </c>
      <c r="L158">
        <v>450.13</v>
      </c>
      <c r="N158" s="5">
        <f t="shared" si="15"/>
        <v>456.6699999999999</v>
      </c>
      <c r="O158" s="5">
        <f t="shared" si="16"/>
        <v>5.708162576521449</v>
      </c>
      <c r="P158" s="1">
        <f t="shared" si="17"/>
        <v>1.2499534842493376</v>
      </c>
    </row>
    <row r="159" spans="1:16" ht="15.75" customHeight="1" x14ac:dyDescent="0.2">
      <c r="A159" s="3" t="s">
        <v>10</v>
      </c>
      <c r="B159" s="27">
        <v>1445.02</v>
      </c>
      <c r="C159" s="27">
        <v>1445.25</v>
      </c>
      <c r="D159" s="27">
        <v>1444.99</v>
      </c>
      <c r="E159" s="27">
        <v>1449.47</v>
      </c>
      <c r="F159" s="27">
        <v>1447.97</v>
      </c>
      <c r="G159" s="27">
        <v>1449.67</v>
      </c>
      <c r="H159" s="27">
        <v>1448.65</v>
      </c>
      <c r="I159" s="27">
        <v>1444.96</v>
      </c>
      <c r="J159" s="27">
        <v>1447.98</v>
      </c>
      <c r="K159" s="27">
        <v>1455.5</v>
      </c>
      <c r="L159">
        <v>1449.23</v>
      </c>
      <c r="N159" s="5">
        <f t="shared" si="15"/>
        <v>1448.0627272727272</v>
      </c>
      <c r="O159" s="5">
        <f t="shared" si="16"/>
        <v>3.1279037418344329</v>
      </c>
      <c r="P159" s="1">
        <f t="shared" si="17"/>
        <v>0.21600609441315491</v>
      </c>
    </row>
    <row r="160" spans="1:16" ht="15.75" customHeight="1" x14ac:dyDescent="0.2">
      <c r="A160" s="3" t="s">
        <v>11</v>
      </c>
      <c r="B160" s="27">
        <v>2341.4899999999998</v>
      </c>
      <c r="C160" s="27">
        <v>2354.59</v>
      </c>
      <c r="D160" s="27">
        <v>2357.29</v>
      </c>
      <c r="E160" s="27">
        <v>2365.08</v>
      </c>
      <c r="F160" s="27">
        <v>2356.35</v>
      </c>
      <c r="G160" s="27">
        <v>2361.09</v>
      </c>
      <c r="H160" s="27">
        <v>2334.0100000000002</v>
      </c>
      <c r="I160" s="27">
        <v>2366.0300000000002</v>
      </c>
      <c r="J160" s="27">
        <v>2381.3200000000002</v>
      </c>
      <c r="K160" s="27">
        <v>2353.8000000000002</v>
      </c>
      <c r="L160">
        <v>2344.9499999999998</v>
      </c>
      <c r="N160" s="5">
        <f t="shared" si="15"/>
        <v>2356</v>
      </c>
      <c r="O160" s="5">
        <f t="shared" si="16"/>
        <v>12.94169695210026</v>
      </c>
      <c r="P160" s="1">
        <f t="shared" si="17"/>
        <v>0.54930802003821133</v>
      </c>
    </row>
    <row r="161" spans="1:16" ht="15.75" customHeight="1" x14ac:dyDescent="0.2">
      <c r="A161" s="3" t="s">
        <v>12</v>
      </c>
      <c r="B161" s="27">
        <v>4654.4799999999996</v>
      </c>
      <c r="C161" s="27">
        <v>4430.46</v>
      </c>
      <c r="D161" s="27">
        <v>4531.8999999999996</v>
      </c>
      <c r="E161" s="27">
        <v>4590.9399999999996</v>
      </c>
      <c r="F161" s="27">
        <v>4534.03</v>
      </c>
      <c r="G161" s="27">
        <v>4490.71</v>
      </c>
      <c r="H161" s="27">
        <v>4553.45</v>
      </c>
      <c r="I161" s="27">
        <v>4744.6499999999996</v>
      </c>
      <c r="J161" s="27">
        <v>4840.08</v>
      </c>
      <c r="K161" s="27">
        <v>4588.75</v>
      </c>
      <c r="L161">
        <v>4666.92</v>
      </c>
      <c r="N161" s="5">
        <f t="shared" si="15"/>
        <v>4602.3972727272721</v>
      </c>
      <c r="O161" s="5">
        <f t="shared" si="16"/>
        <v>117.47275633872805</v>
      </c>
      <c r="P161" s="1">
        <f t="shared" si="17"/>
        <v>2.5524253856755061</v>
      </c>
    </row>
    <row r="162" spans="1:16" ht="15.75" customHeight="1" x14ac:dyDescent="0.2">
      <c r="A162" s="3" t="s">
        <v>13</v>
      </c>
      <c r="B162" s="27">
        <v>7706.87</v>
      </c>
      <c r="C162" s="27">
        <v>7546.7</v>
      </c>
      <c r="D162" s="27">
        <v>7697.43</v>
      </c>
      <c r="E162" s="27">
        <v>7717.2</v>
      </c>
      <c r="F162" s="27">
        <v>7481.98</v>
      </c>
      <c r="G162" s="27">
        <v>7452.36</v>
      </c>
      <c r="H162" s="27">
        <v>7491.24</v>
      </c>
      <c r="I162" s="27">
        <v>7645.79</v>
      </c>
      <c r="J162" s="27">
        <v>7451.58</v>
      </c>
      <c r="K162" s="27">
        <v>7559.59</v>
      </c>
      <c r="L162">
        <v>7561.38</v>
      </c>
      <c r="N162" s="5">
        <f t="shared" si="15"/>
        <v>7573.8290909090902</v>
      </c>
      <c r="O162" s="5">
        <f t="shared" si="16"/>
        <v>102.35290474183392</v>
      </c>
      <c r="P162" s="1">
        <f t="shared" si="17"/>
        <v>1.3514023555758434</v>
      </c>
    </row>
    <row r="163" spans="1:16" ht="15.75" customHeight="1" x14ac:dyDescent="0.2">
      <c r="A163" s="3" t="s">
        <v>14</v>
      </c>
      <c r="B163" s="27">
        <v>12976.77</v>
      </c>
      <c r="C163" s="27">
        <v>12991.73</v>
      </c>
      <c r="D163" s="27">
        <v>13015.26</v>
      </c>
      <c r="E163" s="27">
        <v>13061.69</v>
      </c>
      <c r="F163" s="27">
        <v>12997.63</v>
      </c>
      <c r="G163" s="27">
        <v>12977.5</v>
      </c>
      <c r="H163" s="27">
        <v>12910.98</v>
      </c>
      <c r="I163" s="27">
        <v>13004.9</v>
      </c>
      <c r="J163" s="27">
        <v>12972.03</v>
      </c>
      <c r="K163" s="27">
        <v>12907.52</v>
      </c>
      <c r="L163">
        <v>13062.15</v>
      </c>
      <c r="N163" s="5">
        <f t="shared" si="15"/>
        <v>12988.923636363637</v>
      </c>
      <c r="O163" s="5">
        <f t="shared" si="16"/>
        <v>49.954916128991172</v>
      </c>
      <c r="P163" s="1">
        <f t="shared" si="17"/>
        <v>0.38459627238963806</v>
      </c>
    </row>
    <row r="164" spans="1:16" ht="15.75" customHeight="1" x14ac:dyDescent="0.2">
      <c r="A164" s="3" t="s">
        <v>15</v>
      </c>
      <c r="B164" s="27">
        <v>24621.02</v>
      </c>
      <c r="C164" s="27">
        <v>24644.47</v>
      </c>
      <c r="D164" s="27">
        <v>24608.83</v>
      </c>
      <c r="E164" s="27">
        <v>24672.31</v>
      </c>
      <c r="F164" s="27">
        <v>24638.31</v>
      </c>
      <c r="G164" s="27">
        <v>24609.41</v>
      </c>
      <c r="H164" s="27">
        <v>24730.55</v>
      </c>
      <c r="I164" s="27">
        <v>24695.919999999998</v>
      </c>
      <c r="J164" s="27">
        <v>24658.01</v>
      </c>
      <c r="K164" s="27">
        <v>24677.71</v>
      </c>
      <c r="L164">
        <v>45400.28</v>
      </c>
      <c r="N164" s="5">
        <f t="shared" si="15"/>
        <v>26541.529090909091</v>
      </c>
      <c r="O164" s="5">
        <f t="shared" si="16"/>
        <v>6254.8516452645799</v>
      </c>
      <c r="P164" s="1">
        <f t="shared" si="17"/>
        <v>23.566282198138197</v>
      </c>
    </row>
    <row r="165" spans="1:16" ht="15.75" customHeight="1" x14ac:dyDescent="0.2">
      <c r="A165" s="3" t="s">
        <v>16</v>
      </c>
      <c r="B165" s="27">
        <v>48000.66</v>
      </c>
      <c r="C165" s="27">
        <v>47764.7</v>
      </c>
      <c r="D165" s="27">
        <v>48169.56</v>
      </c>
      <c r="E165" s="27">
        <v>48113.63</v>
      </c>
      <c r="F165" s="27">
        <v>47863.519999999997</v>
      </c>
      <c r="G165" s="27">
        <v>48245.5</v>
      </c>
      <c r="H165" s="27">
        <v>47905.68</v>
      </c>
      <c r="I165" s="27">
        <v>48089.81</v>
      </c>
      <c r="J165" s="27">
        <v>47921.04</v>
      </c>
      <c r="K165" s="27">
        <v>48100.33</v>
      </c>
      <c r="L165">
        <v>49235.46</v>
      </c>
      <c r="N165" s="5">
        <f t="shared" si="15"/>
        <v>48128.171818181807</v>
      </c>
      <c r="O165" s="5">
        <f t="shared" si="16"/>
        <v>394.3148579959468</v>
      </c>
      <c r="P165" s="1">
        <f t="shared" si="17"/>
        <v>0.81930155062940291</v>
      </c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2" t="s">
        <v>23</v>
      </c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</row>
    <row r="171" spans="1:16" ht="15.75" customHeight="1" x14ac:dyDescent="0.15">
      <c r="A171" s="30" t="s">
        <v>1</v>
      </c>
      <c r="B171" s="28">
        <v>1</v>
      </c>
      <c r="C171" s="1">
        <v>2</v>
      </c>
      <c r="D171" s="1">
        <v>3</v>
      </c>
      <c r="E171" s="28">
        <v>4</v>
      </c>
      <c r="F171" s="28">
        <v>5</v>
      </c>
      <c r="G171" s="1">
        <v>6</v>
      </c>
      <c r="H171" s="1">
        <v>7</v>
      </c>
      <c r="I171" s="28">
        <v>8</v>
      </c>
      <c r="J171" s="28">
        <v>9</v>
      </c>
      <c r="K171" s="1">
        <v>10</v>
      </c>
      <c r="L171" s="1">
        <v>11</v>
      </c>
    </row>
    <row r="172" spans="1:16" ht="15.75" customHeight="1" x14ac:dyDescent="0.2">
      <c r="A172" s="31"/>
      <c r="B172" s="1" t="s">
        <v>2</v>
      </c>
      <c r="C172" s="1" t="s">
        <v>2</v>
      </c>
      <c r="D172" s="1" t="s">
        <v>2</v>
      </c>
      <c r="E172" s="1" t="s">
        <v>2</v>
      </c>
      <c r="F172" s="1" t="s">
        <v>2</v>
      </c>
      <c r="G172" s="1" t="s">
        <v>2</v>
      </c>
      <c r="H172" s="1" t="s">
        <v>2</v>
      </c>
      <c r="I172" s="1" t="s">
        <v>2</v>
      </c>
      <c r="J172" s="1" t="s">
        <v>2</v>
      </c>
      <c r="K172" s="1" t="s">
        <v>2</v>
      </c>
      <c r="L172" s="1" t="s">
        <v>2</v>
      </c>
      <c r="N172" s="2" t="s">
        <v>3</v>
      </c>
      <c r="O172" s="2" t="s">
        <v>4</v>
      </c>
      <c r="P172" s="2" t="s">
        <v>5</v>
      </c>
    </row>
    <row r="173" spans="1:16" ht="15.75" customHeight="1" x14ac:dyDescent="0.2">
      <c r="A173" s="3">
        <v>1</v>
      </c>
      <c r="B173">
        <v>20.100000000000001</v>
      </c>
      <c r="C173">
        <v>18.8</v>
      </c>
      <c r="D173">
        <v>19.96</v>
      </c>
      <c r="E173">
        <v>20.3</v>
      </c>
      <c r="F173">
        <v>20.58</v>
      </c>
      <c r="G173">
        <v>19.059999999999999</v>
      </c>
      <c r="H173">
        <v>19.57</v>
      </c>
      <c r="I173">
        <v>19.37</v>
      </c>
      <c r="J173">
        <v>19.46</v>
      </c>
      <c r="K173">
        <v>20.29</v>
      </c>
      <c r="L173">
        <v>19.36</v>
      </c>
      <c r="N173" s="5">
        <f t="shared" ref="N173:N193" si="18">AVERAGE(B173:L173)</f>
        <v>19.713636363636365</v>
      </c>
      <c r="O173" s="5">
        <f t="shared" ref="O173:O193" si="19">STDEV(B173:L173)</f>
        <v>0.56803649050519134</v>
      </c>
      <c r="P173" s="1">
        <f t="shared" ref="P173:P193" si="20">O173/N173*100</f>
        <v>2.8814394261273248</v>
      </c>
    </row>
    <row r="174" spans="1:16" ht="15.75" customHeight="1" x14ac:dyDescent="0.2">
      <c r="A174" s="3">
        <v>2</v>
      </c>
      <c r="B174">
        <v>16.84</v>
      </c>
      <c r="C174">
        <v>14.7</v>
      </c>
      <c r="D174">
        <v>15.89</v>
      </c>
      <c r="E174">
        <v>16.760000000000002</v>
      </c>
      <c r="F174">
        <v>15.67</v>
      </c>
      <c r="G174">
        <v>18.57</v>
      </c>
      <c r="H174">
        <v>15.47</v>
      </c>
      <c r="I174">
        <v>15.34</v>
      </c>
      <c r="J174">
        <v>15.15</v>
      </c>
      <c r="K174">
        <v>15.73</v>
      </c>
      <c r="L174">
        <v>15.39</v>
      </c>
      <c r="N174" s="5">
        <f t="shared" si="18"/>
        <v>15.955454545454545</v>
      </c>
      <c r="O174" s="5">
        <f t="shared" si="19"/>
        <v>1.0752335898432828</v>
      </c>
      <c r="P174" s="1">
        <f t="shared" si="20"/>
        <v>6.7389718467757458</v>
      </c>
    </row>
    <row r="175" spans="1:16" ht="15.75" customHeight="1" x14ac:dyDescent="0.2">
      <c r="A175" s="3">
        <v>4</v>
      </c>
      <c r="B175">
        <v>15.98</v>
      </c>
      <c r="C175">
        <v>14.63</v>
      </c>
      <c r="D175">
        <v>16.04</v>
      </c>
      <c r="E175">
        <v>16.329999999999998</v>
      </c>
      <c r="F175">
        <v>16.05</v>
      </c>
      <c r="G175">
        <v>14.9</v>
      </c>
      <c r="H175">
        <v>15.27</v>
      </c>
      <c r="I175">
        <v>15.4</v>
      </c>
      <c r="J175">
        <v>15.23</v>
      </c>
      <c r="K175">
        <v>15.6</v>
      </c>
      <c r="L175">
        <v>15.38</v>
      </c>
      <c r="N175" s="5">
        <f t="shared" si="18"/>
        <v>15.528181818181819</v>
      </c>
      <c r="O175" s="5">
        <f t="shared" si="19"/>
        <v>0.52742427289267135</v>
      </c>
      <c r="P175" s="1">
        <f t="shared" si="20"/>
        <v>3.3965616777819707</v>
      </c>
    </row>
    <row r="176" spans="1:16" ht="15.75" customHeight="1" x14ac:dyDescent="0.2">
      <c r="A176" s="3">
        <v>8</v>
      </c>
      <c r="B176">
        <v>16.420000000000002</v>
      </c>
      <c r="C176">
        <v>15.31</v>
      </c>
      <c r="D176">
        <v>16.45</v>
      </c>
      <c r="E176">
        <v>16.87</v>
      </c>
      <c r="F176">
        <v>16.329999999999998</v>
      </c>
      <c r="G176">
        <v>15.42</v>
      </c>
      <c r="H176">
        <v>15.81</v>
      </c>
      <c r="I176">
        <v>15.75</v>
      </c>
      <c r="J176">
        <v>15.71</v>
      </c>
      <c r="K176">
        <v>16.02</v>
      </c>
      <c r="L176">
        <v>15.87</v>
      </c>
      <c r="N176" s="5">
        <f t="shared" si="18"/>
        <v>15.99636363636364</v>
      </c>
      <c r="O176" s="5">
        <f t="shared" si="19"/>
        <v>0.47508468144684962</v>
      </c>
      <c r="P176" s="1">
        <f t="shared" si="20"/>
        <v>2.9699542486447741</v>
      </c>
    </row>
    <row r="177" spans="1:16" ht="15.75" customHeight="1" x14ac:dyDescent="0.2">
      <c r="A177" s="3">
        <v>16</v>
      </c>
      <c r="B177">
        <v>16.55</v>
      </c>
      <c r="C177">
        <v>15.26</v>
      </c>
      <c r="D177">
        <v>16.46</v>
      </c>
      <c r="E177">
        <v>16.96</v>
      </c>
      <c r="F177">
        <v>16.21</v>
      </c>
      <c r="G177">
        <v>15.45</v>
      </c>
      <c r="H177">
        <v>16.12</v>
      </c>
      <c r="I177">
        <v>15.92</v>
      </c>
      <c r="J177">
        <v>15.74</v>
      </c>
      <c r="K177">
        <v>15.93</v>
      </c>
      <c r="L177">
        <v>16</v>
      </c>
      <c r="N177" s="5">
        <f t="shared" si="18"/>
        <v>16.054545454545458</v>
      </c>
      <c r="O177" s="5">
        <f t="shared" si="19"/>
        <v>0.48892460842881813</v>
      </c>
      <c r="P177" s="1">
        <f t="shared" si="20"/>
        <v>3.045396768242921</v>
      </c>
    </row>
    <row r="178" spans="1:16" ht="15.75" customHeight="1" x14ac:dyDescent="0.2">
      <c r="A178" s="3">
        <v>32</v>
      </c>
      <c r="B178">
        <v>17.52</v>
      </c>
      <c r="C178">
        <v>16.02</v>
      </c>
      <c r="D178">
        <v>17.149999999999999</v>
      </c>
      <c r="E178">
        <v>18.2</v>
      </c>
      <c r="F178">
        <v>17.309999999999999</v>
      </c>
      <c r="G178">
        <v>16.73</v>
      </c>
      <c r="H178">
        <v>16.850000000000001</v>
      </c>
      <c r="I178">
        <v>16.75</v>
      </c>
      <c r="J178">
        <v>16.88</v>
      </c>
      <c r="K178">
        <v>16.91</v>
      </c>
      <c r="L178">
        <v>16.809999999999999</v>
      </c>
      <c r="N178" s="5">
        <f t="shared" si="18"/>
        <v>17.011818181818182</v>
      </c>
      <c r="O178" s="5">
        <f t="shared" si="19"/>
        <v>0.54812075643635627</v>
      </c>
      <c r="P178" s="1">
        <f t="shared" si="20"/>
        <v>3.2219998507988663</v>
      </c>
    </row>
    <row r="179" spans="1:16" ht="15.75" customHeight="1" x14ac:dyDescent="0.2">
      <c r="A179" s="3">
        <v>64</v>
      </c>
      <c r="B179">
        <v>19.86</v>
      </c>
      <c r="C179">
        <v>18.25</v>
      </c>
      <c r="D179">
        <v>19.57</v>
      </c>
      <c r="E179">
        <v>20.13</v>
      </c>
      <c r="F179">
        <v>19.260000000000002</v>
      </c>
      <c r="G179">
        <v>18.510000000000002</v>
      </c>
      <c r="H179">
        <v>18.940000000000001</v>
      </c>
      <c r="I179">
        <v>19.12</v>
      </c>
      <c r="J179">
        <v>18.989999999999998</v>
      </c>
      <c r="K179">
        <v>19.02</v>
      </c>
      <c r="L179">
        <v>18.96</v>
      </c>
      <c r="N179" s="5">
        <f t="shared" si="18"/>
        <v>19.146363636363642</v>
      </c>
      <c r="O179" s="5">
        <f t="shared" si="19"/>
        <v>0.54736226993231285</v>
      </c>
      <c r="P179" s="1">
        <f t="shared" si="20"/>
        <v>2.8588314748850667</v>
      </c>
    </row>
    <row r="180" spans="1:16" ht="15.75" customHeight="1" x14ac:dyDescent="0.2">
      <c r="A180" s="3">
        <v>128</v>
      </c>
      <c r="B180">
        <v>23.97</v>
      </c>
      <c r="C180">
        <v>22.39</v>
      </c>
      <c r="D180">
        <v>23.51</v>
      </c>
      <c r="E180">
        <v>24.12</v>
      </c>
      <c r="F180">
        <v>22.69</v>
      </c>
      <c r="G180">
        <v>22.6</v>
      </c>
      <c r="H180">
        <v>23.27</v>
      </c>
      <c r="I180">
        <v>23.06</v>
      </c>
      <c r="J180">
        <v>23.18</v>
      </c>
      <c r="K180">
        <v>23</v>
      </c>
      <c r="L180">
        <v>23.13</v>
      </c>
      <c r="N180" s="5">
        <f t="shared" si="18"/>
        <v>23.174545454545456</v>
      </c>
      <c r="O180" s="5">
        <f t="shared" si="19"/>
        <v>0.53612244191721026</v>
      </c>
      <c r="P180" s="1">
        <f t="shared" si="20"/>
        <v>2.3134108195078116</v>
      </c>
    </row>
    <row r="181" spans="1:16" ht="15.75" customHeight="1" x14ac:dyDescent="0.2">
      <c r="A181" s="3">
        <v>256</v>
      </c>
      <c r="B181">
        <v>29.63</v>
      </c>
      <c r="C181">
        <v>28.01</v>
      </c>
      <c r="D181">
        <v>28.72</v>
      </c>
      <c r="E181">
        <v>29.77</v>
      </c>
      <c r="F181">
        <v>28.17</v>
      </c>
      <c r="G181">
        <v>28.31</v>
      </c>
      <c r="H181">
        <v>28.81</v>
      </c>
      <c r="I181">
        <v>28.68</v>
      </c>
      <c r="J181">
        <v>28.79</v>
      </c>
      <c r="K181">
        <v>28.67</v>
      </c>
      <c r="L181">
        <v>28.57</v>
      </c>
      <c r="N181" s="5">
        <f t="shared" si="18"/>
        <v>28.739090909090915</v>
      </c>
      <c r="O181" s="5">
        <f t="shared" si="19"/>
        <v>0.54229981643837044</v>
      </c>
      <c r="P181" s="1">
        <f t="shared" si="20"/>
        <v>1.8869762378838053</v>
      </c>
    </row>
    <row r="182" spans="1:16" ht="15.75" customHeight="1" x14ac:dyDescent="0.2">
      <c r="A182" s="3">
        <v>512</v>
      </c>
      <c r="B182">
        <v>41.79</v>
      </c>
      <c r="C182">
        <v>40.5</v>
      </c>
      <c r="D182">
        <v>41.17</v>
      </c>
      <c r="E182">
        <v>42.62</v>
      </c>
      <c r="F182">
        <v>40.58</v>
      </c>
      <c r="G182">
        <v>40.659999999999997</v>
      </c>
      <c r="H182">
        <v>41.47</v>
      </c>
      <c r="I182">
        <v>40.909999999999997</v>
      </c>
      <c r="J182">
        <v>41.46</v>
      </c>
      <c r="K182">
        <v>41.15</v>
      </c>
      <c r="L182">
        <v>41.48</v>
      </c>
      <c r="N182" s="5">
        <f t="shared" si="18"/>
        <v>41.253636363636353</v>
      </c>
      <c r="O182" s="5">
        <f t="shared" si="19"/>
        <v>0.61686745297953149</v>
      </c>
      <c r="P182" s="1">
        <f t="shared" si="20"/>
        <v>1.4953044321767444</v>
      </c>
    </row>
    <row r="183" spans="1:16" ht="15.75" customHeight="1" x14ac:dyDescent="0.2">
      <c r="A183" s="3" t="s">
        <v>6</v>
      </c>
      <c r="B183">
        <v>67.680000000000007</v>
      </c>
      <c r="C183">
        <v>66.790000000000006</v>
      </c>
      <c r="D183">
        <v>67.319999999999993</v>
      </c>
      <c r="E183">
        <v>68.819999999999993</v>
      </c>
      <c r="F183">
        <v>67.16</v>
      </c>
      <c r="G183">
        <v>66.95</v>
      </c>
      <c r="H183">
        <v>68.540000000000006</v>
      </c>
      <c r="I183">
        <v>67.41</v>
      </c>
      <c r="J183">
        <v>68.19</v>
      </c>
      <c r="K183">
        <v>67.430000000000007</v>
      </c>
      <c r="L183">
        <v>67.8</v>
      </c>
      <c r="N183" s="5">
        <f t="shared" si="18"/>
        <v>67.644545454545451</v>
      </c>
      <c r="O183" s="5">
        <f t="shared" si="19"/>
        <v>0.64500176180168001</v>
      </c>
      <c r="P183" s="1">
        <f t="shared" si="20"/>
        <v>0.95351629235959101</v>
      </c>
    </row>
    <row r="184" spans="1:16" ht="15.75" customHeight="1" x14ac:dyDescent="0.2">
      <c r="A184" s="3" t="s">
        <v>7</v>
      </c>
      <c r="B184">
        <v>1184.51</v>
      </c>
      <c r="C184">
        <v>1192.6400000000001</v>
      </c>
      <c r="D184">
        <v>1195.01</v>
      </c>
      <c r="E184">
        <v>1191.68</v>
      </c>
      <c r="F184">
        <v>1187.07</v>
      </c>
      <c r="G184">
        <v>1195.74</v>
      </c>
      <c r="H184">
        <v>1192.78</v>
      </c>
      <c r="I184">
        <v>1189.8699999999999</v>
      </c>
      <c r="J184">
        <v>1192.6500000000001</v>
      </c>
      <c r="K184">
        <v>1192.6300000000001</v>
      </c>
      <c r="L184">
        <v>1191.67</v>
      </c>
      <c r="N184" s="5">
        <f t="shared" si="18"/>
        <v>1191.4772727272725</v>
      </c>
      <c r="O184" s="5">
        <f t="shared" si="19"/>
        <v>3.271583992224866</v>
      </c>
      <c r="P184" s="1">
        <f t="shared" si="20"/>
        <v>0.27458215671510566</v>
      </c>
    </row>
    <row r="185" spans="1:16" ht="15.75" customHeight="1" x14ac:dyDescent="0.2">
      <c r="A185" s="3" t="s">
        <v>8</v>
      </c>
      <c r="B185">
        <v>1683.92</v>
      </c>
      <c r="C185">
        <v>1688.25</v>
      </c>
      <c r="D185">
        <v>1683.45</v>
      </c>
      <c r="E185">
        <v>1682.06</v>
      </c>
      <c r="F185">
        <v>1688.33</v>
      </c>
      <c r="G185">
        <v>1687.53</v>
      </c>
      <c r="H185">
        <v>1680.51</v>
      </c>
      <c r="I185">
        <v>1683.03</v>
      </c>
      <c r="J185">
        <v>1683.9</v>
      </c>
      <c r="K185">
        <v>1683.26</v>
      </c>
      <c r="L185">
        <v>1715.92</v>
      </c>
      <c r="N185" s="5">
        <f t="shared" si="18"/>
        <v>1687.2872727272731</v>
      </c>
      <c r="O185" s="5">
        <f t="shared" si="19"/>
        <v>9.8338294584654129</v>
      </c>
      <c r="P185" s="1">
        <f t="shared" si="20"/>
        <v>0.58281891989680856</v>
      </c>
    </row>
    <row r="186" spans="1:16" ht="15.75" customHeight="1" x14ac:dyDescent="0.2">
      <c r="A186" s="3" t="s">
        <v>9</v>
      </c>
      <c r="B186">
        <v>3206.53</v>
      </c>
      <c r="C186">
        <v>3224.98</v>
      </c>
      <c r="D186">
        <v>3216.05</v>
      </c>
      <c r="E186">
        <v>3236.72</v>
      </c>
      <c r="F186">
        <v>3190.13</v>
      </c>
      <c r="G186">
        <v>3224.12</v>
      </c>
      <c r="H186">
        <v>3146.08</v>
      </c>
      <c r="I186">
        <v>3241.36</v>
      </c>
      <c r="J186">
        <v>3216.25</v>
      </c>
      <c r="K186">
        <v>3209.21</v>
      </c>
      <c r="L186">
        <v>3482.64</v>
      </c>
      <c r="N186" s="5">
        <f t="shared" si="18"/>
        <v>3235.8245454545454</v>
      </c>
      <c r="O186" s="5">
        <f t="shared" si="19"/>
        <v>85.840950060403685</v>
      </c>
      <c r="P186" s="1">
        <f t="shared" si="20"/>
        <v>2.652830796434464</v>
      </c>
    </row>
    <row r="187" spans="1:16" ht="15.75" customHeight="1" x14ac:dyDescent="0.2">
      <c r="A187" s="3" t="s">
        <v>10</v>
      </c>
      <c r="B187">
        <v>6633.61</v>
      </c>
      <c r="C187">
        <v>6777.87</v>
      </c>
      <c r="D187">
        <v>6658.65</v>
      </c>
      <c r="E187">
        <v>6718.87</v>
      </c>
      <c r="F187">
        <v>6656.91</v>
      </c>
      <c r="G187">
        <v>6654.75</v>
      </c>
      <c r="H187">
        <v>6636.58</v>
      </c>
      <c r="I187">
        <v>6656.44</v>
      </c>
      <c r="J187">
        <v>6649.81</v>
      </c>
      <c r="K187">
        <v>6652.64</v>
      </c>
      <c r="L187">
        <v>6676.13</v>
      </c>
      <c r="N187" s="5">
        <f t="shared" si="18"/>
        <v>6670.2054545454557</v>
      </c>
      <c r="O187" s="5">
        <f t="shared" si="19"/>
        <v>42.341548475141131</v>
      </c>
      <c r="P187" s="1">
        <f t="shared" si="20"/>
        <v>0.63478627103288399</v>
      </c>
    </row>
    <row r="188" spans="1:16" ht="15.75" customHeight="1" x14ac:dyDescent="0.2">
      <c r="A188" s="3" t="s">
        <v>11</v>
      </c>
      <c r="B188">
        <v>12285.39</v>
      </c>
      <c r="C188">
        <v>12310.06</v>
      </c>
      <c r="D188">
        <v>12312.57</v>
      </c>
      <c r="E188">
        <v>12307.03</v>
      </c>
      <c r="F188">
        <v>12292.67</v>
      </c>
      <c r="G188">
        <v>12298.14</v>
      </c>
      <c r="H188">
        <v>12243.16</v>
      </c>
      <c r="I188">
        <v>12274.82</v>
      </c>
      <c r="J188">
        <v>12288.9</v>
      </c>
      <c r="K188">
        <v>12267.14</v>
      </c>
      <c r="L188">
        <v>12297.48</v>
      </c>
      <c r="N188" s="5">
        <f t="shared" si="18"/>
        <v>12288.850909090908</v>
      </c>
      <c r="O188" s="5">
        <f t="shared" si="19"/>
        <v>20.702906778781362</v>
      </c>
      <c r="P188" s="1">
        <f t="shared" si="20"/>
        <v>0.16846902067520403</v>
      </c>
    </row>
    <row r="189" spans="1:16" ht="15.75" customHeight="1" x14ac:dyDescent="0.2">
      <c r="A189" s="3" t="s">
        <v>12</v>
      </c>
      <c r="B189">
        <v>25171.82</v>
      </c>
      <c r="C189">
        <v>25143.89</v>
      </c>
      <c r="D189">
        <v>25143.279999999999</v>
      </c>
      <c r="E189">
        <v>25132.41</v>
      </c>
      <c r="F189">
        <v>25156.83</v>
      </c>
      <c r="G189">
        <v>25176.91</v>
      </c>
      <c r="H189">
        <v>25151.96</v>
      </c>
      <c r="I189">
        <v>25144.06</v>
      </c>
      <c r="J189">
        <v>25113.45</v>
      </c>
      <c r="K189">
        <v>25127.72</v>
      </c>
      <c r="L189">
        <v>25198.080000000002</v>
      </c>
      <c r="N189" s="5">
        <f t="shared" si="18"/>
        <v>25150.946363636362</v>
      </c>
      <c r="O189" s="5">
        <f t="shared" si="19"/>
        <v>24.108232731881287</v>
      </c>
      <c r="P189" s="1">
        <f t="shared" si="20"/>
        <v>9.5854177347128991E-2</v>
      </c>
    </row>
    <row r="190" spans="1:16" ht="15.75" customHeight="1" x14ac:dyDescent="0.2">
      <c r="A190" s="3" t="s">
        <v>13</v>
      </c>
      <c r="B190">
        <v>44329.71</v>
      </c>
      <c r="C190">
        <v>44359.26</v>
      </c>
      <c r="D190">
        <v>44422.12</v>
      </c>
      <c r="E190">
        <v>44594.45</v>
      </c>
      <c r="F190">
        <v>44368.43</v>
      </c>
      <c r="G190">
        <v>44452.56</v>
      </c>
      <c r="H190">
        <v>44287.93</v>
      </c>
      <c r="I190">
        <v>44431.54</v>
      </c>
      <c r="J190">
        <v>44352.26</v>
      </c>
      <c r="K190">
        <v>44398.38</v>
      </c>
      <c r="L190">
        <v>49400.54</v>
      </c>
      <c r="N190" s="5">
        <f t="shared" si="18"/>
        <v>44854.289090909086</v>
      </c>
      <c r="O190" s="5">
        <f t="shared" si="19"/>
        <v>1509.9580082866846</v>
      </c>
      <c r="P190" s="1">
        <f t="shared" si="20"/>
        <v>3.3663625907131318</v>
      </c>
    </row>
    <row r="191" spans="1:16" ht="15.75" customHeight="1" x14ac:dyDescent="0.2">
      <c r="A191" s="3" t="s">
        <v>14</v>
      </c>
      <c r="B191">
        <v>87601.52</v>
      </c>
      <c r="C191">
        <v>87748.800000000003</v>
      </c>
      <c r="D191">
        <v>87812.86</v>
      </c>
      <c r="E191">
        <v>88120.7</v>
      </c>
      <c r="F191">
        <v>87795.66</v>
      </c>
      <c r="G191">
        <v>87840.5</v>
      </c>
      <c r="H191">
        <v>87636.32</v>
      </c>
      <c r="I191">
        <v>88065.97</v>
      </c>
      <c r="J191">
        <v>87778.76</v>
      </c>
      <c r="K191">
        <v>87731.09</v>
      </c>
      <c r="L191">
        <v>90916.09</v>
      </c>
      <c r="N191" s="5">
        <f t="shared" si="18"/>
        <v>88095.297272727272</v>
      </c>
      <c r="O191" s="5">
        <f t="shared" si="19"/>
        <v>948.69548489587282</v>
      </c>
      <c r="P191" s="1">
        <f t="shared" si="20"/>
        <v>1.0768968540498607</v>
      </c>
    </row>
    <row r="192" spans="1:16" ht="15.75" customHeight="1" x14ac:dyDescent="0.2">
      <c r="A192" s="3" t="s">
        <v>15</v>
      </c>
      <c r="B192">
        <v>173306.11</v>
      </c>
      <c r="C192">
        <v>173591.98</v>
      </c>
      <c r="D192">
        <v>173775.99</v>
      </c>
      <c r="E192">
        <v>173562.49</v>
      </c>
      <c r="F192">
        <v>173612.82</v>
      </c>
      <c r="G192">
        <v>173279.1</v>
      </c>
      <c r="H192">
        <v>173537.15</v>
      </c>
      <c r="I192">
        <v>173489.45</v>
      </c>
      <c r="J192">
        <v>173399.27</v>
      </c>
      <c r="K192">
        <v>173755.92</v>
      </c>
      <c r="L192">
        <v>174289.11</v>
      </c>
      <c r="N192" s="5">
        <f t="shared" si="18"/>
        <v>173599.94454545452</v>
      </c>
      <c r="O192" s="5">
        <f t="shared" si="19"/>
        <v>278.85549262525137</v>
      </c>
      <c r="P192" s="1">
        <f t="shared" si="20"/>
        <v>0.16063109545074611</v>
      </c>
    </row>
    <row r="193" spans="1:16" ht="15.75" customHeight="1" x14ac:dyDescent="0.2">
      <c r="A193" s="3" t="s">
        <v>16</v>
      </c>
      <c r="B193">
        <v>342101.32</v>
      </c>
      <c r="C193">
        <v>343363.74</v>
      </c>
      <c r="D193">
        <v>343491.95</v>
      </c>
      <c r="E193">
        <v>342605.25</v>
      </c>
      <c r="F193">
        <v>343879.45</v>
      </c>
      <c r="G193">
        <v>342020.3</v>
      </c>
      <c r="H193">
        <v>343482.32</v>
      </c>
      <c r="I193">
        <v>343602.66</v>
      </c>
      <c r="J193">
        <v>343480.06</v>
      </c>
      <c r="K193">
        <v>343591.44</v>
      </c>
      <c r="L193">
        <v>340937.52</v>
      </c>
      <c r="N193" s="5">
        <f t="shared" si="18"/>
        <v>342959.63727272727</v>
      </c>
      <c r="O193" s="5">
        <f t="shared" si="19"/>
        <v>921.03273154747967</v>
      </c>
      <c r="P193" s="1">
        <f t="shared" si="20"/>
        <v>0.26855426454019105</v>
      </c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A59:A60"/>
    <mergeCell ref="B2:O2"/>
    <mergeCell ref="A3:A4"/>
    <mergeCell ref="B30:O30"/>
    <mergeCell ref="A31:A32"/>
    <mergeCell ref="B58:O58"/>
    <mergeCell ref="B170:O170"/>
    <mergeCell ref="A171:A172"/>
    <mergeCell ref="B86:O86"/>
    <mergeCell ref="A87:A88"/>
    <mergeCell ref="B114:O114"/>
    <mergeCell ref="A115:A116"/>
    <mergeCell ref="B142:O142"/>
    <mergeCell ref="A143:A14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1000"/>
  <sheetViews>
    <sheetView workbookViewId="0">
      <selection activeCell="Q172" sqref="Q172"/>
    </sheetView>
  </sheetViews>
  <sheetFormatPr baseColWidth="10" defaultColWidth="14.5" defaultRowHeight="15" customHeight="1" x14ac:dyDescent="0.15"/>
  <cols>
    <col min="1" max="7" width="14.5" style="29" customWidth="1"/>
    <col min="8" max="16384" width="14.5" style="29"/>
  </cols>
  <sheetData>
    <row r="1" spans="1:16" ht="15.75" customHeight="1" x14ac:dyDescent="0.15">
      <c r="B1" s="28"/>
      <c r="C1" s="28"/>
      <c r="D1" s="28"/>
    </row>
    <row r="2" spans="1:16" ht="15.75" customHeight="1" x14ac:dyDescent="0.15">
      <c r="B2" s="30" t="s">
        <v>0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6" ht="15.75" customHeight="1" x14ac:dyDescent="0.15">
      <c r="A3" s="30" t="s">
        <v>1</v>
      </c>
      <c r="B3" s="28">
        <v>1</v>
      </c>
      <c r="C3" s="1">
        <v>2</v>
      </c>
      <c r="D3" s="1">
        <v>3</v>
      </c>
      <c r="E3" s="28">
        <v>4</v>
      </c>
      <c r="F3" s="1">
        <v>5</v>
      </c>
      <c r="G3" s="1">
        <v>6</v>
      </c>
      <c r="H3" s="28">
        <v>7</v>
      </c>
      <c r="I3" s="1">
        <v>8</v>
      </c>
      <c r="J3" s="1">
        <v>9</v>
      </c>
      <c r="K3" s="28">
        <v>10</v>
      </c>
      <c r="L3" s="28">
        <v>11</v>
      </c>
    </row>
    <row r="4" spans="1:16" ht="15.75" customHeight="1" x14ac:dyDescent="0.2">
      <c r="A4" s="31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27">
        <v>7.91</v>
      </c>
      <c r="C5" s="27">
        <v>7.46</v>
      </c>
      <c r="D5" s="27">
        <v>7.57</v>
      </c>
      <c r="E5" s="27">
        <v>7.58</v>
      </c>
      <c r="F5" s="27">
        <v>7.61</v>
      </c>
      <c r="G5" s="27">
        <v>7.55</v>
      </c>
      <c r="H5" s="27">
        <v>7.51</v>
      </c>
      <c r="I5" s="27">
        <v>6.6</v>
      </c>
      <c r="J5" s="27">
        <v>7.5</v>
      </c>
      <c r="K5" s="27">
        <v>7.62</v>
      </c>
      <c r="L5" s="27">
        <v>7.4</v>
      </c>
      <c r="N5" s="5">
        <f t="shared" ref="N5:N25" si="0">AVERAGE(B5:L5)</f>
        <v>7.4827272727272733</v>
      </c>
      <c r="O5" s="5">
        <f t="shared" ref="O5:O25" si="1">STDEV(B5:L5)</f>
        <v>0.32044003835634877</v>
      </c>
      <c r="P5" s="1">
        <f t="shared" ref="P5:P25" si="2">O5/N5*100</f>
        <v>4.2823963332764379</v>
      </c>
    </row>
    <row r="6" spans="1:16" ht="15.75" customHeight="1" x14ac:dyDescent="0.2">
      <c r="A6" s="3">
        <v>2</v>
      </c>
      <c r="B6" s="27">
        <v>6.03</v>
      </c>
      <c r="C6" s="27">
        <v>6.03</v>
      </c>
      <c r="D6" s="27">
        <v>6.04</v>
      </c>
      <c r="E6" s="27">
        <v>6.06</v>
      </c>
      <c r="F6" s="27">
        <v>6.01</v>
      </c>
      <c r="G6" s="27">
        <v>6.05</v>
      </c>
      <c r="H6" s="27">
        <v>6.02</v>
      </c>
      <c r="I6" s="27">
        <v>5.67</v>
      </c>
      <c r="J6" s="27">
        <v>6.04</v>
      </c>
      <c r="K6" s="27">
        <v>6.06</v>
      </c>
      <c r="L6" s="27">
        <v>6</v>
      </c>
      <c r="N6" s="5">
        <f t="shared" si="0"/>
        <v>6.0009090909090901</v>
      </c>
      <c r="O6" s="5">
        <f t="shared" si="1"/>
        <v>0.11139609916460677</v>
      </c>
      <c r="P6" s="1">
        <f t="shared" si="2"/>
        <v>1.8563203920779801</v>
      </c>
    </row>
    <row r="7" spans="1:16" ht="15.75" customHeight="1" x14ac:dyDescent="0.2">
      <c r="A7" s="3">
        <v>4</v>
      </c>
      <c r="B7" s="27">
        <v>6.05</v>
      </c>
      <c r="C7" s="27">
        <v>6.04</v>
      </c>
      <c r="D7" s="27">
        <v>6.05</v>
      </c>
      <c r="E7" s="27">
        <v>6.21</v>
      </c>
      <c r="F7" s="27">
        <v>6</v>
      </c>
      <c r="G7" s="27">
        <v>6.03</v>
      </c>
      <c r="H7" s="27">
        <v>6.02</v>
      </c>
      <c r="I7" s="27">
        <v>5.83</v>
      </c>
      <c r="J7" s="27">
        <v>6.02</v>
      </c>
      <c r="K7" s="27">
        <v>6.07</v>
      </c>
      <c r="L7" s="27">
        <v>5.96</v>
      </c>
      <c r="N7" s="5">
        <f t="shared" si="0"/>
        <v>6.0254545454545454</v>
      </c>
      <c r="O7" s="5">
        <f t="shared" si="1"/>
        <v>8.9817997791493465E-2</v>
      </c>
      <c r="P7" s="1">
        <f t="shared" si="2"/>
        <v>1.490642691168419</v>
      </c>
    </row>
    <row r="8" spans="1:16" ht="15.75" customHeight="1" x14ac:dyDescent="0.2">
      <c r="A8" s="3">
        <v>8</v>
      </c>
      <c r="B8" s="27">
        <v>6.52</v>
      </c>
      <c r="C8" s="27">
        <v>6.48</v>
      </c>
      <c r="D8" s="27">
        <v>6.49</v>
      </c>
      <c r="E8" s="27">
        <v>6.54</v>
      </c>
      <c r="F8" s="27">
        <v>6.55</v>
      </c>
      <c r="G8" s="27">
        <v>6.56</v>
      </c>
      <c r="H8" s="27">
        <v>6.48</v>
      </c>
      <c r="I8" s="27">
        <v>6.4</v>
      </c>
      <c r="J8" s="27">
        <v>6.54</v>
      </c>
      <c r="K8" s="27">
        <v>6.5</v>
      </c>
      <c r="L8" s="27">
        <v>6.41</v>
      </c>
      <c r="N8" s="5">
        <f t="shared" si="0"/>
        <v>6.4972727272727271</v>
      </c>
      <c r="O8" s="5">
        <f t="shared" si="1"/>
        <v>5.349596416383353E-2</v>
      </c>
      <c r="P8" s="1">
        <f t="shared" si="2"/>
        <v>0.82336029914952968</v>
      </c>
    </row>
    <row r="9" spans="1:16" ht="15.75" customHeight="1" x14ac:dyDescent="0.2">
      <c r="A9" s="3">
        <v>16</v>
      </c>
      <c r="B9" s="27">
        <v>6.79</v>
      </c>
      <c r="C9" s="27">
        <v>6.73</v>
      </c>
      <c r="D9" s="27">
        <v>6.99</v>
      </c>
      <c r="E9" s="27">
        <v>6.79</v>
      </c>
      <c r="F9" s="27">
        <v>6.74</v>
      </c>
      <c r="G9" s="27">
        <v>6.8</v>
      </c>
      <c r="H9" s="27">
        <v>6.74</v>
      </c>
      <c r="I9" s="27">
        <v>6.71</v>
      </c>
      <c r="J9" s="27">
        <v>6.72</v>
      </c>
      <c r="K9" s="27">
        <v>6.77</v>
      </c>
      <c r="L9" s="27">
        <v>6.72</v>
      </c>
      <c r="N9" s="5">
        <f t="shared" si="0"/>
        <v>6.7727272727272725</v>
      </c>
      <c r="O9" s="5">
        <f t="shared" si="1"/>
        <v>7.8751623359891373E-2</v>
      </c>
      <c r="P9" s="1">
        <f t="shared" si="2"/>
        <v>1.1627756469245707</v>
      </c>
    </row>
    <row r="10" spans="1:16" ht="15.75" customHeight="1" x14ac:dyDescent="0.2">
      <c r="A10" s="3">
        <v>32</v>
      </c>
      <c r="B10" s="27">
        <v>7.15</v>
      </c>
      <c r="C10" s="27">
        <v>7.14</v>
      </c>
      <c r="D10" s="27">
        <v>7.14</v>
      </c>
      <c r="E10" s="27">
        <v>7.12</v>
      </c>
      <c r="F10" s="27">
        <v>7.09</v>
      </c>
      <c r="G10" s="27">
        <v>7.1</v>
      </c>
      <c r="H10" s="27">
        <v>7.09</v>
      </c>
      <c r="I10" s="27">
        <v>7.12</v>
      </c>
      <c r="J10" s="27">
        <v>7.08</v>
      </c>
      <c r="K10" s="27">
        <v>7.12</v>
      </c>
      <c r="L10" s="27">
        <v>7.05</v>
      </c>
      <c r="N10" s="5">
        <f t="shared" si="0"/>
        <v>7.1090909090909093</v>
      </c>
      <c r="O10" s="5">
        <f t="shared" si="1"/>
        <v>3.0151134457776414E-2</v>
      </c>
      <c r="P10" s="1">
        <f t="shared" si="2"/>
        <v>0.42412081718099809</v>
      </c>
    </row>
    <row r="11" spans="1:16" ht="15.75" customHeight="1" x14ac:dyDescent="0.2">
      <c r="A11" s="3">
        <v>64</v>
      </c>
      <c r="B11" s="27">
        <v>7.86</v>
      </c>
      <c r="C11" s="27">
        <v>7.86</v>
      </c>
      <c r="D11" s="27">
        <v>7.85</v>
      </c>
      <c r="E11" s="27">
        <v>7.84</v>
      </c>
      <c r="F11" s="27">
        <v>7.78</v>
      </c>
      <c r="G11" s="27">
        <v>7.81</v>
      </c>
      <c r="H11" s="27">
        <v>7.8</v>
      </c>
      <c r="I11" s="27">
        <v>7.8</v>
      </c>
      <c r="J11" s="27">
        <v>7.8</v>
      </c>
      <c r="K11" s="27">
        <v>7.81</v>
      </c>
      <c r="L11" s="27">
        <v>7.73</v>
      </c>
      <c r="N11" s="5">
        <f t="shared" si="0"/>
        <v>7.8127272727272725</v>
      </c>
      <c r="O11" s="5">
        <f t="shared" si="1"/>
        <v>3.8753298979805284E-2</v>
      </c>
      <c r="P11" s="1">
        <f t="shared" si="2"/>
        <v>0.49602779704195737</v>
      </c>
    </row>
    <row r="12" spans="1:16" ht="15.75" customHeight="1" x14ac:dyDescent="0.2">
      <c r="A12" s="3">
        <v>128</v>
      </c>
      <c r="B12" s="27">
        <v>9.8800000000000008</v>
      </c>
      <c r="C12" s="27">
        <v>9.8800000000000008</v>
      </c>
      <c r="D12" s="27">
        <v>9.83</v>
      </c>
      <c r="E12" s="27">
        <v>9.85</v>
      </c>
      <c r="F12" s="27">
        <v>9.85</v>
      </c>
      <c r="G12" s="27">
        <v>9.81</v>
      </c>
      <c r="H12" s="27">
        <v>9.81</v>
      </c>
      <c r="I12" s="27">
        <v>9.83</v>
      </c>
      <c r="J12" s="27">
        <v>9.83</v>
      </c>
      <c r="K12" s="27">
        <v>9.82</v>
      </c>
      <c r="L12" s="27">
        <v>9.74</v>
      </c>
      <c r="N12" s="5">
        <f t="shared" si="0"/>
        <v>9.83</v>
      </c>
      <c r="O12" s="5">
        <f t="shared" si="1"/>
        <v>3.8470768123342748E-2</v>
      </c>
      <c r="P12" s="1">
        <f t="shared" si="2"/>
        <v>0.39136081508995679</v>
      </c>
    </row>
    <row r="13" spans="1:16" ht="15.75" customHeight="1" x14ac:dyDescent="0.2">
      <c r="A13" s="3">
        <v>256</v>
      </c>
      <c r="B13" s="27">
        <v>13.14</v>
      </c>
      <c r="C13" s="27">
        <v>13.35</v>
      </c>
      <c r="D13" s="27">
        <v>13.17</v>
      </c>
      <c r="E13" s="27">
        <v>13.19</v>
      </c>
      <c r="F13" s="27">
        <v>13.18</v>
      </c>
      <c r="G13" s="27">
        <v>13.21</v>
      </c>
      <c r="H13" s="27">
        <v>13.19</v>
      </c>
      <c r="I13" s="27">
        <v>13.17</v>
      </c>
      <c r="J13" s="27">
        <v>13.17</v>
      </c>
      <c r="K13" s="27">
        <v>13.16</v>
      </c>
      <c r="L13" s="27">
        <v>13.04</v>
      </c>
      <c r="N13" s="5">
        <f t="shared" si="0"/>
        <v>13.17909090909091</v>
      </c>
      <c r="O13" s="5">
        <f t="shared" si="1"/>
        <v>7.2035344859943021E-2</v>
      </c>
      <c r="P13" s="1">
        <f t="shared" si="2"/>
        <v>0.54658811716863709</v>
      </c>
    </row>
    <row r="14" spans="1:16" ht="15.75" customHeight="1" x14ac:dyDescent="0.2">
      <c r="A14" s="3">
        <v>512</v>
      </c>
      <c r="B14" s="27">
        <v>18.52</v>
      </c>
      <c r="C14" s="27">
        <v>19.29</v>
      </c>
      <c r="D14" s="27">
        <v>18.53</v>
      </c>
      <c r="E14" s="27">
        <v>18.64</v>
      </c>
      <c r="F14" s="27">
        <v>18.55</v>
      </c>
      <c r="G14" s="27">
        <v>18.7</v>
      </c>
      <c r="H14" s="27">
        <v>18.61</v>
      </c>
      <c r="I14" s="27">
        <v>18.579999999999998</v>
      </c>
      <c r="J14" s="27">
        <v>18.579999999999998</v>
      </c>
      <c r="K14" s="27">
        <v>18.579999999999998</v>
      </c>
      <c r="L14" s="27">
        <v>18.37</v>
      </c>
      <c r="N14" s="5">
        <f t="shared" si="0"/>
        <v>18.631818181818179</v>
      </c>
      <c r="O14" s="5">
        <f t="shared" si="1"/>
        <v>0.23335887306113623</v>
      </c>
      <c r="P14" s="1">
        <f t="shared" si="2"/>
        <v>1.2524750444852397</v>
      </c>
    </row>
    <row r="15" spans="1:16" ht="15.75" customHeight="1" x14ac:dyDescent="0.2">
      <c r="A15" s="3" t="s">
        <v>6</v>
      </c>
      <c r="B15" s="27">
        <v>36.96</v>
      </c>
      <c r="C15" s="27">
        <v>36.96</v>
      </c>
      <c r="D15" s="27">
        <v>36.799999999999997</v>
      </c>
      <c r="E15" s="27">
        <v>37.08</v>
      </c>
      <c r="F15" s="27">
        <v>36.729999999999997</v>
      </c>
      <c r="G15" s="27">
        <v>36.380000000000003</v>
      </c>
      <c r="H15" s="27">
        <v>36.97</v>
      </c>
      <c r="I15" s="27">
        <v>36.9</v>
      </c>
      <c r="J15" s="27">
        <v>37.04</v>
      </c>
      <c r="K15" s="27">
        <v>37.01</v>
      </c>
      <c r="L15" s="27">
        <v>36.5</v>
      </c>
      <c r="N15" s="5">
        <f t="shared" si="0"/>
        <v>36.848181818181814</v>
      </c>
      <c r="O15" s="5">
        <f t="shared" si="1"/>
        <v>0.22714832959184028</v>
      </c>
      <c r="P15" s="1">
        <f t="shared" si="2"/>
        <v>0.61644379283799455</v>
      </c>
    </row>
    <row r="16" spans="1:16" ht="15.75" customHeight="1" x14ac:dyDescent="0.2">
      <c r="A16" s="3" t="s">
        <v>7</v>
      </c>
      <c r="B16" s="27">
        <v>47.51</v>
      </c>
      <c r="C16" s="27">
        <v>47.23</v>
      </c>
      <c r="D16" s="27">
        <v>47.27</v>
      </c>
      <c r="E16" s="27">
        <v>47.82</v>
      </c>
      <c r="F16" s="27">
        <v>46.75</v>
      </c>
      <c r="G16" s="27">
        <v>46.67</v>
      </c>
      <c r="H16" s="27">
        <v>46.77</v>
      </c>
      <c r="I16" s="27">
        <v>47.01</v>
      </c>
      <c r="J16" s="27">
        <v>47.75</v>
      </c>
      <c r="K16" s="27">
        <v>47.38</v>
      </c>
      <c r="L16" s="27">
        <v>46.66</v>
      </c>
      <c r="N16" s="5">
        <f t="shared" si="0"/>
        <v>47.165454545454537</v>
      </c>
      <c r="O16" s="5">
        <f t="shared" si="1"/>
        <v>0.42474377302942623</v>
      </c>
      <c r="P16" s="1">
        <f t="shared" si="2"/>
        <v>0.90053997596925506</v>
      </c>
    </row>
    <row r="17" spans="1:16" ht="15.75" customHeight="1" x14ac:dyDescent="0.2">
      <c r="A17" s="3" t="s">
        <v>8</v>
      </c>
      <c r="B17" s="27">
        <v>67.209999999999994</v>
      </c>
      <c r="C17" s="27">
        <v>66.27</v>
      </c>
      <c r="D17" s="27">
        <v>66.75</v>
      </c>
      <c r="E17" s="27">
        <v>67.569999999999993</v>
      </c>
      <c r="F17" s="27">
        <v>66.099999999999994</v>
      </c>
      <c r="G17" s="27">
        <v>66.349999999999994</v>
      </c>
      <c r="H17" s="27">
        <v>65.95</v>
      </c>
      <c r="I17" s="27">
        <v>66.680000000000007</v>
      </c>
      <c r="J17" s="27">
        <v>66.66</v>
      </c>
      <c r="K17" s="27">
        <v>65.47</v>
      </c>
      <c r="L17" s="27">
        <v>65.88</v>
      </c>
      <c r="N17" s="5">
        <f t="shared" si="0"/>
        <v>66.444545454545448</v>
      </c>
      <c r="O17" s="5">
        <f t="shared" si="1"/>
        <v>0.60982560845480371</v>
      </c>
      <c r="P17" s="1">
        <f t="shared" si="2"/>
        <v>0.91779634322577153</v>
      </c>
    </row>
    <row r="18" spans="1:16" ht="15.75" customHeight="1" x14ac:dyDescent="0.2">
      <c r="A18" s="3" t="s">
        <v>9</v>
      </c>
      <c r="B18" s="27">
        <v>103.43</v>
      </c>
      <c r="C18" s="27">
        <v>102.15</v>
      </c>
      <c r="D18" s="27">
        <v>103.95</v>
      </c>
      <c r="E18" s="27">
        <v>102.95</v>
      </c>
      <c r="F18" s="27">
        <v>102.96</v>
      </c>
      <c r="G18" s="27">
        <v>102.36</v>
      </c>
      <c r="H18" s="27">
        <v>101.47</v>
      </c>
      <c r="I18" s="27">
        <v>104.03</v>
      </c>
      <c r="J18" s="27">
        <v>103.36</v>
      </c>
      <c r="K18" s="27">
        <v>101.82</v>
      </c>
      <c r="L18" s="27">
        <v>102.06</v>
      </c>
      <c r="N18" s="5">
        <f t="shared" si="0"/>
        <v>102.77636363636363</v>
      </c>
      <c r="O18" s="5">
        <f t="shared" si="1"/>
        <v>0.8649193341262853</v>
      </c>
      <c r="P18" s="1">
        <f t="shared" si="2"/>
        <v>0.84155471503787027</v>
      </c>
    </row>
    <row r="19" spans="1:16" ht="15.75" customHeight="1" x14ac:dyDescent="0.2">
      <c r="A19" s="3" t="s">
        <v>10</v>
      </c>
      <c r="B19" s="27">
        <v>374.77</v>
      </c>
      <c r="C19" s="27">
        <v>384.74</v>
      </c>
      <c r="D19" s="27">
        <v>380.76</v>
      </c>
      <c r="E19" s="27">
        <v>385.43</v>
      </c>
      <c r="F19" s="27">
        <v>382.17</v>
      </c>
      <c r="G19" s="27">
        <v>376.36</v>
      </c>
      <c r="H19" s="27">
        <v>379.84</v>
      </c>
      <c r="I19" s="27">
        <v>387.55</v>
      </c>
      <c r="J19" s="27">
        <v>380.03</v>
      </c>
      <c r="K19" s="27">
        <v>384.6</v>
      </c>
      <c r="L19" s="27">
        <v>375.92</v>
      </c>
      <c r="N19" s="5">
        <f t="shared" si="0"/>
        <v>381.10636363636365</v>
      </c>
      <c r="O19" s="5">
        <f t="shared" si="1"/>
        <v>4.2333492006383677</v>
      </c>
      <c r="P19" s="1">
        <f t="shared" si="2"/>
        <v>1.1108051726676649</v>
      </c>
    </row>
    <row r="20" spans="1:16" ht="15.75" customHeight="1" x14ac:dyDescent="0.2">
      <c r="A20" s="3" t="s">
        <v>11</v>
      </c>
      <c r="B20" s="27">
        <v>603.24</v>
      </c>
      <c r="C20" s="27">
        <v>604.48</v>
      </c>
      <c r="D20" s="27">
        <v>602.11</v>
      </c>
      <c r="E20" s="27">
        <v>604.71</v>
      </c>
      <c r="F20" s="27">
        <v>606.75</v>
      </c>
      <c r="G20" s="27">
        <v>596.08000000000004</v>
      </c>
      <c r="H20" s="27">
        <v>604.53</v>
      </c>
      <c r="I20" s="27">
        <v>608.71</v>
      </c>
      <c r="J20" s="27">
        <v>603.34</v>
      </c>
      <c r="K20" s="27">
        <v>602.91</v>
      </c>
      <c r="L20" s="27">
        <v>598.71</v>
      </c>
      <c r="N20" s="5">
        <f t="shared" si="0"/>
        <v>603.23363636363638</v>
      </c>
      <c r="O20" s="5">
        <f t="shared" si="1"/>
        <v>3.4754201838835845</v>
      </c>
      <c r="P20" s="1">
        <f t="shared" si="2"/>
        <v>0.5761316966397676</v>
      </c>
    </row>
    <row r="21" spans="1:16" ht="15.75" customHeight="1" x14ac:dyDescent="0.2">
      <c r="A21" s="3" t="s">
        <v>12</v>
      </c>
      <c r="B21" s="27">
        <v>770.26</v>
      </c>
      <c r="C21" s="27">
        <v>772.89</v>
      </c>
      <c r="D21" s="27">
        <v>774.44</v>
      </c>
      <c r="E21" s="27">
        <v>774.63</v>
      </c>
      <c r="F21" s="27">
        <v>774.6</v>
      </c>
      <c r="G21" s="27">
        <v>771.07</v>
      </c>
      <c r="H21" s="27">
        <v>776.24</v>
      </c>
      <c r="I21" s="27">
        <v>766.03</v>
      </c>
      <c r="J21" s="27">
        <v>767.74</v>
      </c>
      <c r="K21" s="27">
        <v>773.78</v>
      </c>
      <c r="L21" s="27">
        <v>771.5</v>
      </c>
      <c r="N21" s="5">
        <f t="shared" si="0"/>
        <v>772.10727272727274</v>
      </c>
      <c r="O21" s="5">
        <f t="shared" si="1"/>
        <v>3.1523486193918759</v>
      </c>
      <c r="P21" s="1">
        <f t="shared" si="2"/>
        <v>0.40827858132419942</v>
      </c>
    </row>
    <row r="22" spans="1:16" ht="15.75" customHeight="1" x14ac:dyDescent="0.2">
      <c r="A22" s="3" t="s">
        <v>13</v>
      </c>
      <c r="B22" s="27">
        <v>1676.27</v>
      </c>
      <c r="C22" s="27">
        <v>1677.29</v>
      </c>
      <c r="D22" s="27">
        <v>1662.3</v>
      </c>
      <c r="E22" s="27">
        <v>1680.53</v>
      </c>
      <c r="F22" s="27">
        <v>1681.32</v>
      </c>
      <c r="G22" s="27">
        <v>1687.62</v>
      </c>
      <c r="H22" s="27">
        <v>1667.71</v>
      </c>
      <c r="I22" s="27">
        <v>1622.38</v>
      </c>
      <c r="J22" s="27">
        <v>1694.51</v>
      </c>
      <c r="K22" s="27">
        <v>1693.43</v>
      </c>
      <c r="L22" s="27">
        <v>1708.57</v>
      </c>
      <c r="N22" s="5">
        <f t="shared" si="0"/>
        <v>1677.4481818181814</v>
      </c>
      <c r="O22" s="5">
        <f t="shared" si="1"/>
        <v>22.363505010700685</v>
      </c>
      <c r="P22" s="1">
        <f t="shared" si="2"/>
        <v>1.3331860413393481</v>
      </c>
    </row>
    <row r="23" spans="1:16" ht="15.75" customHeight="1" x14ac:dyDescent="0.2">
      <c r="A23" s="3" t="s">
        <v>14</v>
      </c>
      <c r="B23" s="27">
        <v>3276.45</v>
      </c>
      <c r="C23" s="27">
        <v>3241.49</v>
      </c>
      <c r="D23" s="27">
        <v>3274.56</v>
      </c>
      <c r="E23" s="27">
        <v>3247.34</v>
      </c>
      <c r="F23" s="27">
        <v>3252.27</v>
      </c>
      <c r="G23" s="27">
        <v>3240.04</v>
      </c>
      <c r="H23" s="27">
        <v>3216.93</v>
      </c>
      <c r="I23" s="27">
        <v>3222.07</v>
      </c>
      <c r="J23" s="27">
        <v>3251.73</v>
      </c>
      <c r="K23" s="27">
        <v>3280.27</v>
      </c>
      <c r="L23" s="27">
        <v>3234.05</v>
      </c>
      <c r="N23" s="5">
        <f t="shared" si="0"/>
        <v>3248.8363636363642</v>
      </c>
      <c r="O23" s="5">
        <f t="shared" si="1"/>
        <v>21.258245117002112</v>
      </c>
      <c r="P23" s="1">
        <f t="shared" si="2"/>
        <v>0.6543341288266098</v>
      </c>
    </row>
    <row r="24" spans="1:16" ht="15.75" customHeight="1" x14ac:dyDescent="0.2">
      <c r="A24" s="3" t="s">
        <v>15</v>
      </c>
      <c r="B24" s="27">
        <v>6366.82</v>
      </c>
      <c r="C24" s="27">
        <v>6518.53</v>
      </c>
      <c r="D24" s="27">
        <v>6477.67</v>
      </c>
      <c r="E24" s="27">
        <v>6422.32</v>
      </c>
      <c r="F24" s="27">
        <v>6376.78</v>
      </c>
      <c r="G24" s="27">
        <v>6429.78</v>
      </c>
      <c r="H24" s="27">
        <v>6466.23</v>
      </c>
      <c r="I24" s="27">
        <v>6435.01</v>
      </c>
      <c r="J24" s="27">
        <v>6415.26</v>
      </c>
      <c r="K24" s="27">
        <v>6433.99</v>
      </c>
      <c r="L24" s="27">
        <v>6418.06</v>
      </c>
      <c r="N24" s="5">
        <f t="shared" si="0"/>
        <v>6432.7681818181818</v>
      </c>
      <c r="O24" s="5">
        <f t="shared" si="1"/>
        <v>43.153533532766872</v>
      </c>
      <c r="P24" s="1">
        <f t="shared" si="2"/>
        <v>0.67083924545482065</v>
      </c>
    </row>
    <row r="25" spans="1:16" ht="15.75" customHeight="1" x14ac:dyDescent="0.2">
      <c r="A25" s="3" t="s">
        <v>16</v>
      </c>
      <c r="B25" s="27">
        <v>12528.58</v>
      </c>
      <c r="C25" s="27">
        <v>12606.9</v>
      </c>
      <c r="D25" s="27">
        <v>12608.77</v>
      </c>
      <c r="E25" s="27">
        <v>12751.52</v>
      </c>
      <c r="F25" s="27">
        <v>12813.74</v>
      </c>
      <c r="G25" s="27">
        <v>12718.23</v>
      </c>
      <c r="H25" s="27">
        <v>12683.93</v>
      </c>
      <c r="I25" s="27">
        <v>12685.35</v>
      </c>
      <c r="J25" s="27">
        <v>12628.14</v>
      </c>
      <c r="K25" s="27">
        <v>12673.6</v>
      </c>
      <c r="L25" s="27">
        <v>12617.8</v>
      </c>
      <c r="N25" s="5">
        <f t="shared" si="0"/>
        <v>12665.141818181821</v>
      </c>
      <c r="O25" s="5">
        <f t="shared" si="1"/>
        <v>78.754857604871887</v>
      </c>
      <c r="P25" s="1">
        <f t="shared" si="2"/>
        <v>0.62182373269451285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30" t="s">
        <v>17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</row>
    <row r="31" spans="1:16" ht="15.75" customHeight="1" x14ac:dyDescent="0.15">
      <c r="A31" s="30" t="s">
        <v>1</v>
      </c>
      <c r="B31" s="28">
        <v>1</v>
      </c>
      <c r="C31" s="1">
        <v>2</v>
      </c>
      <c r="D31" s="1">
        <v>3</v>
      </c>
      <c r="E31" s="28">
        <v>4</v>
      </c>
      <c r="F31" s="1">
        <v>5</v>
      </c>
      <c r="G31" s="1">
        <v>6</v>
      </c>
      <c r="H31" s="28">
        <v>7</v>
      </c>
      <c r="I31" s="1">
        <v>8</v>
      </c>
      <c r="J31" s="1">
        <v>9</v>
      </c>
      <c r="K31" s="28">
        <v>10</v>
      </c>
      <c r="L31" s="28">
        <v>11</v>
      </c>
    </row>
    <row r="32" spans="1:16" ht="15.75" customHeight="1" x14ac:dyDescent="0.2">
      <c r="A32" s="31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27">
        <v>12.81</v>
      </c>
      <c r="C33" s="27">
        <v>11.99</v>
      </c>
      <c r="D33" s="27">
        <v>12.11</v>
      </c>
      <c r="E33" s="27">
        <v>15.84</v>
      </c>
      <c r="F33" s="27">
        <v>12</v>
      </c>
      <c r="G33" s="27">
        <v>12.95</v>
      </c>
      <c r="H33" s="27">
        <v>11.83</v>
      </c>
      <c r="I33" s="27">
        <v>12.97</v>
      </c>
      <c r="J33" s="27">
        <v>12.78</v>
      </c>
      <c r="K33" s="27">
        <v>12.98</v>
      </c>
      <c r="L33" s="27">
        <v>12</v>
      </c>
      <c r="N33" s="5">
        <f t="shared" ref="N33:N53" si="3">AVERAGE(B33:L33)</f>
        <v>12.75090909090909</v>
      </c>
      <c r="O33" s="5">
        <f t="shared" ref="O33:O53" si="4">STDEV(B33:L33)</f>
        <v>1.1248329168854772</v>
      </c>
      <c r="P33" s="1">
        <f t="shared" ref="P33:P53" si="5">O33/N33*100</f>
        <v>8.8215899655926489</v>
      </c>
    </row>
    <row r="34" spans="1:16" ht="15.75" customHeight="1" x14ac:dyDescent="0.2">
      <c r="A34" s="3">
        <v>2</v>
      </c>
      <c r="B34" s="27">
        <v>10.4</v>
      </c>
      <c r="C34" s="27">
        <v>9.35</v>
      </c>
      <c r="D34" s="27">
        <v>9.36</v>
      </c>
      <c r="E34" s="27">
        <v>13.84</v>
      </c>
      <c r="F34" s="27">
        <v>9.3800000000000008</v>
      </c>
      <c r="G34" s="27">
        <v>10.51</v>
      </c>
      <c r="H34" s="27">
        <v>9.44</v>
      </c>
      <c r="I34" s="27">
        <v>10.52</v>
      </c>
      <c r="J34" s="27">
        <v>10.5</v>
      </c>
      <c r="K34" s="27">
        <v>10.6</v>
      </c>
      <c r="L34" s="27">
        <v>9.3800000000000008</v>
      </c>
      <c r="N34" s="5">
        <f t="shared" si="3"/>
        <v>10.298181818181817</v>
      </c>
      <c r="O34" s="5">
        <f t="shared" si="4"/>
        <v>1.3031716554761281</v>
      </c>
      <c r="P34" s="1">
        <f t="shared" si="5"/>
        <v>12.654385778811275</v>
      </c>
    </row>
    <row r="35" spans="1:16" ht="15.75" customHeight="1" x14ac:dyDescent="0.2">
      <c r="A35" s="3">
        <v>4</v>
      </c>
      <c r="B35" s="27">
        <v>10.99</v>
      </c>
      <c r="C35" s="27">
        <v>9.9</v>
      </c>
      <c r="D35" s="27">
        <v>10.29</v>
      </c>
      <c r="E35" s="27">
        <v>14.79</v>
      </c>
      <c r="F35" s="27">
        <v>10.11</v>
      </c>
      <c r="G35" s="27">
        <v>11.17</v>
      </c>
      <c r="H35" s="27">
        <v>9.9</v>
      </c>
      <c r="I35" s="27">
        <v>11.09</v>
      </c>
      <c r="J35" s="27">
        <v>11.1</v>
      </c>
      <c r="K35" s="27">
        <v>11.24</v>
      </c>
      <c r="L35" s="27">
        <v>10.01</v>
      </c>
      <c r="N35" s="5">
        <f t="shared" si="3"/>
        <v>10.962727272727273</v>
      </c>
      <c r="O35" s="5">
        <f t="shared" si="4"/>
        <v>1.3838286809362672</v>
      </c>
      <c r="P35" s="1">
        <f t="shared" si="5"/>
        <v>12.623032996350393</v>
      </c>
    </row>
    <row r="36" spans="1:16" ht="15.75" customHeight="1" x14ac:dyDescent="0.2">
      <c r="A36" s="3">
        <v>8</v>
      </c>
      <c r="B36" s="27">
        <v>12.72</v>
      </c>
      <c r="C36" s="27">
        <v>11.33</v>
      </c>
      <c r="D36" s="27">
        <v>11.17</v>
      </c>
      <c r="E36" s="27">
        <v>16.79</v>
      </c>
      <c r="F36" s="27">
        <v>11.43</v>
      </c>
      <c r="G36" s="27">
        <v>12.96</v>
      </c>
      <c r="H36" s="27">
        <v>11.24</v>
      </c>
      <c r="I36" s="27">
        <v>13.03</v>
      </c>
      <c r="J36" s="27">
        <v>12.74</v>
      </c>
      <c r="K36" s="27">
        <v>13.15</v>
      </c>
      <c r="L36" s="27">
        <v>11.38</v>
      </c>
      <c r="N36" s="5">
        <f t="shared" si="3"/>
        <v>12.54</v>
      </c>
      <c r="O36" s="5">
        <f t="shared" si="4"/>
        <v>1.6288707744937934</v>
      </c>
      <c r="P36" s="1">
        <f t="shared" si="5"/>
        <v>12.989400115580491</v>
      </c>
    </row>
    <row r="37" spans="1:16" ht="15.75" customHeight="1" x14ac:dyDescent="0.2">
      <c r="A37" s="3">
        <v>16</v>
      </c>
      <c r="B37" s="27">
        <v>51.94</v>
      </c>
      <c r="C37" s="27">
        <v>52.3</v>
      </c>
      <c r="D37" s="27">
        <v>53.56</v>
      </c>
      <c r="E37" s="27">
        <v>56.62</v>
      </c>
      <c r="F37" s="27">
        <v>50.25</v>
      </c>
      <c r="G37" s="27">
        <v>52.73</v>
      </c>
      <c r="H37" s="27">
        <v>51.07</v>
      </c>
      <c r="I37" s="27">
        <v>52.82</v>
      </c>
      <c r="J37" s="27">
        <v>55.06</v>
      </c>
      <c r="K37" s="27">
        <v>50.49</v>
      </c>
      <c r="L37" s="27">
        <v>53.9</v>
      </c>
      <c r="N37" s="5">
        <f t="shared" si="3"/>
        <v>52.794545454545457</v>
      </c>
      <c r="O37" s="5">
        <f t="shared" si="4"/>
        <v>1.9316747326419299</v>
      </c>
      <c r="P37" s="1">
        <f t="shared" si="5"/>
        <v>3.6588528530945394</v>
      </c>
    </row>
    <row r="38" spans="1:16" ht="15.75" customHeight="1" x14ac:dyDescent="0.2">
      <c r="A38" s="3">
        <v>32</v>
      </c>
      <c r="B38" s="27">
        <v>53.83</v>
      </c>
      <c r="C38" s="27">
        <v>53.79</v>
      </c>
      <c r="D38" s="27">
        <v>55.11</v>
      </c>
      <c r="E38" s="27">
        <v>57.64</v>
      </c>
      <c r="F38" s="27">
        <v>53.02</v>
      </c>
      <c r="G38" s="27">
        <v>54.12</v>
      </c>
      <c r="H38" s="27">
        <v>53.42</v>
      </c>
      <c r="I38" s="27">
        <v>54.6</v>
      </c>
      <c r="J38" s="27">
        <v>56.52</v>
      </c>
      <c r="K38" s="27">
        <v>53.02</v>
      </c>
      <c r="L38" s="27">
        <v>54.58</v>
      </c>
      <c r="N38" s="5">
        <f t="shared" si="3"/>
        <v>54.513636363636373</v>
      </c>
      <c r="O38" s="5">
        <f t="shared" si="4"/>
        <v>1.4481386171722148</v>
      </c>
      <c r="P38" s="1">
        <f t="shared" si="5"/>
        <v>2.6564704058858268</v>
      </c>
    </row>
    <row r="39" spans="1:16" ht="15.75" customHeight="1" x14ac:dyDescent="0.2">
      <c r="A39" s="3">
        <v>64</v>
      </c>
      <c r="B39" s="27">
        <v>62.75</v>
      </c>
      <c r="C39" s="27">
        <v>62.58</v>
      </c>
      <c r="D39" s="27">
        <v>63.51</v>
      </c>
      <c r="E39" s="27">
        <v>64.790000000000006</v>
      </c>
      <c r="F39" s="27">
        <v>62.34</v>
      </c>
      <c r="G39" s="27">
        <v>62.76</v>
      </c>
      <c r="H39" s="27">
        <v>61.72</v>
      </c>
      <c r="I39" s="27">
        <v>62.25</v>
      </c>
      <c r="J39" s="27">
        <v>64.680000000000007</v>
      </c>
      <c r="K39" s="27">
        <v>62.23</v>
      </c>
      <c r="L39" s="27">
        <v>63.32</v>
      </c>
      <c r="N39" s="5">
        <f t="shared" si="3"/>
        <v>62.993636363636377</v>
      </c>
      <c r="O39" s="5">
        <f t="shared" si="4"/>
        <v>0.99571354040479898</v>
      </c>
      <c r="P39" s="1">
        <f t="shared" si="5"/>
        <v>1.5806573455403556</v>
      </c>
    </row>
    <row r="40" spans="1:16" ht="15.75" customHeight="1" x14ac:dyDescent="0.2">
      <c r="A40" s="3">
        <v>128</v>
      </c>
      <c r="B40" s="27">
        <v>76.38</v>
      </c>
      <c r="C40" s="27">
        <v>75.95</v>
      </c>
      <c r="D40" s="27">
        <v>76.73</v>
      </c>
      <c r="E40" s="27">
        <v>78.73</v>
      </c>
      <c r="F40" s="27">
        <v>75.83</v>
      </c>
      <c r="G40" s="27">
        <v>77.040000000000006</v>
      </c>
      <c r="H40" s="27">
        <v>75.150000000000006</v>
      </c>
      <c r="I40" s="27">
        <v>76.349999999999994</v>
      </c>
      <c r="J40" s="27">
        <v>77.39</v>
      </c>
      <c r="K40" s="27">
        <v>75.819999999999993</v>
      </c>
      <c r="L40" s="27">
        <v>76.680000000000007</v>
      </c>
      <c r="N40" s="5">
        <f t="shared" si="3"/>
        <v>76.550000000000011</v>
      </c>
      <c r="O40" s="5">
        <f t="shared" si="4"/>
        <v>0.95851969202515741</v>
      </c>
      <c r="P40" s="1">
        <f t="shared" si="5"/>
        <v>1.2521485199544835</v>
      </c>
    </row>
    <row r="41" spans="1:16" ht="15.75" customHeight="1" x14ac:dyDescent="0.2">
      <c r="A41" s="3">
        <v>256</v>
      </c>
      <c r="B41" s="27">
        <v>109.01</v>
      </c>
      <c r="C41" s="27">
        <v>108.14</v>
      </c>
      <c r="D41" s="27">
        <v>108.42</v>
      </c>
      <c r="E41" s="27">
        <v>110.41</v>
      </c>
      <c r="F41" s="27">
        <v>107.94</v>
      </c>
      <c r="G41" s="27">
        <v>108.39</v>
      </c>
      <c r="H41" s="27">
        <v>107.66</v>
      </c>
      <c r="I41" s="27">
        <v>108.64</v>
      </c>
      <c r="J41" s="27">
        <v>109.41</v>
      </c>
      <c r="K41" s="27">
        <v>107.63</v>
      </c>
      <c r="L41" s="27">
        <v>109.68</v>
      </c>
      <c r="N41" s="5">
        <f t="shared" si="3"/>
        <v>108.66636363636366</v>
      </c>
      <c r="O41" s="5">
        <f t="shared" si="4"/>
        <v>0.88136567583804626</v>
      </c>
      <c r="P41" s="1">
        <f t="shared" si="5"/>
        <v>0.81107496960826775</v>
      </c>
    </row>
    <row r="42" spans="1:16" ht="15.75" customHeight="1" x14ac:dyDescent="0.2">
      <c r="A42" s="3">
        <v>512</v>
      </c>
      <c r="B42" s="27">
        <v>182.83</v>
      </c>
      <c r="C42" s="27">
        <v>183.17</v>
      </c>
      <c r="D42" s="27">
        <v>182.77</v>
      </c>
      <c r="E42" s="27">
        <v>184.44</v>
      </c>
      <c r="F42" s="27">
        <v>183.54</v>
      </c>
      <c r="G42" s="27">
        <v>184.86</v>
      </c>
      <c r="H42" s="27">
        <v>181.6</v>
      </c>
      <c r="I42" s="27">
        <v>182.38</v>
      </c>
      <c r="J42" s="27">
        <v>183</v>
      </c>
      <c r="K42" s="27">
        <v>183.03</v>
      </c>
      <c r="L42" s="27">
        <v>184.84</v>
      </c>
      <c r="N42" s="5">
        <f t="shared" si="3"/>
        <v>183.31454545454545</v>
      </c>
      <c r="O42" s="5">
        <f t="shared" si="4"/>
        <v>1.0284975803215473</v>
      </c>
      <c r="P42" s="1">
        <f t="shared" si="5"/>
        <v>0.56105617684144593</v>
      </c>
    </row>
    <row r="43" spans="1:16" ht="15.75" customHeight="1" x14ac:dyDescent="0.2">
      <c r="A43" s="3" t="s">
        <v>6</v>
      </c>
      <c r="B43" s="27">
        <v>52.89</v>
      </c>
      <c r="C43" s="27">
        <v>52.86</v>
      </c>
      <c r="D43" s="27">
        <v>52.61</v>
      </c>
      <c r="E43" s="27">
        <v>53.7</v>
      </c>
      <c r="F43" s="27">
        <v>52.71</v>
      </c>
      <c r="G43" s="27">
        <v>52.64</v>
      </c>
      <c r="H43" s="27">
        <v>52.83</v>
      </c>
      <c r="I43" s="27">
        <v>52.52</v>
      </c>
      <c r="J43" s="27">
        <v>53.31</v>
      </c>
      <c r="K43" s="27">
        <v>52.85</v>
      </c>
      <c r="L43" s="27">
        <v>52.6</v>
      </c>
      <c r="N43" s="5">
        <f t="shared" si="3"/>
        <v>52.865454545454547</v>
      </c>
      <c r="O43" s="5">
        <f t="shared" si="4"/>
        <v>0.35018177098083375</v>
      </c>
      <c r="P43" s="1">
        <f t="shared" si="5"/>
        <v>0.66240189173015052</v>
      </c>
    </row>
    <row r="44" spans="1:16" ht="15.75" customHeight="1" x14ac:dyDescent="0.2">
      <c r="A44" s="3" t="s">
        <v>7</v>
      </c>
      <c r="B44" s="27">
        <v>67.69</v>
      </c>
      <c r="C44" s="27">
        <v>67.22</v>
      </c>
      <c r="D44" s="27">
        <v>67.400000000000006</v>
      </c>
      <c r="E44" s="27">
        <v>67.69</v>
      </c>
      <c r="F44" s="27">
        <v>67.28</v>
      </c>
      <c r="G44" s="27">
        <v>67.319999999999993</v>
      </c>
      <c r="H44" s="27">
        <v>67.39</v>
      </c>
      <c r="I44" s="27">
        <v>67.37</v>
      </c>
      <c r="J44" s="27">
        <v>67.319999999999993</v>
      </c>
      <c r="K44" s="27">
        <v>67.239999999999995</v>
      </c>
      <c r="L44" s="27">
        <v>67.23</v>
      </c>
      <c r="N44" s="5">
        <f t="shared" si="3"/>
        <v>67.377272727272711</v>
      </c>
      <c r="O44" s="5">
        <f t="shared" si="4"/>
        <v>0.16661878099967639</v>
      </c>
      <c r="P44" s="1">
        <f t="shared" si="5"/>
        <v>0.24729226081042174</v>
      </c>
    </row>
    <row r="45" spans="1:16" ht="15.75" customHeight="1" x14ac:dyDescent="0.2">
      <c r="A45" s="3" t="s">
        <v>8</v>
      </c>
      <c r="B45" s="27">
        <v>94.57</v>
      </c>
      <c r="C45" s="27">
        <v>94.25</v>
      </c>
      <c r="D45" s="27">
        <v>95.01</v>
      </c>
      <c r="E45" s="27">
        <v>94.38</v>
      </c>
      <c r="F45" s="27">
        <v>96.63</v>
      </c>
      <c r="G45" s="27">
        <v>94.85</v>
      </c>
      <c r="H45" s="27">
        <v>94.65</v>
      </c>
      <c r="I45" s="27">
        <v>95.35</v>
      </c>
      <c r="J45" s="27">
        <v>94.49</v>
      </c>
      <c r="K45" s="27">
        <v>94.33</v>
      </c>
      <c r="L45" s="27">
        <v>94.4</v>
      </c>
      <c r="N45" s="5">
        <f t="shared" si="3"/>
        <v>94.81</v>
      </c>
      <c r="O45" s="5">
        <f t="shared" si="4"/>
        <v>0.68761908059622556</v>
      </c>
      <c r="P45" s="1">
        <f t="shared" si="5"/>
        <v>0.72526007867970199</v>
      </c>
    </row>
    <row r="46" spans="1:16" ht="15.75" customHeight="1" x14ac:dyDescent="0.2">
      <c r="A46" s="3" t="s">
        <v>9</v>
      </c>
      <c r="B46" s="27">
        <v>148.86000000000001</v>
      </c>
      <c r="C46" s="27">
        <v>146.47</v>
      </c>
      <c r="D46" s="27">
        <v>148.84</v>
      </c>
      <c r="E46" s="27">
        <v>147.55000000000001</v>
      </c>
      <c r="F46" s="27">
        <v>147.44999999999999</v>
      </c>
      <c r="G46" s="27">
        <v>149.88</v>
      </c>
      <c r="H46" s="27">
        <v>147.11000000000001</v>
      </c>
      <c r="I46" s="27">
        <v>150.72999999999999</v>
      </c>
      <c r="J46" s="27">
        <v>147.93</v>
      </c>
      <c r="K46" s="27">
        <v>147.19</v>
      </c>
      <c r="L46" s="27">
        <v>149.08000000000001</v>
      </c>
      <c r="N46" s="5">
        <f t="shared" si="3"/>
        <v>148.28090909090909</v>
      </c>
      <c r="O46" s="5">
        <f t="shared" si="4"/>
        <v>1.3049862416550932</v>
      </c>
      <c r="P46" s="1">
        <f t="shared" si="5"/>
        <v>0.8800770440751905</v>
      </c>
    </row>
    <row r="47" spans="1:16" ht="15.75" customHeight="1" x14ac:dyDescent="0.2">
      <c r="A47" s="3" t="s">
        <v>10</v>
      </c>
      <c r="B47" s="27">
        <v>590.53</v>
      </c>
      <c r="C47" s="27">
        <v>621.36</v>
      </c>
      <c r="D47" s="27">
        <v>592.98</v>
      </c>
      <c r="E47" s="27">
        <v>612.16</v>
      </c>
      <c r="F47" s="27">
        <v>598.79999999999995</v>
      </c>
      <c r="G47" s="27">
        <v>589.16</v>
      </c>
      <c r="H47" s="27">
        <v>590.82000000000005</v>
      </c>
      <c r="I47" s="27">
        <v>590.21</v>
      </c>
      <c r="J47" s="27">
        <v>589.76</v>
      </c>
      <c r="K47" s="27">
        <v>590.55999999999995</v>
      </c>
      <c r="L47" s="27">
        <v>591.05999999999995</v>
      </c>
      <c r="N47" s="5">
        <f t="shared" si="3"/>
        <v>596.12727272727273</v>
      </c>
      <c r="O47" s="5">
        <f t="shared" si="4"/>
        <v>10.728724146802445</v>
      </c>
      <c r="P47" s="1">
        <f t="shared" si="5"/>
        <v>1.7997371765459922</v>
      </c>
    </row>
    <row r="48" spans="1:16" ht="15.75" customHeight="1" x14ac:dyDescent="0.2">
      <c r="A48" s="3" t="s">
        <v>11</v>
      </c>
      <c r="B48" s="27">
        <v>939.08</v>
      </c>
      <c r="C48" s="27">
        <v>938.05</v>
      </c>
      <c r="D48" s="27">
        <v>931.62</v>
      </c>
      <c r="E48" s="27">
        <v>947.13</v>
      </c>
      <c r="F48" s="27">
        <v>941.81</v>
      </c>
      <c r="G48" s="27">
        <v>934.6</v>
      </c>
      <c r="H48" s="27">
        <v>930.08</v>
      </c>
      <c r="I48" s="27">
        <v>936.06</v>
      </c>
      <c r="J48" s="27">
        <v>937.67</v>
      </c>
      <c r="K48" s="27">
        <v>936.25</v>
      </c>
      <c r="L48" s="27">
        <v>939.43</v>
      </c>
      <c r="N48" s="5">
        <f t="shared" si="3"/>
        <v>937.43454545454551</v>
      </c>
      <c r="O48" s="5">
        <f t="shared" si="4"/>
        <v>4.685034393974834</v>
      </c>
      <c r="P48" s="1">
        <f t="shared" si="5"/>
        <v>0.4997718951890282</v>
      </c>
    </row>
    <row r="49" spans="1:16" ht="15.75" customHeight="1" x14ac:dyDescent="0.2">
      <c r="A49" s="3" t="s">
        <v>12</v>
      </c>
      <c r="B49" s="27">
        <v>1319.46</v>
      </c>
      <c r="C49" s="27">
        <v>1332.07</v>
      </c>
      <c r="D49" s="27">
        <v>1318.73</v>
      </c>
      <c r="E49" s="27">
        <v>1356.73</v>
      </c>
      <c r="F49" s="27">
        <v>1349.82</v>
      </c>
      <c r="G49" s="27">
        <v>1326.9</v>
      </c>
      <c r="H49" s="27">
        <v>1336.22</v>
      </c>
      <c r="I49" s="27">
        <v>1349.34</v>
      </c>
      <c r="J49" s="27">
        <v>1337.51</v>
      </c>
      <c r="K49" s="27">
        <v>1321.04</v>
      </c>
      <c r="L49" s="27">
        <v>1323.43</v>
      </c>
      <c r="N49" s="5">
        <f t="shared" si="3"/>
        <v>1333.75</v>
      </c>
      <c r="O49" s="5">
        <f t="shared" si="4"/>
        <v>13.405997911382777</v>
      </c>
      <c r="P49" s="1">
        <f t="shared" si="5"/>
        <v>1.0051357384354471</v>
      </c>
    </row>
    <row r="50" spans="1:16" ht="15.75" customHeight="1" x14ac:dyDescent="0.2">
      <c r="A50" s="3" t="s">
        <v>13</v>
      </c>
      <c r="B50" s="27">
        <v>2592.3000000000002</v>
      </c>
      <c r="C50" s="27">
        <v>2530.52</v>
      </c>
      <c r="D50" s="27">
        <v>2538.15</v>
      </c>
      <c r="E50" s="27">
        <v>2558</v>
      </c>
      <c r="F50" s="27">
        <v>2575.73</v>
      </c>
      <c r="G50" s="27">
        <v>2522.5</v>
      </c>
      <c r="H50" s="27">
        <v>2569.13</v>
      </c>
      <c r="I50" s="27">
        <v>2622.17</v>
      </c>
      <c r="J50" s="27">
        <v>2526.56</v>
      </c>
      <c r="K50" s="27">
        <v>2510.86</v>
      </c>
      <c r="L50" s="27">
        <v>2576.4699999999998</v>
      </c>
      <c r="N50" s="5">
        <f t="shared" si="3"/>
        <v>2556.5809090909092</v>
      </c>
      <c r="O50" s="5">
        <f t="shared" si="4"/>
        <v>34.163684946019949</v>
      </c>
      <c r="P50" s="1">
        <f t="shared" si="5"/>
        <v>1.3363036868709217</v>
      </c>
    </row>
    <row r="51" spans="1:16" ht="15.75" customHeight="1" x14ac:dyDescent="0.2">
      <c r="A51" s="3" t="s">
        <v>14</v>
      </c>
      <c r="B51" s="27">
        <v>4945.43</v>
      </c>
      <c r="C51" s="27">
        <v>4919.53</v>
      </c>
      <c r="D51" s="27">
        <v>4928.84</v>
      </c>
      <c r="E51" s="27">
        <v>4885.95</v>
      </c>
      <c r="F51" s="27">
        <v>4971.49</v>
      </c>
      <c r="G51" s="27">
        <v>4840.6899999999996</v>
      </c>
      <c r="H51" s="27">
        <v>4919.0200000000004</v>
      </c>
      <c r="I51" s="27">
        <v>4903.6000000000004</v>
      </c>
      <c r="J51" s="27">
        <v>4866.1499999999996</v>
      </c>
      <c r="K51" s="27">
        <v>4925.57</v>
      </c>
      <c r="L51" s="27">
        <v>4934.8900000000003</v>
      </c>
      <c r="N51" s="5">
        <f t="shared" si="3"/>
        <v>4912.8327272727265</v>
      </c>
      <c r="O51" s="5">
        <f t="shared" si="4"/>
        <v>36.990758600198944</v>
      </c>
      <c r="P51" s="1">
        <f t="shared" si="5"/>
        <v>0.7529415441899997</v>
      </c>
    </row>
    <row r="52" spans="1:16" ht="15.75" customHeight="1" x14ac:dyDescent="0.2">
      <c r="A52" s="3" t="s">
        <v>15</v>
      </c>
      <c r="B52" s="27">
        <v>9764</v>
      </c>
      <c r="C52" s="27">
        <v>9627.1200000000008</v>
      </c>
      <c r="D52" s="27">
        <v>9755.73</v>
      </c>
      <c r="E52" s="27">
        <v>9543.4599999999991</v>
      </c>
      <c r="F52" s="27">
        <v>9680.11</v>
      </c>
      <c r="G52" s="27">
        <v>9684.98</v>
      </c>
      <c r="H52" s="27">
        <v>9647.18</v>
      </c>
      <c r="I52" s="27">
        <v>9575.2000000000007</v>
      </c>
      <c r="J52" s="27">
        <v>9596.92</v>
      </c>
      <c r="K52" s="27">
        <v>9721.4699999999993</v>
      </c>
      <c r="L52" s="27">
        <v>9615.84</v>
      </c>
      <c r="N52" s="5">
        <f t="shared" si="3"/>
        <v>9655.6372727272701</v>
      </c>
      <c r="O52" s="5">
        <f t="shared" si="4"/>
        <v>72.474195006348054</v>
      </c>
      <c r="P52" s="1">
        <f t="shared" si="5"/>
        <v>0.75058945317938042</v>
      </c>
    </row>
    <row r="53" spans="1:16" ht="15.75" customHeight="1" x14ac:dyDescent="0.2">
      <c r="A53" s="3" t="s">
        <v>16</v>
      </c>
      <c r="B53" s="27">
        <v>18911.37</v>
      </c>
      <c r="C53" s="27">
        <v>18935.88</v>
      </c>
      <c r="D53" s="27">
        <v>18969.43</v>
      </c>
      <c r="E53" s="27">
        <v>18899.099999999999</v>
      </c>
      <c r="F53" s="27">
        <v>18920.79</v>
      </c>
      <c r="G53" s="27">
        <v>18956.53</v>
      </c>
      <c r="H53" s="27">
        <v>18764.189999999999</v>
      </c>
      <c r="I53" s="27">
        <v>18891.97</v>
      </c>
      <c r="J53" s="27">
        <v>18907.650000000001</v>
      </c>
      <c r="K53" s="27">
        <v>18829.939999999999</v>
      </c>
      <c r="L53" s="27">
        <v>18757.259999999998</v>
      </c>
      <c r="N53" s="5">
        <f t="shared" si="3"/>
        <v>18885.828181818182</v>
      </c>
      <c r="O53" s="5">
        <f t="shared" si="4"/>
        <v>71.76843119620024</v>
      </c>
      <c r="P53" s="1">
        <f t="shared" si="5"/>
        <v>0.38001209428185601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2" t="s">
        <v>19</v>
      </c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</row>
    <row r="59" spans="1:16" ht="15.75" customHeight="1" x14ac:dyDescent="0.15">
      <c r="A59" s="30" t="s">
        <v>1</v>
      </c>
      <c r="B59" s="28">
        <v>1</v>
      </c>
      <c r="C59" s="1">
        <v>2</v>
      </c>
      <c r="D59" s="1">
        <v>3</v>
      </c>
      <c r="E59" s="28">
        <v>4</v>
      </c>
      <c r="F59" s="1">
        <v>5</v>
      </c>
      <c r="G59" s="1">
        <v>6</v>
      </c>
      <c r="H59" s="28">
        <v>7</v>
      </c>
      <c r="I59" s="1">
        <v>8</v>
      </c>
      <c r="J59" s="1">
        <v>9</v>
      </c>
      <c r="K59" s="28">
        <v>10</v>
      </c>
      <c r="L59" s="28">
        <v>11</v>
      </c>
    </row>
    <row r="60" spans="1:16" ht="15.75" customHeight="1" x14ac:dyDescent="0.2">
      <c r="A60" s="31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27">
        <v>9.24</v>
      </c>
      <c r="C61" s="27">
        <v>8.94</v>
      </c>
      <c r="D61" s="27">
        <v>9.1999999999999993</v>
      </c>
      <c r="E61" s="27">
        <v>9.3000000000000007</v>
      </c>
      <c r="F61" s="27">
        <v>9.19</v>
      </c>
      <c r="G61" s="27">
        <v>9.1300000000000008</v>
      </c>
      <c r="H61" s="27">
        <v>9.3800000000000008</v>
      </c>
      <c r="I61" s="27">
        <v>9.2200000000000006</v>
      </c>
      <c r="J61" s="27">
        <v>9.02</v>
      </c>
      <c r="K61" s="27">
        <v>9.26</v>
      </c>
      <c r="L61" s="27">
        <v>9.14</v>
      </c>
      <c r="N61" s="5">
        <f t="shared" ref="N61:N81" si="6">AVERAGE(B61:L61)</f>
        <v>9.1836363636363636</v>
      </c>
      <c r="O61" s="5">
        <f t="shared" ref="O61:O81" si="7">STDEV(B61:L61)</f>
        <v>0.12395747071255778</v>
      </c>
      <c r="P61" s="1">
        <f t="shared" ref="P61:P81" si="8">O61/N61*100</f>
        <v>1.3497645791309993</v>
      </c>
    </row>
    <row r="62" spans="1:16" ht="15.75" customHeight="1" x14ac:dyDescent="0.2">
      <c r="A62" s="3">
        <v>2</v>
      </c>
      <c r="B62" s="27">
        <v>8.57</v>
      </c>
      <c r="C62" s="27">
        <v>8.32</v>
      </c>
      <c r="D62" s="27">
        <v>8.73</v>
      </c>
      <c r="E62" s="27">
        <v>8.7899999999999991</v>
      </c>
      <c r="F62" s="27">
        <v>8.5</v>
      </c>
      <c r="G62" s="27">
        <v>8.57</v>
      </c>
      <c r="H62" s="27">
        <v>8.52</v>
      </c>
      <c r="I62" s="27">
        <v>8.49</v>
      </c>
      <c r="J62" s="27">
        <v>8.49</v>
      </c>
      <c r="K62" s="27">
        <v>8.5399999999999991</v>
      </c>
      <c r="L62" s="27">
        <v>8.48</v>
      </c>
      <c r="N62" s="5">
        <f t="shared" si="6"/>
        <v>8.545454545454545</v>
      </c>
      <c r="O62" s="5">
        <f t="shared" si="7"/>
        <v>0.12612403707173622</v>
      </c>
      <c r="P62" s="1">
        <f t="shared" si="8"/>
        <v>1.4759195827543601</v>
      </c>
    </row>
    <row r="63" spans="1:16" ht="15.75" customHeight="1" x14ac:dyDescent="0.2">
      <c r="A63" s="3">
        <v>4</v>
      </c>
      <c r="B63" s="27">
        <v>8.59</v>
      </c>
      <c r="C63" s="27">
        <v>8.4600000000000009</v>
      </c>
      <c r="D63" s="27">
        <v>8.65</v>
      </c>
      <c r="E63" s="27">
        <v>8.76</v>
      </c>
      <c r="F63" s="27">
        <v>8.4700000000000006</v>
      </c>
      <c r="G63" s="27">
        <v>8.61</v>
      </c>
      <c r="H63" s="27">
        <v>8.5</v>
      </c>
      <c r="I63" s="27">
        <v>8.6199999999999992</v>
      </c>
      <c r="J63" s="27">
        <v>8.56</v>
      </c>
      <c r="K63" s="27">
        <v>8.59</v>
      </c>
      <c r="L63" s="27">
        <v>8.6199999999999992</v>
      </c>
      <c r="N63" s="5">
        <f t="shared" si="6"/>
        <v>8.5845454545454558</v>
      </c>
      <c r="O63" s="5">
        <f t="shared" si="7"/>
        <v>8.6413382801928729E-2</v>
      </c>
      <c r="P63" s="1">
        <f t="shared" si="8"/>
        <v>1.0066157056245006</v>
      </c>
    </row>
    <row r="64" spans="1:16" ht="15.75" customHeight="1" x14ac:dyDescent="0.2">
      <c r="A64" s="3">
        <v>8</v>
      </c>
      <c r="B64" s="27">
        <v>8.9700000000000006</v>
      </c>
      <c r="C64" s="27">
        <v>8.74</v>
      </c>
      <c r="D64" s="27">
        <v>9.06</v>
      </c>
      <c r="E64" s="27">
        <v>8.98</v>
      </c>
      <c r="F64" s="27">
        <v>8.7899999999999991</v>
      </c>
      <c r="G64" s="27">
        <v>8.9499999999999993</v>
      </c>
      <c r="H64" s="27">
        <v>8.7799999999999994</v>
      </c>
      <c r="I64" s="27">
        <v>8.8800000000000008</v>
      </c>
      <c r="J64" s="27">
        <v>8.84</v>
      </c>
      <c r="K64" s="27">
        <v>8.93</v>
      </c>
      <c r="L64" s="27">
        <v>8.86</v>
      </c>
      <c r="N64" s="5">
        <f t="shared" si="6"/>
        <v>8.8890909090909087</v>
      </c>
      <c r="O64" s="5">
        <f t="shared" si="7"/>
        <v>9.8331535679511084E-2</v>
      </c>
      <c r="P64" s="1">
        <f t="shared" si="8"/>
        <v>1.1062046353800594</v>
      </c>
    </row>
    <row r="65" spans="1:16" ht="15.75" customHeight="1" x14ac:dyDescent="0.2">
      <c r="A65" s="3">
        <v>16</v>
      </c>
      <c r="B65" s="27">
        <v>9.76</v>
      </c>
      <c r="C65" s="27">
        <v>9.6999999999999993</v>
      </c>
      <c r="D65" s="27">
        <v>9.77</v>
      </c>
      <c r="E65" s="27">
        <v>9.86</v>
      </c>
      <c r="F65" s="27">
        <v>9.69</v>
      </c>
      <c r="G65" s="27">
        <v>9.76</v>
      </c>
      <c r="H65" s="27">
        <v>9.82</v>
      </c>
      <c r="I65" s="27">
        <v>9.8000000000000007</v>
      </c>
      <c r="J65" s="27">
        <v>9.7799999999999994</v>
      </c>
      <c r="K65" s="27">
        <v>9.73</v>
      </c>
      <c r="L65" s="27">
        <v>9.7899999999999991</v>
      </c>
      <c r="N65" s="5">
        <f t="shared" si="6"/>
        <v>9.7690909090909095</v>
      </c>
      <c r="O65" s="5">
        <f t="shared" si="7"/>
        <v>5.0090826596203383E-2</v>
      </c>
      <c r="P65" s="1">
        <f t="shared" si="8"/>
        <v>0.5127480853882721</v>
      </c>
    </row>
    <row r="66" spans="1:16" ht="15.75" customHeight="1" x14ac:dyDescent="0.2">
      <c r="A66" s="3">
        <v>32</v>
      </c>
      <c r="B66" s="27">
        <v>11.21</v>
      </c>
      <c r="C66" s="27">
        <v>11.06</v>
      </c>
      <c r="D66" s="27">
        <v>11</v>
      </c>
      <c r="E66" s="27">
        <v>11.24</v>
      </c>
      <c r="F66" s="27">
        <v>11.05</v>
      </c>
      <c r="G66" s="27">
        <v>11.02</v>
      </c>
      <c r="H66" s="27">
        <v>11.12</v>
      </c>
      <c r="I66" s="27">
        <v>11.12</v>
      </c>
      <c r="J66" s="27">
        <v>10.99</v>
      </c>
      <c r="K66" s="27">
        <v>11.03</v>
      </c>
      <c r="L66" s="27">
        <v>11.19</v>
      </c>
      <c r="N66" s="5">
        <f t="shared" si="6"/>
        <v>11.093636363636364</v>
      </c>
      <c r="O66" s="5">
        <f t="shared" si="7"/>
        <v>8.8121816512453668E-2</v>
      </c>
      <c r="P66" s="1">
        <f t="shared" si="8"/>
        <v>0.79434563766040345</v>
      </c>
    </row>
    <row r="67" spans="1:16" ht="15.75" customHeight="1" x14ac:dyDescent="0.2">
      <c r="A67" s="3">
        <v>64</v>
      </c>
      <c r="B67" s="27">
        <v>14.05</v>
      </c>
      <c r="C67" s="27">
        <v>13.83</v>
      </c>
      <c r="D67" s="27">
        <v>13.88</v>
      </c>
      <c r="E67" s="27">
        <v>13.93</v>
      </c>
      <c r="F67" s="27">
        <v>13.79</v>
      </c>
      <c r="G67" s="27">
        <v>13.98</v>
      </c>
      <c r="H67" s="27">
        <v>13.78</v>
      </c>
      <c r="I67" s="27">
        <v>13.78</v>
      </c>
      <c r="J67" s="27">
        <v>13.81</v>
      </c>
      <c r="K67" s="27">
        <v>13.84</v>
      </c>
      <c r="L67" s="27">
        <v>13.93</v>
      </c>
      <c r="N67" s="5">
        <f t="shared" si="6"/>
        <v>13.872727272727275</v>
      </c>
      <c r="O67" s="5">
        <f t="shared" si="7"/>
        <v>8.967618514309271E-2</v>
      </c>
      <c r="P67" s="1">
        <f t="shared" si="8"/>
        <v>0.64642073169988179</v>
      </c>
    </row>
    <row r="68" spans="1:16" ht="15.75" customHeight="1" x14ac:dyDescent="0.2">
      <c r="A68" s="3">
        <v>128</v>
      </c>
      <c r="B68" s="27">
        <v>16.86</v>
      </c>
      <c r="C68" s="27">
        <v>16.670000000000002</v>
      </c>
      <c r="D68" s="27">
        <v>16.739999999999998</v>
      </c>
      <c r="E68" s="27">
        <v>16.71</v>
      </c>
      <c r="F68" s="27">
        <v>16.670000000000002</v>
      </c>
      <c r="G68" s="27">
        <v>16.77</v>
      </c>
      <c r="H68" s="27">
        <v>16.66</v>
      </c>
      <c r="I68" s="27">
        <v>16.690000000000001</v>
      </c>
      <c r="J68" s="27">
        <v>16.63</v>
      </c>
      <c r="K68" s="27">
        <v>16.73</v>
      </c>
      <c r="L68" s="27">
        <v>16.88</v>
      </c>
      <c r="N68" s="5">
        <f t="shared" si="6"/>
        <v>16.728181818181813</v>
      </c>
      <c r="O68" s="5">
        <f t="shared" si="7"/>
        <v>8.0723996657521543E-2</v>
      </c>
      <c r="P68" s="1">
        <f t="shared" si="8"/>
        <v>0.48256288420886762</v>
      </c>
    </row>
    <row r="69" spans="1:16" ht="15.75" customHeight="1" x14ac:dyDescent="0.2">
      <c r="A69" s="3">
        <v>256</v>
      </c>
      <c r="B69" s="27">
        <v>22.51</v>
      </c>
      <c r="C69" s="27">
        <v>22.51</v>
      </c>
      <c r="D69" s="27">
        <v>22.48</v>
      </c>
      <c r="E69" s="27">
        <v>22.4</v>
      </c>
      <c r="F69" s="27">
        <v>22.51</v>
      </c>
      <c r="G69" s="27">
        <v>22.52</v>
      </c>
      <c r="H69" s="27">
        <v>22.56</v>
      </c>
      <c r="I69" s="27">
        <v>22.54</v>
      </c>
      <c r="J69" s="27">
        <v>22.31</v>
      </c>
      <c r="K69" s="27">
        <v>22.66</v>
      </c>
      <c r="L69" s="27">
        <v>22.72</v>
      </c>
      <c r="N69" s="5">
        <f t="shared" si="6"/>
        <v>22.52</v>
      </c>
      <c r="O69" s="5">
        <f t="shared" si="7"/>
        <v>0.1104536101718727</v>
      </c>
      <c r="P69" s="1">
        <f t="shared" si="8"/>
        <v>0.49046896168682375</v>
      </c>
    </row>
    <row r="70" spans="1:16" ht="15.75" customHeight="1" x14ac:dyDescent="0.2">
      <c r="A70" s="3">
        <v>512</v>
      </c>
      <c r="B70" s="27">
        <v>32.08</v>
      </c>
      <c r="C70" s="27">
        <v>32.35</v>
      </c>
      <c r="D70" s="27">
        <v>32.450000000000003</v>
      </c>
      <c r="E70" s="27">
        <v>32.33</v>
      </c>
      <c r="F70" s="27">
        <v>32.25</v>
      </c>
      <c r="G70" s="27">
        <v>32.61</v>
      </c>
      <c r="H70" s="27">
        <v>32.78</v>
      </c>
      <c r="I70" s="27">
        <v>32.700000000000003</v>
      </c>
      <c r="J70" s="27">
        <v>32.25</v>
      </c>
      <c r="K70" s="27">
        <v>33.11</v>
      </c>
      <c r="L70" s="27">
        <v>32.590000000000003</v>
      </c>
      <c r="N70" s="5">
        <f t="shared" si="6"/>
        <v>32.5</v>
      </c>
      <c r="O70" s="5">
        <f t="shared" si="7"/>
        <v>0.29427877939124375</v>
      </c>
      <c r="P70" s="1">
        <f t="shared" si="8"/>
        <v>0.90547316735767303</v>
      </c>
    </row>
    <row r="71" spans="1:16" ht="15.75" customHeight="1" x14ac:dyDescent="0.2">
      <c r="A71" s="3" t="s">
        <v>6</v>
      </c>
      <c r="B71" s="27">
        <v>61.53</v>
      </c>
      <c r="C71" s="27">
        <v>60.7</v>
      </c>
      <c r="D71" s="27">
        <v>61.19</v>
      </c>
      <c r="E71" s="27">
        <v>61.2</v>
      </c>
      <c r="F71" s="27">
        <v>61.11</v>
      </c>
      <c r="G71" s="27">
        <v>60.96</v>
      </c>
      <c r="H71" s="27">
        <v>61.1</v>
      </c>
      <c r="I71" s="27">
        <v>61.16</v>
      </c>
      <c r="J71" s="27">
        <v>60.26</v>
      </c>
      <c r="K71" s="27">
        <v>61.86</v>
      </c>
      <c r="L71" s="27">
        <v>60.89</v>
      </c>
      <c r="N71" s="5">
        <f t="shared" si="6"/>
        <v>61.087272727272733</v>
      </c>
      <c r="O71" s="5">
        <f t="shared" si="7"/>
        <v>0.41374124544432139</v>
      </c>
      <c r="P71" s="1">
        <f t="shared" si="8"/>
        <v>0.67729533006243448</v>
      </c>
    </row>
    <row r="72" spans="1:16" ht="15.75" customHeight="1" x14ac:dyDescent="0.2">
      <c r="A72" s="3" t="s">
        <v>7</v>
      </c>
      <c r="B72" s="27">
        <v>102.11</v>
      </c>
      <c r="C72" s="27">
        <v>101.04</v>
      </c>
      <c r="D72" s="27">
        <v>102.24</v>
      </c>
      <c r="E72" s="27">
        <v>101.95</v>
      </c>
      <c r="F72" s="27">
        <v>101.77</v>
      </c>
      <c r="G72" s="27">
        <v>101.77</v>
      </c>
      <c r="H72" s="27">
        <v>101.58</v>
      </c>
      <c r="I72" s="27">
        <v>101.27</v>
      </c>
      <c r="J72" s="27">
        <v>101.36</v>
      </c>
      <c r="K72" s="27">
        <v>101.7</v>
      </c>
      <c r="L72" s="27">
        <v>101.55</v>
      </c>
      <c r="N72" s="5">
        <f t="shared" si="6"/>
        <v>101.66727272727275</v>
      </c>
      <c r="O72" s="5">
        <f t="shared" si="7"/>
        <v>0.35961342881185243</v>
      </c>
      <c r="P72" s="1">
        <f t="shared" si="8"/>
        <v>0.35371601810991077</v>
      </c>
    </row>
    <row r="73" spans="1:16" ht="15.75" customHeight="1" x14ac:dyDescent="0.2">
      <c r="A73" s="3" t="s">
        <v>8</v>
      </c>
      <c r="B73" s="27">
        <v>191.37</v>
      </c>
      <c r="C73" s="27">
        <v>192.2</v>
      </c>
      <c r="D73" s="27">
        <v>193.08</v>
      </c>
      <c r="E73" s="27">
        <v>192.64</v>
      </c>
      <c r="F73" s="27">
        <v>191.69</v>
      </c>
      <c r="G73" s="27">
        <v>192.52</v>
      </c>
      <c r="H73" s="27">
        <v>191.38</v>
      </c>
      <c r="I73" s="27">
        <v>191.72</v>
      </c>
      <c r="J73" s="27">
        <v>192.07</v>
      </c>
      <c r="K73" s="27">
        <v>190.98</v>
      </c>
      <c r="L73" s="27">
        <v>192.58</v>
      </c>
      <c r="N73" s="5">
        <f t="shared" si="6"/>
        <v>192.0209090909091</v>
      </c>
      <c r="O73" s="5">
        <f t="shared" si="7"/>
        <v>0.64954529550224305</v>
      </c>
      <c r="P73" s="1">
        <f t="shared" si="8"/>
        <v>0.3382680035093088</v>
      </c>
    </row>
    <row r="74" spans="1:16" ht="15.75" customHeight="1" x14ac:dyDescent="0.2">
      <c r="A74" s="3" t="s">
        <v>9</v>
      </c>
      <c r="B74" s="27">
        <v>359.57</v>
      </c>
      <c r="C74" s="27">
        <v>360.64</v>
      </c>
      <c r="D74" s="27">
        <v>360.05</v>
      </c>
      <c r="E74" s="27">
        <v>361.42</v>
      </c>
      <c r="F74" s="27">
        <v>359.93</v>
      </c>
      <c r="G74" s="27">
        <v>360.36</v>
      </c>
      <c r="H74" s="27">
        <v>358.84</v>
      </c>
      <c r="I74" s="27">
        <v>359.18</v>
      </c>
      <c r="J74" s="27">
        <v>359.2</v>
      </c>
      <c r="K74" s="27">
        <v>359.23</v>
      </c>
      <c r="L74" s="27">
        <v>360.2</v>
      </c>
      <c r="N74" s="5">
        <f t="shared" si="6"/>
        <v>359.87454545454545</v>
      </c>
      <c r="O74" s="5">
        <f t="shared" si="7"/>
        <v>0.7658767999667313</v>
      </c>
      <c r="P74" s="1">
        <f t="shared" si="8"/>
        <v>0.21281771929697835</v>
      </c>
    </row>
    <row r="75" spans="1:16" ht="15.75" customHeight="1" x14ac:dyDescent="0.2">
      <c r="A75" s="3" t="s">
        <v>10</v>
      </c>
      <c r="B75" s="27">
        <v>254.06</v>
      </c>
      <c r="C75" s="27">
        <v>255.08</v>
      </c>
      <c r="D75" s="27">
        <v>255.36</v>
      </c>
      <c r="E75" s="27">
        <v>257.10000000000002</v>
      </c>
      <c r="F75" s="27">
        <v>254.84</v>
      </c>
      <c r="G75" s="27">
        <v>255.21</v>
      </c>
      <c r="H75" s="27">
        <v>256.74</v>
      </c>
      <c r="I75" s="27">
        <v>261.25</v>
      </c>
      <c r="J75" s="27">
        <v>254.27</v>
      </c>
      <c r="K75" s="27">
        <v>257.13</v>
      </c>
      <c r="L75" s="27">
        <v>256.58</v>
      </c>
      <c r="N75" s="5">
        <f t="shared" si="6"/>
        <v>256.14727272727276</v>
      </c>
      <c r="O75" s="5">
        <f t="shared" si="7"/>
        <v>2.0168544365377015</v>
      </c>
      <c r="P75" s="1">
        <f t="shared" si="8"/>
        <v>0.78738079662675275</v>
      </c>
    </row>
    <row r="76" spans="1:16" ht="15.75" customHeight="1" x14ac:dyDescent="0.2">
      <c r="A76" s="3" t="s">
        <v>11</v>
      </c>
      <c r="B76" s="27">
        <v>406.2</v>
      </c>
      <c r="C76" s="27">
        <v>403.92</v>
      </c>
      <c r="D76" s="27">
        <v>402.67</v>
      </c>
      <c r="E76" s="27">
        <v>404.39</v>
      </c>
      <c r="F76" s="27">
        <v>404.04</v>
      </c>
      <c r="G76" s="27">
        <v>404.25</v>
      </c>
      <c r="H76" s="27">
        <v>403.54</v>
      </c>
      <c r="I76" s="27">
        <v>402.26</v>
      </c>
      <c r="J76" s="27">
        <v>403.08</v>
      </c>
      <c r="K76" s="27">
        <v>401.74</v>
      </c>
      <c r="L76" s="27">
        <v>404.94</v>
      </c>
      <c r="N76" s="5">
        <f t="shared" si="6"/>
        <v>403.7299999999999</v>
      </c>
      <c r="O76" s="5">
        <f t="shared" si="7"/>
        <v>1.2691099243170352</v>
      </c>
      <c r="P76" s="1">
        <f t="shared" si="8"/>
        <v>0.31434620273872027</v>
      </c>
    </row>
    <row r="77" spans="1:16" ht="15.75" customHeight="1" x14ac:dyDescent="0.2">
      <c r="A77" s="3" t="s">
        <v>12</v>
      </c>
      <c r="B77" s="27">
        <v>497.84</v>
      </c>
      <c r="C77" s="27">
        <v>497.7</v>
      </c>
      <c r="D77" s="27">
        <v>497.96</v>
      </c>
      <c r="E77" s="27">
        <v>499.31</v>
      </c>
      <c r="F77" s="27">
        <v>498.32</v>
      </c>
      <c r="G77" s="27">
        <v>497.73</v>
      </c>
      <c r="H77" s="27">
        <v>497.97</v>
      </c>
      <c r="I77" s="27">
        <v>496.84</v>
      </c>
      <c r="J77" s="27">
        <v>497.19</v>
      </c>
      <c r="K77" s="27">
        <v>499.41</v>
      </c>
      <c r="L77" s="27">
        <v>499.68</v>
      </c>
      <c r="N77" s="5">
        <f t="shared" si="6"/>
        <v>498.17727272727274</v>
      </c>
      <c r="O77" s="5">
        <f t="shared" si="7"/>
        <v>0.92065293036074924</v>
      </c>
      <c r="P77" s="1">
        <f t="shared" si="8"/>
        <v>0.18480428168082266</v>
      </c>
    </row>
    <row r="78" spans="1:16" ht="15.75" customHeight="1" x14ac:dyDescent="0.2">
      <c r="A78" s="3" t="s">
        <v>13</v>
      </c>
      <c r="B78" s="27">
        <v>877.75</v>
      </c>
      <c r="C78" s="27">
        <v>877.26</v>
      </c>
      <c r="D78" s="27">
        <v>877.25</v>
      </c>
      <c r="E78" s="27">
        <v>881.45</v>
      </c>
      <c r="F78" s="27">
        <v>877.22</v>
      </c>
      <c r="G78" s="27">
        <v>879.78</v>
      </c>
      <c r="H78" s="27">
        <v>878.68</v>
      </c>
      <c r="I78" s="27">
        <v>874.98</v>
      </c>
      <c r="J78" s="27">
        <v>876.53</v>
      </c>
      <c r="K78" s="27">
        <v>879.14</v>
      </c>
      <c r="L78" s="27">
        <v>878.36</v>
      </c>
      <c r="N78" s="5">
        <f t="shared" si="6"/>
        <v>878.03636363636372</v>
      </c>
      <c r="O78" s="5">
        <f t="shared" si="7"/>
        <v>1.7323468055056013</v>
      </c>
      <c r="P78" s="1">
        <f t="shared" si="8"/>
        <v>0.19729784291975497</v>
      </c>
    </row>
    <row r="79" spans="1:16" ht="15.75" customHeight="1" x14ac:dyDescent="0.2">
      <c r="A79" s="3" t="s">
        <v>14</v>
      </c>
      <c r="B79" s="27">
        <v>1740.91</v>
      </c>
      <c r="C79" s="27">
        <v>1738.91</v>
      </c>
      <c r="D79" s="27">
        <v>1746.7</v>
      </c>
      <c r="E79" s="27">
        <v>1742.72</v>
      </c>
      <c r="F79" s="27">
        <v>1744.72</v>
      </c>
      <c r="G79" s="27">
        <v>1745.55</v>
      </c>
      <c r="H79" s="27">
        <v>1739.24</v>
      </c>
      <c r="I79" s="27">
        <v>1749.38</v>
      </c>
      <c r="J79" s="27">
        <v>1735.08</v>
      </c>
      <c r="K79" s="27">
        <v>1742.19</v>
      </c>
      <c r="L79" s="27">
        <v>1744.45</v>
      </c>
      <c r="N79" s="5">
        <f t="shared" si="6"/>
        <v>1742.7136363636366</v>
      </c>
      <c r="O79" s="5">
        <f t="shared" si="7"/>
        <v>4.0466091304381804</v>
      </c>
      <c r="P79" s="1">
        <f t="shared" si="8"/>
        <v>0.23220161052287824</v>
      </c>
    </row>
    <row r="80" spans="1:16" ht="15.75" customHeight="1" x14ac:dyDescent="0.2">
      <c r="A80" s="3" t="s">
        <v>15</v>
      </c>
      <c r="B80" s="27">
        <v>3414.32</v>
      </c>
      <c r="C80" s="27">
        <v>3404.61</v>
      </c>
      <c r="D80" s="27">
        <v>3411.35</v>
      </c>
      <c r="E80" s="27">
        <v>3422.69</v>
      </c>
      <c r="F80" s="27">
        <v>3421.61</v>
      </c>
      <c r="G80" s="27">
        <v>3404.54</v>
      </c>
      <c r="H80" s="27">
        <v>3431.97</v>
      </c>
      <c r="I80" s="27">
        <v>3408.58</v>
      </c>
      <c r="J80" s="27">
        <v>3401.15</v>
      </c>
      <c r="K80" s="27">
        <v>3405.32</v>
      </c>
      <c r="L80" s="27">
        <v>3415.35</v>
      </c>
      <c r="N80" s="5">
        <f t="shared" si="6"/>
        <v>3412.8627272727276</v>
      </c>
      <c r="O80" s="5">
        <f t="shared" si="7"/>
        <v>9.4793154720254389</v>
      </c>
      <c r="P80" s="1">
        <f t="shared" si="8"/>
        <v>0.27775261501948861</v>
      </c>
    </row>
    <row r="81" spans="1:16" ht="15.75" customHeight="1" x14ac:dyDescent="0.2">
      <c r="A81" s="3" t="s">
        <v>16</v>
      </c>
      <c r="B81" s="27">
        <v>6616.6</v>
      </c>
      <c r="C81" s="27">
        <v>6628.2</v>
      </c>
      <c r="D81" s="27">
        <v>6659.59</v>
      </c>
      <c r="E81" s="27">
        <v>6620.5</v>
      </c>
      <c r="F81" s="27">
        <v>6632.88</v>
      </c>
      <c r="G81" s="27">
        <v>6630.84</v>
      </c>
      <c r="H81" s="27">
        <v>6644.41</v>
      </c>
      <c r="I81" s="27">
        <v>6620.47</v>
      </c>
      <c r="J81" s="27">
        <v>6622.3</v>
      </c>
      <c r="K81" s="27">
        <v>6622.17</v>
      </c>
      <c r="L81" s="27">
        <v>6646.47</v>
      </c>
      <c r="N81" s="5">
        <f t="shared" si="6"/>
        <v>6631.311818181819</v>
      </c>
      <c r="O81" s="5">
        <f t="shared" si="7"/>
        <v>13.524116842279781</v>
      </c>
      <c r="P81" s="1">
        <f t="shared" si="8"/>
        <v>0.20394331035978702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2" t="s">
        <v>20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</row>
    <row r="87" spans="1:16" ht="15.75" customHeight="1" x14ac:dyDescent="0.15">
      <c r="A87" s="30" t="s">
        <v>1</v>
      </c>
      <c r="B87" s="28">
        <v>1</v>
      </c>
      <c r="C87" s="1">
        <v>2</v>
      </c>
      <c r="D87" s="1">
        <v>3</v>
      </c>
      <c r="E87" s="28">
        <v>4</v>
      </c>
      <c r="F87" s="1">
        <v>5</v>
      </c>
      <c r="G87" s="1">
        <v>6</v>
      </c>
      <c r="H87" s="28">
        <v>7</v>
      </c>
      <c r="I87" s="1">
        <v>8</v>
      </c>
      <c r="J87" s="1">
        <v>9</v>
      </c>
      <c r="K87" s="28">
        <v>10</v>
      </c>
      <c r="L87" s="28">
        <v>11</v>
      </c>
    </row>
    <row r="88" spans="1:16" ht="15.75" customHeight="1" x14ac:dyDescent="0.2">
      <c r="A88" s="31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27">
        <v>7.01</v>
      </c>
      <c r="C89" s="27">
        <v>7.15</v>
      </c>
      <c r="D89" s="27">
        <v>7.15</v>
      </c>
      <c r="E89" s="27">
        <v>7.78</v>
      </c>
      <c r="F89" s="27">
        <v>7.18</v>
      </c>
      <c r="G89" s="27">
        <v>7.09</v>
      </c>
      <c r="H89" s="27">
        <v>7.14</v>
      </c>
      <c r="I89" s="27">
        <v>7.08</v>
      </c>
      <c r="J89" s="27">
        <v>7.01</v>
      </c>
      <c r="K89" s="27">
        <v>7.05</v>
      </c>
      <c r="L89" s="27">
        <v>8.1199999999999992</v>
      </c>
      <c r="N89" s="5">
        <f t="shared" ref="N89:N109" si="9">AVERAGE(B89:L89)</f>
        <v>7.250909090909091</v>
      </c>
      <c r="O89" s="5">
        <f t="shared" ref="O89:O109" si="10">STDEV(B89:L89)</f>
        <v>0.35839795048115275</v>
      </c>
      <c r="P89" s="1">
        <f t="shared" ref="P89:P109" si="11">O89/N89*100</f>
        <v>4.9428002197751759</v>
      </c>
    </row>
    <row r="90" spans="1:16" ht="15.75" customHeight="1" x14ac:dyDescent="0.2">
      <c r="A90" s="3">
        <v>2</v>
      </c>
      <c r="B90" s="27">
        <v>5.99</v>
      </c>
      <c r="C90" s="27">
        <v>6.03</v>
      </c>
      <c r="D90" s="27">
        <v>6.01</v>
      </c>
      <c r="E90" s="27">
        <v>6.91</v>
      </c>
      <c r="F90" s="27">
        <v>6.02</v>
      </c>
      <c r="G90" s="27">
        <v>6</v>
      </c>
      <c r="H90" s="27">
        <v>6.03</v>
      </c>
      <c r="I90" s="27">
        <v>5.98</v>
      </c>
      <c r="J90" s="27">
        <v>5.93</v>
      </c>
      <c r="K90" s="27">
        <v>5.99</v>
      </c>
      <c r="L90" s="27">
        <v>7.19</v>
      </c>
      <c r="N90" s="5">
        <f t="shared" si="9"/>
        <v>6.1890909090909085</v>
      </c>
      <c r="O90" s="5">
        <f t="shared" si="10"/>
        <v>0.43112537725015793</v>
      </c>
      <c r="P90" s="1">
        <f t="shared" si="11"/>
        <v>6.96589181808422</v>
      </c>
    </row>
    <row r="91" spans="1:16" ht="15.75" customHeight="1" x14ac:dyDescent="0.2">
      <c r="A91" s="3">
        <v>4</v>
      </c>
      <c r="B91" s="27">
        <v>7.13</v>
      </c>
      <c r="C91" s="27">
        <v>6.21</v>
      </c>
      <c r="D91" s="27">
        <v>6.21</v>
      </c>
      <c r="E91" s="27">
        <v>7.09</v>
      </c>
      <c r="F91" s="27">
        <v>6.19</v>
      </c>
      <c r="G91" s="27">
        <v>6.27</v>
      </c>
      <c r="H91" s="27">
        <v>6.2</v>
      </c>
      <c r="I91" s="27">
        <v>6.14</v>
      </c>
      <c r="J91" s="27">
        <v>6.15</v>
      </c>
      <c r="K91" s="27">
        <v>6.16</v>
      </c>
      <c r="L91" s="27">
        <v>7.41</v>
      </c>
      <c r="N91" s="5">
        <f t="shared" si="9"/>
        <v>6.4690909090909088</v>
      </c>
      <c r="O91" s="5">
        <f t="shared" si="10"/>
        <v>0.48347604998499238</v>
      </c>
      <c r="P91" s="1">
        <f t="shared" si="11"/>
        <v>7.4736320261873477</v>
      </c>
    </row>
    <row r="92" spans="1:16" ht="15.75" customHeight="1" x14ac:dyDescent="0.2">
      <c r="A92" s="3">
        <v>8</v>
      </c>
      <c r="B92" s="27">
        <v>6.87</v>
      </c>
      <c r="C92" s="27">
        <v>6.93</v>
      </c>
      <c r="D92" s="27">
        <v>6.92</v>
      </c>
      <c r="E92" s="27">
        <v>7.68</v>
      </c>
      <c r="F92" s="27">
        <v>6.9</v>
      </c>
      <c r="G92" s="27">
        <v>7</v>
      </c>
      <c r="H92" s="27">
        <v>6.96</v>
      </c>
      <c r="I92" s="27">
        <v>6.87</v>
      </c>
      <c r="J92" s="27">
        <v>6.87</v>
      </c>
      <c r="K92" s="27">
        <v>6.87</v>
      </c>
      <c r="L92" s="27">
        <v>7.98</v>
      </c>
      <c r="N92" s="5">
        <f t="shared" si="9"/>
        <v>7.0772727272727272</v>
      </c>
      <c r="O92" s="5">
        <f t="shared" si="10"/>
        <v>0.38047577870584381</v>
      </c>
      <c r="P92" s="1">
        <f t="shared" si="11"/>
        <v>5.3760225636021604</v>
      </c>
    </row>
    <row r="93" spans="1:16" ht="15.75" customHeight="1" x14ac:dyDescent="0.2">
      <c r="A93" s="3">
        <v>16</v>
      </c>
      <c r="B93" s="27">
        <v>6.95</v>
      </c>
      <c r="C93" s="27">
        <v>6.99</v>
      </c>
      <c r="D93" s="27">
        <v>6.96</v>
      </c>
      <c r="E93" s="27">
        <v>7.96</v>
      </c>
      <c r="F93" s="27">
        <v>6.99</v>
      </c>
      <c r="G93" s="27">
        <v>6.96</v>
      </c>
      <c r="H93" s="27">
        <v>7.03</v>
      </c>
      <c r="I93" s="27">
        <v>6.93</v>
      </c>
      <c r="J93" s="27">
        <v>6.98</v>
      </c>
      <c r="K93" s="27">
        <v>6.95</v>
      </c>
      <c r="L93" s="27">
        <v>8.7799999999999994</v>
      </c>
      <c r="N93" s="5">
        <f t="shared" si="9"/>
        <v>7.2254545454545456</v>
      </c>
      <c r="O93" s="5">
        <f t="shared" si="10"/>
        <v>0.59543872289873157</v>
      </c>
      <c r="P93" s="1">
        <f t="shared" si="11"/>
        <v>8.2408479515425856</v>
      </c>
    </row>
    <row r="94" spans="1:16" ht="15.75" customHeight="1" x14ac:dyDescent="0.2">
      <c r="A94" s="3">
        <v>32</v>
      </c>
      <c r="B94" s="27">
        <v>7.36</v>
      </c>
      <c r="C94" s="27">
        <v>7.43</v>
      </c>
      <c r="D94" s="27">
        <v>7.36</v>
      </c>
      <c r="E94" s="27">
        <v>8.4499999999999993</v>
      </c>
      <c r="F94" s="27">
        <v>7.4</v>
      </c>
      <c r="G94" s="27">
        <v>7.36</v>
      </c>
      <c r="H94" s="27">
        <v>7.39</v>
      </c>
      <c r="I94" s="27">
        <v>7.44</v>
      </c>
      <c r="J94" s="27">
        <v>7.39</v>
      </c>
      <c r="K94" s="27">
        <v>7.37</v>
      </c>
      <c r="L94" s="27">
        <v>9.15</v>
      </c>
      <c r="N94" s="5">
        <f t="shared" si="9"/>
        <v>7.6454545454545464</v>
      </c>
      <c r="O94" s="5">
        <f t="shared" si="10"/>
        <v>0.59250930180653927</v>
      </c>
      <c r="P94" s="1">
        <f t="shared" si="11"/>
        <v>7.7498243993720948</v>
      </c>
    </row>
    <row r="95" spans="1:16" ht="15.75" customHeight="1" x14ac:dyDescent="0.2">
      <c r="A95" s="3">
        <v>64</v>
      </c>
      <c r="B95" s="27">
        <v>8.31</v>
      </c>
      <c r="C95" s="27">
        <v>8.42</v>
      </c>
      <c r="D95" s="27">
        <v>8.5299999999999994</v>
      </c>
      <c r="E95" s="27">
        <v>9.93</v>
      </c>
      <c r="F95" s="27">
        <v>8.41</v>
      </c>
      <c r="G95" s="27">
        <v>8.35</v>
      </c>
      <c r="H95" s="27">
        <v>8.4700000000000006</v>
      </c>
      <c r="I95" s="27">
        <v>8.3800000000000008</v>
      </c>
      <c r="J95" s="27">
        <v>8.43</v>
      </c>
      <c r="K95" s="27">
        <v>8.41</v>
      </c>
      <c r="L95" s="27">
        <v>10.24</v>
      </c>
      <c r="N95" s="5">
        <f t="shared" si="9"/>
        <v>8.716363636363635</v>
      </c>
      <c r="O95" s="5">
        <f t="shared" si="10"/>
        <v>0.68263127275671631</v>
      </c>
      <c r="P95" s="1">
        <f t="shared" si="11"/>
        <v>7.8316061747224452</v>
      </c>
    </row>
    <row r="96" spans="1:16" ht="15.75" customHeight="1" x14ac:dyDescent="0.2">
      <c r="A96" s="3">
        <v>128</v>
      </c>
      <c r="B96" s="27">
        <v>10.34</v>
      </c>
      <c r="C96" s="27">
        <v>10.31</v>
      </c>
      <c r="D96" s="27">
        <v>10.3</v>
      </c>
      <c r="E96" s="27">
        <v>11.23</v>
      </c>
      <c r="F96" s="27">
        <v>10.35</v>
      </c>
      <c r="G96" s="27">
        <v>10.29</v>
      </c>
      <c r="H96" s="27">
        <v>10.39</v>
      </c>
      <c r="I96" s="27">
        <v>10.29</v>
      </c>
      <c r="J96" s="27">
        <v>10.33</v>
      </c>
      <c r="K96" s="27">
        <v>10.31</v>
      </c>
      <c r="L96" s="27">
        <v>12.23</v>
      </c>
      <c r="N96" s="5">
        <f t="shared" si="9"/>
        <v>10.57909090909091</v>
      </c>
      <c r="O96" s="5">
        <f t="shared" si="10"/>
        <v>0.61208585256407544</v>
      </c>
      <c r="P96" s="1">
        <f t="shared" si="11"/>
        <v>5.785807663663169</v>
      </c>
    </row>
    <row r="97" spans="1:16" ht="15.75" customHeight="1" x14ac:dyDescent="0.2">
      <c r="A97" s="3">
        <v>256</v>
      </c>
      <c r="B97" s="27">
        <v>13.1</v>
      </c>
      <c r="C97" s="27">
        <v>13.08</v>
      </c>
      <c r="D97" s="27">
        <v>13.17</v>
      </c>
      <c r="E97" s="27">
        <v>13.73</v>
      </c>
      <c r="F97" s="27">
        <v>13.2</v>
      </c>
      <c r="G97" s="27">
        <v>13.1</v>
      </c>
      <c r="H97" s="27">
        <v>13.21</v>
      </c>
      <c r="I97" s="27">
        <v>13.13</v>
      </c>
      <c r="J97" s="27">
        <v>13.2</v>
      </c>
      <c r="K97" s="27">
        <v>13.04</v>
      </c>
      <c r="L97" s="27">
        <v>14.38</v>
      </c>
      <c r="N97" s="5">
        <f t="shared" si="9"/>
        <v>13.303636363636365</v>
      </c>
      <c r="O97" s="5">
        <f t="shared" si="10"/>
        <v>0.40262321660015438</v>
      </c>
      <c r="P97" s="1">
        <f t="shared" si="11"/>
        <v>3.0264147755922495</v>
      </c>
    </row>
    <row r="98" spans="1:16" ht="15.75" customHeight="1" x14ac:dyDescent="0.2">
      <c r="A98" s="3">
        <v>512</v>
      </c>
      <c r="B98" s="27">
        <v>17.63</v>
      </c>
      <c r="C98" s="27">
        <v>17.489999999999998</v>
      </c>
      <c r="D98" s="27">
        <v>17.64</v>
      </c>
      <c r="E98" s="27">
        <v>18.02</v>
      </c>
      <c r="F98" s="27">
        <v>17.559999999999999</v>
      </c>
      <c r="G98" s="27">
        <v>17.899999999999999</v>
      </c>
      <c r="H98" s="27">
        <v>17.600000000000001</v>
      </c>
      <c r="I98" s="27">
        <v>17.47</v>
      </c>
      <c r="J98" s="27">
        <v>17.61</v>
      </c>
      <c r="K98" s="27">
        <v>17.440000000000001</v>
      </c>
      <c r="L98" s="27">
        <v>18.87</v>
      </c>
      <c r="N98" s="5">
        <f t="shared" si="9"/>
        <v>17.74818181818182</v>
      </c>
      <c r="O98" s="5">
        <f t="shared" si="10"/>
        <v>0.41189363145885599</v>
      </c>
      <c r="P98" s="1">
        <f t="shared" si="11"/>
        <v>2.3207652236067284</v>
      </c>
    </row>
    <row r="99" spans="1:16" ht="15.75" customHeight="1" x14ac:dyDescent="0.2">
      <c r="A99" s="3" t="s">
        <v>6</v>
      </c>
      <c r="B99" s="27">
        <v>38.49</v>
      </c>
      <c r="C99" s="27">
        <v>39.54</v>
      </c>
      <c r="D99" s="27">
        <v>38.380000000000003</v>
      </c>
      <c r="E99" s="27">
        <v>38.200000000000003</v>
      </c>
      <c r="F99" s="27">
        <v>39.090000000000003</v>
      </c>
      <c r="G99" s="27">
        <v>38.42</v>
      </c>
      <c r="H99" s="27">
        <v>38.94</v>
      </c>
      <c r="I99" s="27">
        <v>38.200000000000003</v>
      </c>
      <c r="J99" s="27">
        <v>39.07</v>
      </c>
      <c r="K99" s="27">
        <v>38.32</v>
      </c>
      <c r="L99" s="27">
        <v>38.18</v>
      </c>
      <c r="N99" s="5">
        <f t="shared" si="9"/>
        <v>38.620909090909088</v>
      </c>
      <c r="O99" s="5">
        <f t="shared" si="10"/>
        <v>0.4607701063535809</v>
      </c>
      <c r="P99" s="1">
        <f t="shared" si="11"/>
        <v>1.1930586752087635</v>
      </c>
    </row>
    <row r="100" spans="1:16" ht="15.75" customHeight="1" x14ac:dyDescent="0.2">
      <c r="A100" s="3" t="s">
        <v>7</v>
      </c>
      <c r="B100" s="27">
        <v>51.12</v>
      </c>
      <c r="C100" s="27">
        <v>50.57</v>
      </c>
      <c r="D100" s="27">
        <v>50.51</v>
      </c>
      <c r="E100" s="27">
        <v>50.16</v>
      </c>
      <c r="F100" s="27">
        <v>50.33</v>
      </c>
      <c r="G100" s="27">
        <v>50.72</v>
      </c>
      <c r="H100" s="27">
        <v>51.1</v>
      </c>
      <c r="I100" s="27">
        <v>50.4</v>
      </c>
      <c r="J100" s="27">
        <v>50.82</v>
      </c>
      <c r="K100" s="27">
        <v>50.35</v>
      </c>
      <c r="L100" s="27">
        <v>50.18</v>
      </c>
      <c r="N100" s="5">
        <f t="shared" si="9"/>
        <v>50.56909090909091</v>
      </c>
      <c r="O100" s="5">
        <f t="shared" si="10"/>
        <v>0.33572174625587053</v>
      </c>
      <c r="P100" s="1">
        <f t="shared" si="11"/>
        <v>0.66388724855545533</v>
      </c>
    </row>
    <row r="101" spans="1:16" ht="15.75" customHeight="1" x14ac:dyDescent="0.2">
      <c r="A101" s="3" t="s">
        <v>8</v>
      </c>
      <c r="B101" s="27">
        <v>70.91</v>
      </c>
      <c r="C101" s="27">
        <v>71.52</v>
      </c>
      <c r="D101" s="27">
        <v>72</v>
      </c>
      <c r="E101" s="27">
        <v>70.849999999999994</v>
      </c>
      <c r="F101" s="27">
        <v>71.2</v>
      </c>
      <c r="G101" s="27">
        <v>71.459999999999994</v>
      </c>
      <c r="H101" s="27">
        <v>71.88</v>
      </c>
      <c r="I101" s="27">
        <v>70.98</v>
      </c>
      <c r="J101" s="27">
        <v>71.23</v>
      </c>
      <c r="K101" s="27">
        <v>71.459999999999994</v>
      </c>
      <c r="L101" s="27">
        <v>71.680000000000007</v>
      </c>
      <c r="N101" s="5">
        <f t="shared" si="9"/>
        <v>71.37909090909092</v>
      </c>
      <c r="O101" s="5">
        <f t="shared" si="10"/>
        <v>0.38386077021374682</v>
      </c>
      <c r="P101" s="1">
        <f t="shared" si="11"/>
        <v>0.53777761151740566</v>
      </c>
    </row>
    <row r="102" spans="1:16" ht="15.75" customHeight="1" x14ac:dyDescent="0.2">
      <c r="A102" s="3" t="s">
        <v>9</v>
      </c>
      <c r="B102" s="27">
        <v>108.43</v>
      </c>
      <c r="C102" s="27">
        <v>108.74</v>
      </c>
      <c r="D102" s="27">
        <v>107.84</v>
      </c>
      <c r="E102" s="27">
        <v>107.99</v>
      </c>
      <c r="F102" s="27">
        <v>108.52</v>
      </c>
      <c r="G102" s="27">
        <v>108.68</v>
      </c>
      <c r="H102" s="27">
        <v>109.71</v>
      </c>
      <c r="I102" s="27">
        <v>108.32</v>
      </c>
      <c r="J102" s="27">
        <v>108.59</v>
      </c>
      <c r="K102" s="27">
        <v>107.95</v>
      </c>
      <c r="L102" s="27">
        <v>107.49</v>
      </c>
      <c r="N102" s="5">
        <f t="shared" si="9"/>
        <v>108.38727272727273</v>
      </c>
      <c r="O102" s="5">
        <f t="shared" si="10"/>
        <v>0.58978116126391955</v>
      </c>
      <c r="P102" s="1">
        <f t="shared" si="11"/>
        <v>0.54414244996084038</v>
      </c>
    </row>
    <row r="103" spans="1:16" ht="15.75" customHeight="1" x14ac:dyDescent="0.2">
      <c r="A103" s="3" t="s">
        <v>10</v>
      </c>
      <c r="B103" s="27">
        <v>419.96</v>
      </c>
      <c r="C103" s="27">
        <v>419.84</v>
      </c>
      <c r="D103" s="27">
        <v>421.2</v>
      </c>
      <c r="E103" s="27">
        <v>425.01</v>
      </c>
      <c r="F103" s="27">
        <v>420.2</v>
      </c>
      <c r="G103" s="27">
        <v>419.6</v>
      </c>
      <c r="H103" s="27">
        <v>425.67</v>
      </c>
      <c r="I103" s="27">
        <v>421.71</v>
      </c>
      <c r="J103" s="27">
        <v>421.02</v>
      </c>
      <c r="K103" s="27">
        <v>419.5</v>
      </c>
      <c r="L103" s="27">
        <v>420.89</v>
      </c>
      <c r="N103" s="5">
        <f t="shared" si="9"/>
        <v>421.32727272727277</v>
      </c>
      <c r="O103" s="5">
        <f t="shared" si="10"/>
        <v>2.1105595983487015</v>
      </c>
      <c r="P103" s="1">
        <f t="shared" si="11"/>
        <v>0.50093116087333789</v>
      </c>
    </row>
    <row r="104" spans="1:16" ht="15.75" customHeight="1" x14ac:dyDescent="0.2">
      <c r="A104" s="3" t="s">
        <v>11</v>
      </c>
      <c r="B104" s="27">
        <v>656.11</v>
      </c>
      <c r="C104" s="27">
        <v>655.47</v>
      </c>
      <c r="D104" s="27">
        <v>656.2</v>
      </c>
      <c r="E104" s="27">
        <v>655.34</v>
      </c>
      <c r="F104" s="27">
        <v>654.92999999999995</v>
      </c>
      <c r="G104" s="27">
        <v>655.28</v>
      </c>
      <c r="H104" s="27">
        <v>653.41</v>
      </c>
      <c r="I104" s="27">
        <v>658.83</v>
      </c>
      <c r="J104" s="27">
        <v>655.69</v>
      </c>
      <c r="K104" s="27">
        <v>656.11</v>
      </c>
      <c r="L104" s="27">
        <v>654.70000000000005</v>
      </c>
      <c r="N104" s="5">
        <f t="shared" si="9"/>
        <v>655.64272727272726</v>
      </c>
      <c r="O104" s="5">
        <f t="shared" si="10"/>
        <v>1.3245005919900015</v>
      </c>
      <c r="P104" s="1">
        <f t="shared" si="11"/>
        <v>0.20201560040168798</v>
      </c>
    </row>
    <row r="105" spans="1:16" ht="15.75" customHeight="1" x14ac:dyDescent="0.2">
      <c r="A105" s="3" t="s">
        <v>12</v>
      </c>
      <c r="B105" s="27">
        <v>817.63</v>
      </c>
      <c r="C105" s="27">
        <v>819.62</v>
      </c>
      <c r="D105" s="27">
        <v>826.8</v>
      </c>
      <c r="E105" s="27">
        <v>820.92</v>
      </c>
      <c r="F105" s="27">
        <v>816.94</v>
      </c>
      <c r="G105" s="27">
        <v>818.91</v>
      </c>
      <c r="H105" s="27">
        <v>816.53</v>
      </c>
      <c r="I105" s="27">
        <v>815.61</v>
      </c>
      <c r="J105" s="27">
        <v>818.13</v>
      </c>
      <c r="K105" s="27">
        <v>820.82</v>
      </c>
      <c r="L105" s="27">
        <v>820.5</v>
      </c>
      <c r="N105" s="5">
        <f t="shared" si="9"/>
        <v>819.31</v>
      </c>
      <c r="O105" s="5">
        <f t="shared" si="10"/>
        <v>3.0642225767721119</v>
      </c>
      <c r="P105" s="1">
        <f t="shared" si="11"/>
        <v>0.37400038773750005</v>
      </c>
    </row>
    <row r="106" spans="1:16" ht="15.75" customHeight="1" x14ac:dyDescent="0.2">
      <c r="A106" s="3" t="s">
        <v>13</v>
      </c>
      <c r="B106" s="27">
        <v>1649.19</v>
      </c>
      <c r="C106" s="27">
        <v>1678.78</v>
      </c>
      <c r="D106" s="27">
        <v>1672.07</v>
      </c>
      <c r="E106" s="27">
        <v>1655.74</v>
      </c>
      <c r="F106" s="27">
        <v>1654.21</v>
      </c>
      <c r="G106" s="27">
        <v>1675.26</v>
      </c>
      <c r="H106" s="27">
        <v>1680.96</v>
      </c>
      <c r="I106" s="27">
        <v>1649.5</v>
      </c>
      <c r="J106" s="27">
        <v>1619.28</v>
      </c>
      <c r="K106" s="27">
        <v>1682.99</v>
      </c>
      <c r="L106" s="27">
        <v>1669.11</v>
      </c>
      <c r="N106" s="5">
        <f t="shared" si="9"/>
        <v>1662.4627272727273</v>
      </c>
      <c r="O106" s="5">
        <f t="shared" si="10"/>
        <v>19.110927811547551</v>
      </c>
      <c r="P106" s="1">
        <f t="shared" si="11"/>
        <v>1.1495552650915102</v>
      </c>
    </row>
    <row r="107" spans="1:16" ht="15.75" customHeight="1" x14ac:dyDescent="0.2">
      <c r="A107" s="3" t="s">
        <v>14</v>
      </c>
      <c r="B107" s="27">
        <v>3107.35</v>
      </c>
      <c r="C107" s="27">
        <v>3075.53</v>
      </c>
      <c r="D107" s="27">
        <v>3069.2</v>
      </c>
      <c r="E107" s="27">
        <v>3034.83</v>
      </c>
      <c r="F107" s="27">
        <v>3086.62</v>
      </c>
      <c r="G107" s="27">
        <v>3094.53</v>
      </c>
      <c r="H107" s="27">
        <v>3036.47</v>
      </c>
      <c r="I107" s="27">
        <v>3043.62</v>
      </c>
      <c r="J107" s="27">
        <v>3062.22</v>
      </c>
      <c r="K107" s="27">
        <v>3091.42</v>
      </c>
      <c r="L107" s="27">
        <v>3140.42</v>
      </c>
      <c r="N107" s="5">
        <f t="shared" si="9"/>
        <v>3076.5645454545452</v>
      </c>
      <c r="O107" s="5">
        <f t="shared" si="10"/>
        <v>32.195618137764214</v>
      </c>
      <c r="P107" s="1">
        <f t="shared" si="11"/>
        <v>1.0464795281259893</v>
      </c>
    </row>
    <row r="108" spans="1:16" ht="15.75" customHeight="1" x14ac:dyDescent="0.2">
      <c r="A108" s="3" t="s">
        <v>15</v>
      </c>
      <c r="B108" s="27">
        <v>5969.35</v>
      </c>
      <c r="C108" s="27">
        <v>6040.56</v>
      </c>
      <c r="D108" s="27">
        <v>5898.89</v>
      </c>
      <c r="E108" s="27">
        <v>5888.06</v>
      </c>
      <c r="F108" s="27">
        <v>5970.79</v>
      </c>
      <c r="G108" s="27">
        <v>5950.15</v>
      </c>
      <c r="H108" s="27">
        <v>5952.75</v>
      </c>
      <c r="I108" s="27">
        <v>5911.74</v>
      </c>
      <c r="J108" s="27">
        <v>6030</v>
      </c>
      <c r="K108" s="27">
        <v>5884.27</v>
      </c>
      <c r="L108" s="27">
        <v>5902.93</v>
      </c>
      <c r="N108" s="5">
        <f t="shared" si="9"/>
        <v>5945.4081818181812</v>
      </c>
      <c r="O108" s="5">
        <f t="shared" si="10"/>
        <v>54.435331875204277</v>
      </c>
      <c r="P108" s="1">
        <f t="shared" si="11"/>
        <v>0.91558611638599496</v>
      </c>
    </row>
    <row r="109" spans="1:16" ht="15.75" customHeight="1" x14ac:dyDescent="0.2">
      <c r="A109" s="3" t="s">
        <v>16</v>
      </c>
      <c r="B109" s="27">
        <v>11778.25</v>
      </c>
      <c r="C109" s="27">
        <v>11842.42</v>
      </c>
      <c r="D109" s="27">
        <v>11908.87</v>
      </c>
      <c r="E109" s="27">
        <v>11737.15</v>
      </c>
      <c r="F109" s="27">
        <v>11928.49</v>
      </c>
      <c r="G109" s="27">
        <v>11793.03</v>
      </c>
      <c r="H109" s="27">
        <v>11835.6</v>
      </c>
      <c r="I109" s="27">
        <v>11765.43</v>
      </c>
      <c r="J109" s="27">
        <v>11784.87</v>
      </c>
      <c r="K109" s="27">
        <v>11851.71</v>
      </c>
      <c r="L109" s="27">
        <v>11860.06</v>
      </c>
      <c r="N109" s="5">
        <f t="shared" si="9"/>
        <v>11825.989090909092</v>
      </c>
      <c r="O109" s="5">
        <f t="shared" si="10"/>
        <v>60.146743462060371</v>
      </c>
      <c r="P109" s="1">
        <f t="shared" si="11"/>
        <v>0.50859799548011209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2" t="s">
        <v>21</v>
      </c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</row>
    <row r="115" spans="1:16" ht="15.75" customHeight="1" x14ac:dyDescent="0.15">
      <c r="A115" s="30" t="s">
        <v>1</v>
      </c>
      <c r="B115" s="28">
        <v>1</v>
      </c>
      <c r="C115" s="1">
        <v>2</v>
      </c>
      <c r="D115" s="1">
        <v>3</v>
      </c>
      <c r="E115" s="28">
        <v>4</v>
      </c>
      <c r="F115" s="1">
        <v>5</v>
      </c>
      <c r="G115" s="1">
        <v>6</v>
      </c>
      <c r="H115" s="28">
        <v>7</v>
      </c>
      <c r="I115" s="1">
        <v>8</v>
      </c>
      <c r="J115" s="1">
        <v>9</v>
      </c>
      <c r="K115" s="28">
        <v>10</v>
      </c>
      <c r="L115" s="28">
        <v>11</v>
      </c>
    </row>
    <row r="116" spans="1:16" ht="15.75" customHeight="1" x14ac:dyDescent="0.2">
      <c r="A116" s="31"/>
      <c r="B116" s="1" t="s">
        <v>2</v>
      </c>
      <c r="C116" s="1" t="s">
        <v>2</v>
      </c>
      <c r="D116" s="1" t="s">
        <v>2</v>
      </c>
      <c r="E116" s="1" t="s">
        <v>2</v>
      </c>
      <c r="F116" s="1" t="s">
        <v>2</v>
      </c>
      <c r="G116" s="1" t="s">
        <v>2</v>
      </c>
      <c r="H116" s="1" t="s">
        <v>2</v>
      </c>
      <c r="I116" s="1" t="s">
        <v>2</v>
      </c>
      <c r="J116" s="1" t="s">
        <v>2</v>
      </c>
      <c r="K116" s="1" t="s">
        <v>2</v>
      </c>
      <c r="L116" s="1" t="s">
        <v>2</v>
      </c>
      <c r="N116" s="2" t="s">
        <v>3</v>
      </c>
      <c r="O116" s="2" t="s">
        <v>4</v>
      </c>
      <c r="P116" s="2" t="s">
        <v>5</v>
      </c>
    </row>
    <row r="117" spans="1:16" ht="15.75" customHeight="1" x14ac:dyDescent="0.2">
      <c r="A117" s="3">
        <v>1</v>
      </c>
      <c r="B117" s="27">
        <v>13.01</v>
      </c>
      <c r="C117" s="27">
        <v>13.06</v>
      </c>
      <c r="D117" s="27">
        <v>12.92</v>
      </c>
      <c r="E117" s="27">
        <v>13.09</v>
      </c>
      <c r="F117" s="27">
        <v>12.96</v>
      </c>
      <c r="G117" s="27">
        <v>12.97</v>
      </c>
      <c r="H117" s="27">
        <v>12.96</v>
      </c>
      <c r="I117" s="27">
        <v>13.07</v>
      </c>
      <c r="J117" s="27">
        <v>13.09</v>
      </c>
      <c r="K117" s="27">
        <v>12.63</v>
      </c>
      <c r="L117" s="27">
        <v>12.87</v>
      </c>
      <c r="N117" s="5">
        <f t="shared" ref="N117:N137" si="12">AVERAGE(B117:L117)</f>
        <v>12.966363636363637</v>
      </c>
      <c r="O117" s="5">
        <f t="shared" ref="O117:O137" si="13">STDEV(B117:L117)</f>
        <v>0.13291145377827493</v>
      </c>
      <c r="P117" s="1">
        <f t="shared" ref="P117:P137" si="14">O117/N117*100</f>
        <v>1.0250480204452248</v>
      </c>
    </row>
    <row r="118" spans="1:16" ht="15.75" customHeight="1" x14ac:dyDescent="0.2">
      <c r="A118" s="3">
        <v>2</v>
      </c>
      <c r="B118" s="27">
        <v>9.35</v>
      </c>
      <c r="C118" s="27">
        <v>9.33</v>
      </c>
      <c r="D118" s="27">
        <v>9.36</v>
      </c>
      <c r="E118" s="27">
        <v>9.43</v>
      </c>
      <c r="F118" s="27">
        <v>9.4</v>
      </c>
      <c r="G118" s="27">
        <v>9.3800000000000008</v>
      </c>
      <c r="H118" s="27">
        <v>9.43</v>
      </c>
      <c r="I118" s="27">
        <v>9.43</v>
      </c>
      <c r="J118" s="27">
        <v>9.44</v>
      </c>
      <c r="K118" s="27">
        <v>9.27</v>
      </c>
      <c r="L118" s="27">
        <v>9.3800000000000008</v>
      </c>
      <c r="N118" s="5">
        <f t="shared" si="12"/>
        <v>9.3818181818181827</v>
      </c>
      <c r="O118" s="5">
        <f t="shared" si="13"/>
        <v>5.2310263202966556E-2</v>
      </c>
      <c r="P118" s="1">
        <f t="shared" si="14"/>
        <v>0.5575706349153412</v>
      </c>
    </row>
    <row r="119" spans="1:16" ht="15.75" customHeight="1" x14ac:dyDescent="0.2">
      <c r="A119" s="3">
        <v>4</v>
      </c>
      <c r="B119" s="27">
        <v>9.65</v>
      </c>
      <c r="C119" s="27">
        <v>9.77</v>
      </c>
      <c r="D119" s="27">
        <v>9.69</v>
      </c>
      <c r="E119" s="27">
        <v>9.73</v>
      </c>
      <c r="F119" s="27">
        <v>9.75</v>
      </c>
      <c r="G119" s="27">
        <v>9.69</v>
      </c>
      <c r="H119" s="27">
        <v>9.73</v>
      </c>
      <c r="I119" s="27">
        <v>9.77</v>
      </c>
      <c r="J119" s="27">
        <v>9.75</v>
      </c>
      <c r="K119" s="27">
        <v>9.59</v>
      </c>
      <c r="L119" s="27">
        <v>9.68</v>
      </c>
      <c r="N119" s="5">
        <f t="shared" si="12"/>
        <v>9.7090909090909108</v>
      </c>
      <c r="O119" s="5">
        <f t="shared" si="13"/>
        <v>5.5579590760376302E-2</v>
      </c>
      <c r="P119" s="1">
        <f t="shared" si="14"/>
        <v>0.57244896850574833</v>
      </c>
    </row>
    <row r="120" spans="1:16" ht="15.75" customHeight="1" x14ac:dyDescent="0.2">
      <c r="A120" s="3">
        <v>8</v>
      </c>
      <c r="B120" s="27">
        <v>10.46</v>
      </c>
      <c r="C120" s="27">
        <v>10.45</v>
      </c>
      <c r="D120" s="27">
        <v>10.46</v>
      </c>
      <c r="E120" s="27">
        <v>10.5</v>
      </c>
      <c r="F120" s="27">
        <v>10.5</v>
      </c>
      <c r="G120" s="27">
        <v>10.5</v>
      </c>
      <c r="H120" s="27">
        <v>10.53</v>
      </c>
      <c r="I120" s="27">
        <v>10.48</v>
      </c>
      <c r="J120" s="27">
        <v>10.51</v>
      </c>
      <c r="K120" s="27">
        <v>10.48</v>
      </c>
      <c r="L120" s="27">
        <v>10.46</v>
      </c>
      <c r="N120" s="5">
        <f t="shared" si="12"/>
        <v>10.484545454545456</v>
      </c>
      <c r="O120" s="5">
        <f t="shared" si="13"/>
        <v>2.544155512685323E-2</v>
      </c>
      <c r="P120" s="1">
        <f t="shared" si="14"/>
        <v>0.24265768351286351</v>
      </c>
    </row>
    <row r="121" spans="1:16" ht="15.75" customHeight="1" x14ac:dyDescent="0.2">
      <c r="A121" s="3">
        <v>16</v>
      </c>
      <c r="B121" s="27">
        <v>11.59</v>
      </c>
      <c r="C121" s="27">
        <v>11.76</v>
      </c>
      <c r="D121" s="27">
        <v>11.78</v>
      </c>
      <c r="E121" s="27">
        <v>11.74</v>
      </c>
      <c r="F121" s="27">
        <v>11.67</v>
      </c>
      <c r="G121" s="27">
        <v>11.6</v>
      </c>
      <c r="H121" s="27">
        <v>11.73</v>
      </c>
      <c r="I121" s="27">
        <v>11.63</v>
      </c>
      <c r="J121" s="27">
        <v>11.68</v>
      </c>
      <c r="K121" s="27">
        <v>11.54</v>
      </c>
      <c r="L121" s="27">
        <v>11.6</v>
      </c>
      <c r="N121" s="5">
        <f t="shared" si="12"/>
        <v>11.665454545454544</v>
      </c>
      <c r="O121" s="5">
        <f t="shared" si="13"/>
        <v>7.954415583355412E-2</v>
      </c>
      <c r="P121" s="1">
        <f t="shared" si="14"/>
        <v>0.6818778944584597</v>
      </c>
    </row>
    <row r="122" spans="1:16" ht="15.75" customHeight="1" x14ac:dyDescent="0.2">
      <c r="A122" s="3">
        <v>32</v>
      </c>
      <c r="B122" s="27">
        <v>14.07</v>
      </c>
      <c r="C122" s="27">
        <v>13.92</v>
      </c>
      <c r="D122" s="27">
        <v>14.01</v>
      </c>
      <c r="E122" s="27">
        <v>14.05</v>
      </c>
      <c r="F122" s="27">
        <v>13.94</v>
      </c>
      <c r="G122" s="27">
        <v>13.93</v>
      </c>
      <c r="H122" s="27">
        <v>14.07</v>
      </c>
      <c r="I122" s="27">
        <v>13.96</v>
      </c>
      <c r="J122" s="27">
        <v>13.91</v>
      </c>
      <c r="K122" s="27">
        <v>13.95</v>
      </c>
      <c r="L122" s="27">
        <v>14.05</v>
      </c>
      <c r="N122" s="5">
        <f t="shared" si="12"/>
        <v>13.987272727272726</v>
      </c>
      <c r="O122" s="5">
        <f t="shared" si="13"/>
        <v>6.3417806504310878E-2</v>
      </c>
      <c r="P122" s="1">
        <f t="shared" si="14"/>
        <v>0.453396510819849</v>
      </c>
    </row>
    <row r="123" spans="1:16" ht="15.75" customHeight="1" x14ac:dyDescent="0.2">
      <c r="A123" s="3">
        <v>64</v>
      </c>
      <c r="B123" s="27">
        <v>18.05</v>
      </c>
      <c r="C123" s="27">
        <v>18.100000000000001</v>
      </c>
      <c r="D123" s="27">
        <v>18.059999999999999</v>
      </c>
      <c r="E123" s="27">
        <v>18.079999999999998</v>
      </c>
      <c r="F123" s="27">
        <v>17.96</v>
      </c>
      <c r="G123" s="27">
        <v>17.940000000000001</v>
      </c>
      <c r="H123" s="27">
        <v>18.100000000000001</v>
      </c>
      <c r="I123" s="27">
        <v>17.940000000000001</v>
      </c>
      <c r="J123" s="27">
        <v>18.07</v>
      </c>
      <c r="K123" s="27">
        <v>17.940000000000001</v>
      </c>
      <c r="L123" s="27">
        <v>17.96</v>
      </c>
      <c r="N123" s="5">
        <f t="shared" si="12"/>
        <v>18.018181818181816</v>
      </c>
      <c r="O123" s="5">
        <f t="shared" si="13"/>
        <v>6.9111241027517215E-2</v>
      </c>
      <c r="P123" s="1">
        <f t="shared" si="14"/>
        <v>0.38356390075816821</v>
      </c>
    </row>
    <row r="124" spans="1:16" ht="15.75" customHeight="1" x14ac:dyDescent="0.2">
      <c r="A124" s="3">
        <v>128</v>
      </c>
      <c r="B124" s="27">
        <v>23.87</v>
      </c>
      <c r="C124" s="27">
        <v>24.02</v>
      </c>
      <c r="D124" s="27">
        <v>23.98</v>
      </c>
      <c r="E124" s="27">
        <v>23.87</v>
      </c>
      <c r="F124" s="27">
        <v>23.81</v>
      </c>
      <c r="G124" s="27">
        <v>23.72</v>
      </c>
      <c r="H124" s="27">
        <v>24.15</v>
      </c>
      <c r="I124" s="27">
        <v>23.74</v>
      </c>
      <c r="J124" s="27">
        <v>24.02</v>
      </c>
      <c r="K124" s="27">
        <v>23.9</v>
      </c>
      <c r="L124" s="27">
        <v>23.8</v>
      </c>
      <c r="N124" s="5">
        <f t="shared" si="12"/>
        <v>23.898181818181822</v>
      </c>
      <c r="O124" s="5">
        <f t="shared" si="13"/>
        <v>0.13250042881577265</v>
      </c>
      <c r="P124" s="1">
        <f t="shared" si="14"/>
        <v>0.5544372782157253</v>
      </c>
    </row>
    <row r="125" spans="1:16" ht="15.75" customHeight="1" x14ac:dyDescent="0.2">
      <c r="A125" s="3">
        <v>256</v>
      </c>
      <c r="B125" s="27">
        <v>36.520000000000003</v>
      </c>
      <c r="C125" s="27">
        <v>36.729999999999997</v>
      </c>
      <c r="D125" s="27">
        <v>36.409999999999997</v>
      </c>
      <c r="E125" s="27">
        <v>36.64</v>
      </c>
      <c r="F125" s="27">
        <v>36.270000000000003</v>
      </c>
      <c r="G125" s="27">
        <v>36.54</v>
      </c>
      <c r="H125" s="27">
        <v>36.82</v>
      </c>
      <c r="I125" s="27">
        <v>36.200000000000003</v>
      </c>
      <c r="J125" s="27">
        <v>36.590000000000003</v>
      </c>
      <c r="K125" s="27">
        <v>36.58</v>
      </c>
      <c r="L125" s="27">
        <v>36.57</v>
      </c>
      <c r="N125" s="5">
        <f t="shared" si="12"/>
        <v>36.533636363636361</v>
      </c>
      <c r="O125" s="5">
        <f t="shared" si="13"/>
        <v>0.18299031270931856</v>
      </c>
      <c r="P125" s="1">
        <f t="shared" si="14"/>
        <v>0.5008817378262882</v>
      </c>
    </row>
    <row r="126" spans="1:16" ht="15.75" customHeight="1" x14ac:dyDescent="0.2">
      <c r="A126" s="3">
        <v>512</v>
      </c>
      <c r="B126" s="27">
        <v>75.88</v>
      </c>
      <c r="C126" s="27">
        <v>76.989999999999995</v>
      </c>
      <c r="D126" s="27">
        <v>77.5</v>
      </c>
      <c r="E126" s="27">
        <v>76.290000000000006</v>
      </c>
      <c r="F126" s="27">
        <v>77.569999999999993</v>
      </c>
      <c r="G126" s="27">
        <v>76.08</v>
      </c>
      <c r="H126" s="27">
        <v>76.98</v>
      </c>
      <c r="I126" s="27">
        <v>77.03</v>
      </c>
      <c r="J126" s="27">
        <v>76.36</v>
      </c>
      <c r="K126" s="27">
        <v>76.650000000000006</v>
      </c>
      <c r="L126" s="27">
        <v>75.989999999999995</v>
      </c>
      <c r="N126" s="5">
        <f t="shared" si="12"/>
        <v>76.665454545454537</v>
      </c>
      <c r="O126" s="5">
        <f t="shared" si="13"/>
        <v>0.59180002765061845</v>
      </c>
      <c r="P126" s="1">
        <f t="shared" si="14"/>
        <v>0.77192528389659953</v>
      </c>
    </row>
    <row r="127" spans="1:16" ht="15.75" customHeight="1" x14ac:dyDescent="0.2">
      <c r="A127" s="3" t="s">
        <v>6</v>
      </c>
      <c r="B127" s="27">
        <v>135.33000000000001</v>
      </c>
      <c r="C127" s="27">
        <v>138.72</v>
      </c>
      <c r="D127" s="27">
        <v>137.29</v>
      </c>
      <c r="E127" s="27">
        <v>138.03</v>
      </c>
      <c r="F127" s="27">
        <v>133.21</v>
      </c>
      <c r="G127" s="27">
        <v>133.75</v>
      </c>
      <c r="H127" s="27">
        <v>134.41999999999999</v>
      </c>
      <c r="I127" s="27">
        <v>136.08000000000001</v>
      </c>
      <c r="J127" s="27">
        <v>136.22</v>
      </c>
      <c r="K127" s="27">
        <v>137.63</v>
      </c>
      <c r="L127" s="27">
        <v>137.46</v>
      </c>
      <c r="N127" s="5">
        <f t="shared" si="12"/>
        <v>136.19454545454545</v>
      </c>
      <c r="O127" s="5">
        <f t="shared" si="13"/>
        <v>1.8276288662437099</v>
      </c>
      <c r="P127" s="1">
        <f t="shared" si="14"/>
        <v>1.3419251557718777</v>
      </c>
    </row>
    <row r="128" spans="1:16" ht="15.75" customHeight="1" x14ac:dyDescent="0.2">
      <c r="A128" s="3" t="s">
        <v>7</v>
      </c>
      <c r="B128" s="27">
        <v>274.18</v>
      </c>
      <c r="C128" s="27">
        <v>276.58</v>
      </c>
      <c r="D128" s="27">
        <v>277.26</v>
      </c>
      <c r="E128" s="27">
        <v>274.16000000000003</v>
      </c>
      <c r="F128" s="27">
        <v>277.04000000000002</v>
      </c>
      <c r="G128" s="27">
        <v>275.3</v>
      </c>
      <c r="H128" s="27">
        <v>275.39999999999998</v>
      </c>
      <c r="I128" s="27">
        <v>279.45</v>
      </c>
      <c r="J128" s="27">
        <v>277.5</v>
      </c>
      <c r="K128" s="27">
        <v>276.73</v>
      </c>
      <c r="L128" s="27">
        <v>275.45999999999998</v>
      </c>
      <c r="N128" s="5">
        <f t="shared" si="12"/>
        <v>276.27818181818179</v>
      </c>
      <c r="O128" s="5">
        <f t="shared" si="13"/>
        <v>1.5709666971760889</v>
      </c>
      <c r="P128" s="1">
        <f t="shared" si="14"/>
        <v>0.56861771958885243</v>
      </c>
    </row>
    <row r="129" spans="1:16" ht="15.75" customHeight="1" x14ac:dyDescent="0.2">
      <c r="A129" s="3" t="s">
        <v>8</v>
      </c>
      <c r="B129" s="27">
        <v>577.20000000000005</v>
      </c>
      <c r="C129" s="27">
        <v>581.82000000000005</v>
      </c>
      <c r="D129" s="27">
        <v>580.85</v>
      </c>
      <c r="E129" s="27">
        <v>582.16</v>
      </c>
      <c r="F129" s="27">
        <v>581.41999999999996</v>
      </c>
      <c r="G129" s="27">
        <v>579.27</v>
      </c>
      <c r="H129" s="27">
        <v>581.84</v>
      </c>
      <c r="I129" s="27">
        <v>582.26</v>
      </c>
      <c r="J129" s="27">
        <v>577.74</v>
      </c>
      <c r="K129" s="27">
        <v>581.36</v>
      </c>
      <c r="L129" s="27">
        <v>581.64</v>
      </c>
      <c r="N129" s="5">
        <f t="shared" si="12"/>
        <v>580.68727272727267</v>
      </c>
      <c r="O129" s="5">
        <f t="shared" si="13"/>
        <v>1.7898049665205944</v>
      </c>
      <c r="P129" s="1">
        <f t="shared" si="14"/>
        <v>0.30822183481214332</v>
      </c>
    </row>
    <row r="130" spans="1:16" ht="15.75" customHeight="1" x14ac:dyDescent="0.2">
      <c r="A130" s="3" t="s">
        <v>9</v>
      </c>
      <c r="B130" s="27">
        <v>131.13</v>
      </c>
      <c r="C130" s="27">
        <v>134.52000000000001</v>
      </c>
      <c r="D130" s="27">
        <v>134.79</v>
      </c>
      <c r="E130" s="27">
        <v>132.16999999999999</v>
      </c>
      <c r="F130" s="27">
        <v>136.57</v>
      </c>
      <c r="G130" s="27">
        <v>172.8</v>
      </c>
      <c r="H130" s="27">
        <v>134.88999999999999</v>
      </c>
      <c r="I130" s="27">
        <v>132.04</v>
      </c>
      <c r="J130" s="27">
        <v>132.68</v>
      </c>
      <c r="K130" s="27">
        <v>135.11000000000001</v>
      </c>
      <c r="L130" s="27">
        <v>130.97</v>
      </c>
      <c r="N130" s="5">
        <f t="shared" si="12"/>
        <v>137.06090909090906</v>
      </c>
      <c r="O130" s="5">
        <f t="shared" si="13"/>
        <v>11.992720670928227</v>
      </c>
      <c r="P130" s="1">
        <f t="shared" si="14"/>
        <v>8.749920564859055</v>
      </c>
    </row>
    <row r="131" spans="1:16" ht="15.75" customHeight="1" x14ac:dyDescent="0.2">
      <c r="A131" s="3" t="s">
        <v>10</v>
      </c>
      <c r="B131" s="27">
        <v>490.76</v>
      </c>
      <c r="C131" s="27">
        <v>507.31</v>
      </c>
      <c r="D131" s="27">
        <v>471.03</v>
      </c>
      <c r="E131" s="27">
        <v>484.59</v>
      </c>
      <c r="F131" s="27">
        <v>496.95</v>
      </c>
      <c r="G131" s="27">
        <v>466.22</v>
      </c>
      <c r="H131" s="27">
        <v>499.26</v>
      </c>
      <c r="I131" s="27">
        <v>505.03</v>
      </c>
      <c r="J131" s="27">
        <v>475.4</v>
      </c>
      <c r="K131" s="27">
        <v>504.82</v>
      </c>
      <c r="L131" s="27">
        <v>496.02</v>
      </c>
      <c r="N131" s="5">
        <f t="shared" si="12"/>
        <v>490.67181818181814</v>
      </c>
      <c r="O131" s="5">
        <f t="shared" si="13"/>
        <v>14.418218210432114</v>
      </c>
      <c r="P131" s="1">
        <f t="shared" si="14"/>
        <v>2.9384647082155131</v>
      </c>
    </row>
    <row r="132" spans="1:16" ht="15.75" customHeight="1" x14ac:dyDescent="0.2">
      <c r="A132" s="3" t="s">
        <v>11</v>
      </c>
      <c r="B132" s="27">
        <v>728.03</v>
      </c>
      <c r="C132" s="27">
        <v>728.47</v>
      </c>
      <c r="D132" s="27">
        <v>726.11</v>
      </c>
      <c r="E132" s="27">
        <v>729.16</v>
      </c>
      <c r="F132" s="27">
        <v>729.14</v>
      </c>
      <c r="G132" s="27">
        <v>734.21</v>
      </c>
      <c r="H132" s="27">
        <v>731.88</v>
      </c>
      <c r="I132" s="27">
        <v>724.44</v>
      </c>
      <c r="J132" s="27">
        <v>721.92</v>
      </c>
      <c r="K132" s="27">
        <v>725.45</v>
      </c>
      <c r="L132" s="27">
        <v>721.39</v>
      </c>
      <c r="N132" s="5">
        <f t="shared" si="12"/>
        <v>727.29090909090917</v>
      </c>
      <c r="O132" s="5">
        <f t="shared" si="13"/>
        <v>3.9288839497889385</v>
      </c>
      <c r="P132" s="1">
        <f t="shared" si="14"/>
        <v>0.54020803789503169</v>
      </c>
    </row>
    <row r="133" spans="1:16" ht="15.75" customHeight="1" x14ac:dyDescent="0.2">
      <c r="A133" s="3" t="s">
        <v>12</v>
      </c>
      <c r="B133" s="27">
        <v>918.09</v>
      </c>
      <c r="C133" s="27">
        <v>931.11</v>
      </c>
      <c r="D133" s="27">
        <v>932.34</v>
      </c>
      <c r="E133" s="27">
        <v>922.84</v>
      </c>
      <c r="F133" s="27">
        <v>932.93</v>
      </c>
      <c r="G133" s="27">
        <v>929.23</v>
      </c>
      <c r="H133" s="27">
        <v>932.25</v>
      </c>
      <c r="I133" s="27">
        <v>926.63</v>
      </c>
      <c r="J133" s="27">
        <v>922.06</v>
      </c>
      <c r="K133" s="27">
        <v>918.62</v>
      </c>
      <c r="L133" s="27">
        <v>924.33</v>
      </c>
      <c r="N133" s="5">
        <f t="shared" si="12"/>
        <v>926.40272727272747</v>
      </c>
      <c r="O133" s="5">
        <f t="shared" si="13"/>
        <v>5.5477150087384404</v>
      </c>
      <c r="P133" s="1">
        <f t="shared" si="14"/>
        <v>0.5988448485110327</v>
      </c>
    </row>
    <row r="134" spans="1:16" ht="15.75" customHeight="1" x14ac:dyDescent="0.2">
      <c r="A134" s="3" t="s">
        <v>13</v>
      </c>
      <c r="B134" s="27">
        <v>1842.06</v>
      </c>
      <c r="C134" s="27">
        <v>1902.21</v>
      </c>
      <c r="D134" s="27">
        <v>1845</v>
      </c>
      <c r="E134" s="27">
        <v>1895.84</v>
      </c>
      <c r="F134" s="27">
        <v>1877.18</v>
      </c>
      <c r="G134" s="27">
        <v>1902.7</v>
      </c>
      <c r="H134" s="27">
        <v>1877.01</v>
      </c>
      <c r="I134" s="27">
        <v>1812.79</v>
      </c>
      <c r="J134" s="27">
        <v>1870.78</v>
      </c>
      <c r="K134" s="27">
        <v>1878.72</v>
      </c>
      <c r="L134" s="27">
        <v>1849.46</v>
      </c>
      <c r="N134" s="5">
        <f t="shared" si="12"/>
        <v>1868.5227272727273</v>
      </c>
      <c r="O134" s="5">
        <f t="shared" si="13"/>
        <v>28.334312446540544</v>
      </c>
      <c r="P134" s="1">
        <f t="shared" si="14"/>
        <v>1.516401809460298</v>
      </c>
    </row>
    <row r="135" spans="1:16" ht="15.75" customHeight="1" x14ac:dyDescent="0.2">
      <c r="A135" s="3" t="s">
        <v>14</v>
      </c>
      <c r="B135" s="27">
        <v>3610.45</v>
      </c>
      <c r="C135" s="27">
        <v>3662.49</v>
      </c>
      <c r="D135" s="27">
        <v>3635.37</v>
      </c>
      <c r="E135" s="27">
        <v>3706.26</v>
      </c>
      <c r="F135" s="27">
        <v>3688.51</v>
      </c>
      <c r="G135" s="27">
        <v>3771.27</v>
      </c>
      <c r="H135" s="27">
        <v>3645.64</v>
      </c>
      <c r="I135" s="27">
        <v>3648.13</v>
      </c>
      <c r="J135" s="27">
        <v>3658.47</v>
      </c>
      <c r="K135" s="27">
        <v>3660.84</v>
      </c>
      <c r="L135" s="27">
        <v>3636.98</v>
      </c>
      <c r="N135" s="5">
        <f t="shared" si="12"/>
        <v>3665.8554545454554</v>
      </c>
      <c r="O135" s="5">
        <f t="shared" si="13"/>
        <v>43.47963163681051</v>
      </c>
      <c r="P135" s="1">
        <f t="shared" si="14"/>
        <v>1.1860705414038681</v>
      </c>
    </row>
    <row r="136" spans="1:16" ht="15.75" customHeight="1" x14ac:dyDescent="0.2">
      <c r="A136" s="3" t="s">
        <v>15</v>
      </c>
      <c r="B136" s="27">
        <v>10648.89</v>
      </c>
      <c r="C136" s="27">
        <v>9974.36</v>
      </c>
      <c r="D136" s="27">
        <v>8841.02</v>
      </c>
      <c r="E136" s="27">
        <v>10770.11</v>
      </c>
      <c r="F136" s="27">
        <v>10617.47</v>
      </c>
      <c r="G136" s="27">
        <v>8755.48</v>
      </c>
      <c r="H136" s="27">
        <v>10669.86</v>
      </c>
      <c r="I136" s="27">
        <v>10256.02</v>
      </c>
      <c r="J136" s="27">
        <v>9706.66</v>
      </c>
      <c r="K136" s="27">
        <v>10625.05</v>
      </c>
      <c r="L136" s="27">
        <v>10548.29</v>
      </c>
      <c r="N136" s="5">
        <f t="shared" si="12"/>
        <v>10128.473636363638</v>
      </c>
      <c r="O136" s="5">
        <f t="shared" si="13"/>
        <v>734.72274635093095</v>
      </c>
      <c r="P136" s="1">
        <f t="shared" si="14"/>
        <v>7.2540322730672946</v>
      </c>
    </row>
    <row r="137" spans="1:16" ht="15.75" customHeight="1" x14ac:dyDescent="0.2">
      <c r="A137" s="3" t="s">
        <v>16</v>
      </c>
      <c r="B137" s="27">
        <v>17568</v>
      </c>
      <c r="C137" s="27">
        <v>16320.44</v>
      </c>
      <c r="D137" s="27">
        <v>16912.93</v>
      </c>
      <c r="E137" s="27">
        <v>16946.54</v>
      </c>
      <c r="F137" s="27">
        <v>16567.96</v>
      </c>
      <c r="G137" s="27">
        <v>16707.41</v>
      </c>
      <c r="H137" s="27">
        <v>16899.599999999999</v>
      </c>
      <c r="I137" s="27">
        <v>16751.61</v>
      </c>
      <c r="J137" s="27">
        <v>16850.75</v>
      </c>
      <c r="K137" s="27">
        <v>16674.39</v>
      </c>
      <c r="L137" s="27">
        <v>16970.37</v>
      </c>
      <c r="N137" s="5">
        <f t="shared" si="12"/>
        <v>16833.636363636364</v>
      </c>
      <c r="O137" s="5">
        <f t="shared" si="13"/>
        <v>310.42552872702743</v>
      </c>
      <c r="P137" s="1">
        <f t="shared" si="14"/>
        <v>1.8440788551046614</v>
      </c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2" t="s">
        <v>22</v>
      </c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</row>
    <row r="143" spans="1:16" ht="15.75" customHeight="1" x14ac:dyDescent="0.15">
      <c r="A143" s="30" t="s">
        <v>1</v>
      </c>
      <c r="B143" s="28">
        <v>1</v>
      </c>
      <c r="C143" s="1">
        <v>2</v>
      </c>
      <c r="D143" s="1">
        <v>3</v>
      </c>
      <c r="E143" s="28">
        <v>4</v>
      </c>
      <c r="F143" s="1">
        <v>5</v>
      </c>
      <c r="G143" s="1">
        <v>6</v>
      </c>
      <c r="H143" s="28">
        <v>7</v>
      </c>
      <c r="I143" s="1">
        <v>8</v>
      </c>
      <c r="J143" s="1">
        <v>9</v>
      </c>
      <c r="K143" s="28">
        <v>10</v>
      </c>
      <c r="L143" s="28">
        <v>11</v>
      </c>
    </row>
    <row r="144" spans="1:16" ht="15.75" customHeight="1" x14ac:dyDescent="0.2">
      <c r="A144" s="31"/>
      <c r="B144" s="1" t="s">
        <v>2</v>
      </c>
      <c r="C144" s="1" t="s">
        <v>2</v>
      </c>
      <c r="D144" s="1" t="s">
        <v>2</v>
      </c>
      <c r="E144" s="1" t="s">
        <v>2</v>
      </c>
      <c r="F144" s="1" t="s">
        <v>2</v>
      </c>
      <c r="G144" s="1" t="s">
        <v>2</v>
      </c>
      <c r="H144" s="1" t="s">
        <v>2</v>
      </c>
      <c r="I144" s="1" t="s">
        <v>2</v>
      </c>
      <c r="J144" s="1" t="s">
        <v>2</v>
      </c>
      <c r="K144" s="1" t="s">
        <v>2</v>
      </c>
      <c r="L144" s="1" t="s">
        <v>2</v>
      </c>
      <c r="N144" s="2" t="s">
        <v>3</v>
      </c>
      <c r="O144" s="2" t="s">
        <v>4</v>
      </c>
      <c r="P144" s="2" t="s">
        <v>5</v>
      </c>
    </row>
    <row r="145" spans="1:16" ht="15.75" customHeight="1" x14ac:dyDescent="0.2">
      <c r="A145" s="3">
        <v>1</v>
      </c>
      <c r="B145" s="27">
        <v>12.12</v>
      </c>
      <c r="C145" s="27">
        <v>14.62</v>
      </c>
      <c r="D145" s="27">
        <v>12.4</v>
      </c>
      <c r="E145" s="27">
        <v>13.89</v>
      </c>
      <c r="F145" s="27">
        <v>13.54</v>
      </c>
      <c r="G145" s="27">
        <v>11.62</v>
      </c>
      <c r="H145" s="27">
        <v>13.35</v>
      </c>
      <c r="I145" s="27">
        <v>12.63</v>
      </c>
      <c r="J145" s="27">
        <v>13.75</v>
      </c>
      <c r="K145" s="27">
        <v>11.98</v>
      </c>
      <c r="L145" s="27">
        <v>12.67</v>
      </c>
      <c r="N145" s="5">
        <f t="shared" ref="N145:N165" si="15">AVERAGE(B145:L145)</f>
        <v>12.960909090909087</v>
      </c>
      <c r="O145" s="5">
        <f t="shared" ref="O145:O165" si="16">STDEV(B145:L145)</f>
        <v>0.93280710273297707</v>
      </c>
      <c r="P145" s="1">
        <f t="shared" ref="P145:P165" si="17">O145/N145*100</f>
        <v>7.1970808234991592</v>
      </c>
    </row>
    <row r="146" spans="1:16" ht="15.75" customHeight="1" x14ac:dyDescent="0.2">
      <c r="A146" s="3">
        <v>2</v>
      </c>
      <c r="B146" s="27">
        <v>9.1999999999999993</v>
      </c>
      <c r="C146" s="27">
        <v>11.89</v>
      </c>
      <c r="D146" s="27">
        <v>9.59</v>
      </c>
      <c r="E146" s="27">
        <v>11.38</v>
      </c>
      <c r="F146" s="27">
        <v>11.29</v>
      </c>
      <c r="G146" s="27">
        <v>9.0500000000000007</v>
      </c>
      <c r="H146" s="27">
        <v>10.84</v>
      </c>
      <c r="I146" s="27">
        <v>9.6999999999999993</v>
      </c>
      <c r="J146" s="27">
        <v>11.37</v>
      </c>
      <c r="K146" s="27">
        <v>9.2100000000000009</v>
      </c>
      <c r="L146" s="27">
        <v>9.9600000000000009</v>
      </c>
      <c r="N146" s="5">
        <f t="shared" si="15"/>
        <v>10.316363636363638</v>
      </c>
      <c r="O146" s="5">
        <f t="shared" si="16"/>
        <v>1.0511162897346107</v>
      </c>
      <c r="P146" s="1">
        <f t="shared" si="17"/>
        <v>10.188825508530767</v>
      </c>
    </row>
    <row r="147" spans="1:16" ht="15.75" customHeight="1" x14ac:dyDescent="0.2">
      <c r="A147" s="3">
        <v>4</v>
      </c>
      <c r="B147" s="27">
        <v>10.44</v>
      </c>
      <c r="C147" s="27">
        <v>14.19</v>
      </c>
      <c r="D147" s="27">
        <v>11.29</v>
      </c>
      <c r="E147" s="27">
        <v>13.26</v>
      </c>
      <c r="F147" s="27">
        <v>13.81</v>
      </c>
      <c r="G147" s="27">
        <v>10.44</v>
      </c>
      <c r="H147" s="27">
        <v>13.21</v>
      </c>
      <c r="I147" s="27">
        <v>11.26</v>
      </c>
      <c r="J147" s="27">
        <v>13.47</v>
      </c>
      <c r="K147" s="27">
        <v>10.46</v>
      </c>
      <c r="L147" s="27">
        <v>11.9</v>
      </c>
      <c r="N147" s="5">
        <f t="shared" si="15"/>
        <v>12.157272727272728</v>
      </c>
      <c r="O147" s="5">
        <f t="shared" si="16"/>
        <v>1.4599047291456306</v>
      </c>
      <c r="P147" s="1">
        <f t="shared" si="17"/>
        <v>12.008488761386328</v>
      </c>
    </row>
    <row r="148" spans="1:16" ht="15.75" customHeight="1" x14ac:dyDescent="0.2">
      <c r="A148" s="3">
        <v>8</v>
      </c>
      <c r="B148" s="27">
        <v>11.06</v>
      </c>
      <c r="C148" s="27">
        <v>14.49</v>
      </c>
      <c r="D148" s="27">
        <v>12.32</v>
      </c>
      <c r="E148" s="27">
        <v>13.53</v>
      </c>
      <c r="F148" s="27">
        <v>14.82</v>
      </c>
      <c r="G148" s="27">
        <v>11.01</v>
      </c>
      <c r="H148" s="27">
        <v>13.6</v>
      </c>
      <c r="I148" s="27">
        <v>11.76</v>
      </c>
      <c r="J148" s="27">
        <v>13.88</v>
      </c>
      <c r="K148" s="27">
        <v>10.99</v>
      </c>
      <c r="L148" s="27">
        <v>12.17</v>
      </c>
      <c r="N148" s="5">
        <f t="shared" si="15"/>
        <v>12.693636363636363</v>
      </c>
      <c r="O148" s="5">
        <f t="shared" si="16"/>
        <v>1.4271669329638437</v>
      </c>
      <c r="P148" s="1">
        <f t="shared" si="17"/>
        <v>11.243168561628792</v>
      </c>
    </row>
    <row r="149" spans="1:16" ht="15.75" customHeight="1" x14ac:dyDescent="0.2">
      <c r="A149" s="3">
        <v>16</v>
      </c>
      <c r="B149" s="27">
        <v>11.4</v>
      </c>
      <c r="C149" s="27">
        <v>14.87</v>
      </c>
      <c r="D149" s="27">
        <v>12.14</v>
      </c>
      <c r="E149" s="27">
        <v>14.31</v>
      </c>
      <c r="F149" s="27">
        <v>15.56</v>
      </c>
      <c r="G149" s="27">
        <v>11.29</v>
      </c>
      <c r="H149" s="27">
        <v>14.01</v>
      </c>
      <c r="I149" s="27">
        <v>12.09</v>
      </c>
      <c r="J149" s="27">
        <v>14.35</v>
      </c>
      <c r="K149" s="27">
        <v>11.27</v>
      </c>
      <c r="L149" s="27">
        <v>12.4</v>
      </c>
      <c r="N149" s="5">
        <f t="shared" si="15"/>
        <v>13.062727272727273</v>
      </c>
      <c r="O149" s="5">
        <f t="shared" si="16"/>
        <v>1.5802094222544698</v>
      </c>
      <c r="P149" s="1">
        <f t="shared" si="17"/>
        <v>12.097086536849584</v>
      </c>
    </row>
    <row r="150" spans="1:16" ht="15.75" customHeight="1" x14ac:dyDescent="0.2">
      <c r="A150" s="3">
        <v>32</v>
      </c>
      <c r="B150" s="27">
        <v>16.12</v>
      </c>
      <c r="C150" s="27">
        <v>18.5</v>
      </c>
      <c r="D150" s="27">
        <v>16.59</v>
      </c>
      <c r="E150" s="27">
        <v>18.21</v>
      </c>
      <c r="F150" s="27">
        <v>18.149999999999999</v>
      </c>
      <c r="G150" s="27">
        <v>16.13</v>
      </c>
      <c r="H150" s="27">
        <v>17.57</v>
      </c>
      <c r="I150" s="27">
        <v>16.53</v>
      </c>
      <c r="J150" s="27">
        <v>18.059999999999999</v>
      </c>
      <c r="K150" s="27">
        <v>16.29</v>
      </c>
      <c r="L150" s="27">
        <v>16.95</v>
      </c>
      <c r="N150" s="5">
        <f t="shared" si="15"/>
        <v>17.190909090909091</v>
      </c>
      <c r="O150" s="5">
        <f t="shared" si="16"/>
        <v>0.92255573864622986</v>
      </c>
      <c r="P150" s="1">
        <f t="shared" si="17"/>
        <v>5.3665325886348638</v>
      </c>
    </row>
    <row r="151" spans="1:16" ht="15.75" customHeight="1" x14ac:dyDescent="0.2">
      <c r="A151" s="3">
        <v>64</v>
      </c>
      <c r="B151" s="27">
        <v>13.66</v>
      </c>
      <c r="C151" s="27">
        <v>17.47</v>
      </c>
      <c r="D151" s="27">
        <v>14.4</v>
      </c>
      <c r="E151" s="27">
        <v>16.59</v>
      </c>
      <c r="F151" s="27">
        <v>17.3</v>
      </c>
      <c r="G151" s="27">
        <v>13.63</v>
      </c>
      <c r="H151" s="27">
        <v>16.45</v>
      </c>
      <c r="I151" s="27">
        <v>14.18</v>
      </c>
      <c r="J151" s="27">
        <v>16.739999999999998</v>
      </c>
      <c r="K151" s="27">
        <v>13.62</v>
      </c>
      <c r="L151" s="27">
        <v>14.6</v>
      </c>
      <c r="N151" s="5">
        <f t="shared" si="15"/>
        <v>15.330909090909092</v>
      </c>
      <c r="O151" s="5">
        <f t="shared" si="16"/>
        <v>1.5688814776486752</v>
      </c>
      <c r="P151" s="1">
        <f t="shared" si="17"/>
        <v>10.233453661133437</v>
      </c>
    </row>
    <row r="152" spans="1:16" ht="15.75" customHeight="1" x14ac:dyDescent="0.2">
      <c r="A152" s="3">
        <v>128</v>
      </c>
      <c r="B152" s="27">
        <v>17.239999999999998</v>
      </c>
      <c r="C152" s="27">
        <v>21.06</v>
      </c>
      <c r="D152" s="27">
        <v>18.149999999999999</v>
      </c>
      <c r="E152" s="27">
        <v>20.6</v>
      </c>
      <c r="F152" s="27">
        <v>21.67</v>
      </c>
      <c r="G152" s="27">
        <v>17.27</v>
      </c>
      <c r="H152" s="27">
        <v>19.829999999999998</v>
      </c>
      <c r="I152" s="27">
        <v>17.78</v>
      </c>
      <c r="J152" s="27">
        <v>20.53</v>
      </c>
      <c r="K152" s="27">
        <v>17.190000000000001</v>
      </c>
      <c r="L152" s="27">
        <v>18.28</v>
      </c>
      <c r="N152" s="5">
        <f t="shared" si="15"/>
        <v>19.054545454545455</v>
      </c>
      <c r="O152" s="5">
        <f t="shared" si="16"/>
        <v>1.7036863774554496</v>
      </c>
      <c r="P152" s="1">
        <f t="shared" si="17"/>
        <v>8.9411021717604697</v>
      </c>
    </row>
    <row r="153" spans="1:16" ht="15.75" customHeight="1" x14ac:dyDescent="0.2">
      <c r="A153" s="3">
        <v>256</v>
      </c>
      <c r="B153" s="27">
        <v>24.4</v>
      </c>
      <c r="C153" s="27">
        <v>27.97</v>
      </c>
      <c r="D153" s="27">
        <v>25.1</v>
      </c>
      <c r="E153" s="27">
        <v>26.93</v>
      </c>
      <c r="F153" s="27">
        <v>27.22</v>
      </c>
      <c r="G153" s="27">
        <v>24.5</v>
      </c>
      <c r="H153" s="27">
        <v>27.16</v>
      </c>
      <c r="I153" s="27">
        <v>24.99</v>
      </c>
      <c r="J153" s="27">
        <v>27.47</v>
      </c>
      <c r="K153" s="27">
        <v>24.54</v>
      </c>
      <c r="L153" s="27">
        <v>25.31</v>
      </c>
      <c r="N153" s="5">
        <f t="shared" si="15"/>
        <v>25.962727272727275</v>
      </c>
      <c r="O153" s="5">
        <f t="shared" si="16"/>
        <v>1.3774330539746089</v>
      </c>
      <c r="P153" s="1">
        <f t="shared" si="17"/>
        <v>5.3054251177284559</v>
      </c>
    </row>
    <row r="154" spans="1:16" ht="15.75" customHeight="1" x14ac:dyDescent="0.2">
      <c r="A154" s="3">
        <v>512</v>
      </c>
      <c r="B154" s="27">
        <v>38.19</v>
      </c>
      <c r="C154" s="27">
        <v>40.93</v>
      </c>
      <c r="D154" s="27">
        <v>38.869999999999997</v>
      </c>
      <c r="E154" s="27">
        <v>40.32</v>
      </c>
      <c r="F154" s="27">
        <v>40.369999999999997</v>
      </c>
      <c r="G154" s="27">
        <v>38.229999999999997</v>
      </c>
      <c r="H154" s="27">
        <v>40.33</v>
      </c>
      <c r="I154" s="27">
        <v>38.44</v>
      </c>
      <c r="J154" s="27">
        <v>40.29</v>
      </c>
      <c r="K154" s="27">
        <v>37.93</v>
      </c>
      <c r="L154" s="27">
        <v>38.83</v>
      </c>
      <c r="N154" s="5">
        <f t="shared" si="15"/>
        <v>39.339090909090913</v>
      </c>
      <c r="O154" s="5">
        <f t="shared" si="16"/>
        <v>1.1075057972349815</v>
      </c>
      <c r="P154" s="1">
        <f t="shared" si="17"/>
        <v>2.8152806067489649</v>
      </c>
    </row>
    <row r="155" spans="1:16" ht="15.75" customHeight="1" x14ac:dyDescent="0.2">
      <c r="A155" s="3" t="s">
        <v>6</v>
      </c>
      <c r="B155" s="27">
        <v>67.91</v>
      </c>
      <c r="C155" s="27">
        <v>68.89</v>
      </c>
      <c r="D155" s="27">
        <v>68.08</v>
      </c>
      <c r="E155" s="27">
        <v>68.75</v>
      </c>
      <c r="F155" s="27">
        <v>69.709999999999994</v>
      </c>
      <c r="G155" s="27">
        <v>67.61</v>
      </c>
      <c r="H155" s="27">
        <v>68.25</v>
      </c>
      <c r="I155" s="27">
        <v>67.66</v>
      </c>
      <c r="J155" s="27">
        <v>68.63</v>
      </c>
      <c r="K155" s="27">
        <v>66.73</v>
      </c>
      <c r="L155" s="27">
        <v>67.44</v>
      </c>
      <c r="N155" s="5">
        <f t="shared" si="15"/>
        <v>68.150909090909096</v>
      </c>
      <c r="O155" s="5">
        <f t="shared" si="16"/>
        <v>0.81830867703397137</v>
      </c>
      <c r="P155" s="1">
        <f t="shared" si="17"/>
        <v>1.2007303907603026</v>
      </c>
    </row>
    <row r="156" spans="1:16" ht="15.75" customHeight="1" x14ac:dyDescent="0.2">
      <c r="A156" s="3" t="s">
        <v>7</v>
      </c>
      <c r="B156" s="27">
        <v>94.54</v>
      </c>
      <c r="C156" s="27">
        <v>93.2</v>
      </c>
      <c r="D156" s="27">
        <v>92.91</v>
      </c>
      <c r="E156" s="27">
        <v>93.1</v>
      </c>
      <c r="F156" s="27">
        <v>90.22</v>
      </c>
      <c r="G156" s="27">
        <v>91.37</v>
      </c>
      <c r="H156" s="27">
        <v>93.33</v>
      </c>
      <c r="I156" s="27">
        <v>93.14</v>
      </c>
      <c r="J156" s="27">
        <v>92.8</v>
      </c>
      <c r="K156" s="27">
        <v>93.42</v>
      </c>
      <c r="L156" s="27">
        <v>93.04</v>
      </c>
      <c r="N156" s="5">
        <f t="shared" si="15"/>
        <v>92.824545454545444</v>
      </c>
      <c r="O156" s="5">
        <f t="shared" si="16"/>
        <v>1.1323812400103042</v>
      </c>
      <c r="P156" s="1">
        <f t="shared" si="17"/>
        <v>1.2199157393825444</v>
      </c>
    </row>
    <row r="157" spans="1:16" ht="15.75" customHeight="1" x14ac:dyDescent="0.2">
      <c r="A157" s="3" t="s">
        <v>8</v>
      </c>
      <c r="B157" s="27">
        <v>128.76</v>
      </c>
      <c r="C157" s="27">
        <v>129.38</v>
      </c>
      <c r="D157" s="27">
        <v>128.19</v>
      </c>
      <c r="E157" s="27">
        <v>127.77</v>
      </c>
      <c r="F157" s="27">
        <v>125.44</v>
      </c>
      <c r="G157" s="27">
        <v>126</v>
      </c>
      <c r="H157" s="27">
        <v>127.85</v>
      </c>
      <c r="I157" s="27">
        <v>129.06</v>
      </c>
      <c r="J157" s="27">
        <v>127.66</v>
      </c>
      <c r="K157" s="27">
        <v>128.9</v>
      </c>
      <c r="L157" s="27">
        <v>128.21</v>
      </c>
      <c r="N157" s="5">
        <f t="shared" si="15"/>
        <v>127.92909090909093</v>
      </c>
      <c r="O157" s="5">
        <f t="shared" si="16"/>
        <v>1.2322780087744369</v>
      </c>
      <c r="P157" s="1">
        <f t="shared" si="17"/>
        <v>0.96325081341359586</v>
      </c>
    </row>
    <row r="158" spans="1:16" ht="15.75" customHeight="1" x14ac:dyDescent="0.2">
      <c r="A158" s="3" t="s">
        <v>9</v>
      </c>
      <c r="B158" s="27">
        <v>200.26</v>
      </c>
      <c r="C158" s="27">
        <v>200.78</v>
      </c>
      <c r="D158" s="27">
        <v>201.71</v>
      </c>
      <c r="E158" s="27">
        <v>204.26</v>
      </c>
      <c r="F158" s="27">
        <v>201.26</v>
      </c>
      <c r="G158" s="27">
        <v>196.23</v>
      </c>
      <c r="H158" s="27">
        <v>203.37</v>
      </c>
      <c r="I158" s="27">
        <v>203.13</v>
      </c>
      <c r="J158" s="27">
        <v>198.2</v>
      </c>
      <c r="K158" s="27">
        <v>197.24</v>
      </c>
      <c r="L158" s="27">
        <v>203.14</v>
      </c>
      <c r="N158" s="5">
        <f t="shared" si="15"/>
        <v>200.87090909090909</v>
      </c>
      <c r="O158" s="5">
        <f t="shared" si="16"/>
        <v>2.6660062060897549</v>
      </c>
      <c r="P158" s="1">
        <f t="shared" si="17"/>
        <v>1.3272236473441696</v>
      </c>
    </row>
    <row r="159" spans="1:16" ht="15.75" customHeight="1" x14ac:dyDescent="0.2">
      <c r="A159" s="3" t="s">
        <v>10</v>
      </c>
      <c r="B159" s="27">
        <v>905.5</v>
      </c>
      <c r="C159" s="27">
        <v>878.69</v>
      </c>
      <c r="D159" s="27">
        <v>878.15</v>
      </c>
      <c r="E159" s="27">
        <v>885.88</v>
      </c>
      <c r="F159" s="27">
        <v>879.94</v>
      </c>
      <c r="G159" s="27">
        <v>875.83</v>
      </c>
      <c r="H159" s="27">
        <v>884.61</v>
      </c>
      <c r="I159" s="27">
        <v>882.35</v>
      </c>
      <c r="J159" s="27">
        <v>883.85</v>
      </c>
      <c r="K159" s="27">
        <v>877.14</v>
      </c>
      <c r="L159" s="27">
        <v>880.24</v>
      </c>
      <c r="N159" s="5">
        <f t="shared" si="15"/>
        <v>882.92545454545461</v>
      </c>
      <c r="O159" s="5">
        <f t="shared" si="16"/>
        <v>8.1427800702663689</v>
      </c>
      <c r="P159" s="1">
        <f t="shared" si="17"/>
        <v>0.92225000744354058</v>
      </c>
    </row>
    <row r="160" spans="1:16" ht="15.75" customHeight="1" x14ac:dyDescent="0.2">
      <c r="A160" s="3" t="s">
        <v>11</v>
      </c>
      <c r="B160" s="27">
        <v>1352.67</v>
      </c>
      <c r="C160" s="27">
        <v>1343.17</v>
      </c>
      <c r="D160" s="27">
        <v>1356.4</v>
      </c>
      <c r="E160" s="27">
        <v>1352.19</v>
      </c>
      <c r="F160" s="27">
        <v>1347.73</v>
      </c>
      <c r="G160" s="27">
        <v>1349.43</v>
      </c>
      <c r="H160" s="27">
        <v>1353.66</v>
      </c>
      <c r="I160" s="27">
        <v>1356.72</v>
      </c>
      <c r="J160" s="27">
        <v>1363.98</v>
      </c>
      <c r="K160" s="27">
        <v>1346.66</v>
      </c>
      <c r="L160" s="27">
        <v>1358.48</v>
      </c>
      <c r="N160" s="5">
        <f t="shared" si="15"/>
        <v>1352.8263636363636</v>
      </c>
      <c r="O160" s="5">
        <f t="shared" si="16"/>
        <v>5.9514742253113475</v>
      </c>
      <c r="P160" s="1">
        <f t="shared" si="17"/>
        <v>0.43992890627248965</v>
      </c>
    </row>
    <row r="161" spans="1:16" ht="15.75" customHeight="1" x14ac:dyDescent="0.2">
      <c r="A161" s="3" t="s">
        <v>12</v>
      </c>
      <c r="B161" s="27">
        <v>1785.65</v>
      </c>
      <c r="C161" s="27">
        <v>1774.99</v>
      </c>
      <c r="D161" s="27">
        <v>1791.4</v>
      </c>
      <c r="E161" s="27">
        <v>1771.52</v>
      </c>
      <c r="F161" s="27">
        <v>1795.72</v>
      </c>
      <c r="G161" s="27">
        <v>1784.38</v>
      </c>
      <c r="H161" s="27">
        <v>1787.33</v>
      </c>
      <c r="I161" s="27">
        <v>1776.88</v>
      </c>
      <c r="J161" s="27">
        <v>1808.5</v>
      </c>
      <c r="K161" s="27">
        <v>1781.83</v>
      </c>
      <c r="L161" s="27">
        <v>1802.64</v>
      </c>
      <c r="N161" s="5">
        <f t="shared" si="15"/>
        <v>1787.3490909090906</v>
      </c>
      <c r="O161" s="5">
        <f t="shared" si="16"/>
        <v>11.500987309396935</v>
      </c>
      <c r="P161" s="1">
        <f t="shared" si="17"/>
        <v>0.64346620186811099</v>
      </c>
    </row>
    <row r="162" spans="1:16" ht="15.75" customHeight="1" x14ac:dyDescent="0.2">
      <c r="A162" s="3" t="s">
        <v>13</v>
      </c>
      <c r="B162" s="27">
        <v>3494.49</v>
      </c>
      <c r="C162" s="27">
        <v>3492.11</v>
      </c>
      <c r="D162" s="27">
        <v>3420.49</v>
      </c>
      <c r="E162" s="27">
        <v>3443.86</v>
      </c>
      <c r="F162" s="27">
        <v>3511</v>
      </c>
      <c r="G162" s="27">
        <v>3453.12</v>
      </c>
      <c r="H162" s="27">
        <v>3461.21</v>
      </c>
      <c r="I162" s="27">
        <v>3459.68</v>
      </c>
      <c r="J162" s="27">
        <v>3458.55</v>
      </c>
      <c r="K162" s="27">
        <v>3405.67</v>
      </c>
      <c r="L162" s="27">
        <v>3417.23</v>
      </c>
      <c r="N162" s="5">
        <f t="shared" si="15"/>
        <v>3456.1281818181819</v>
      </c>
      <c r="O162" s="5">
        <f t="shared" si="16"/>
        <v>33.630754323440861</v>
      </c>
      <c r="P162" s="1">
        <f t="shared" si="17"/>
        <v>0.97307601322091497</v>
      </c>
    </row>
    <row r="163" spans="1:16" ht="15.75" customHeight="1" x14ac:dyDescent="0.2">
      <c r="A163" s="3" t="s">
        <v>14</v>
      </c>
      <c r="B163" s="27">
        <v>6550.9</v>
      </c>
      <c r="C163" s="27">
        <v>6596.48</v>
      </c>
      <c r="D163" s="27">
        <v>6619.21</v>
      </c>
      <c r="E163" s="27">
        <v>6545.93</v>
      </c>
      <c r="F163" s="27">
        <v>6583.95</v>
      </c>
      <c r="G163" s="27">
        <v>6534.62</v>
      </c>
      <c r="H163" s="27">
        <v>6526.05</v>
      </c>
      <c r="I163" s="27">
        <v>6595.55</v>
      </c>
      <c r="J163" s="27">
        <v>6536.36</v>
      </c>
      <c r="K163" s="27">
        <v>6486.35</v>
      </c>
      <c r="L163" s="27">
        <v>6583.52</v>
      </c>
      <c r="N163" s="5">
        <f t="shared" si="15"/>
        <v>6559.9018181818192</v>
      </c>
      <c r="O163" s="5">
        <f t="shared" si="16"/>
        <v>39.099613506576141</v>
      </c>
      <c r="P163" s="1">
        <f t="shared" si="17"/>
        <v>0.59603961446808995</v>
      </c>
    </row>
    <row r="164" spans="1:16" ht="15.75" customHeight="1" x14ac:dyDescent="0.2">
      <c r="A164" s="3" t="s">
        <v>15</v>
      </c>
      <c r="B164" s="27">
        <v>12853.92</v>
      </c>
      <c r="C164" s="27">
        <v>12823.8</v>
      </c>
      <c r="D164" s="27">
        <v>12847.85</v>
      </c>
      <c r="E164" s="27">
        <v>12721.68</v>
      </c>
      <c r="F164" s="27">
        <v>12729.87</v>
      </c>
      <c r="G164" s="27">
        <v>12873.47</v>
      </c>
      <c r="H164" s="27">
        <v>12734.53</v>
      </c>
      <c r="I164" s="27">
        <v>12811.56</v>
      </c>
      <c r="J164" s="27">
        <v>12839.03</v>
      </c>
      <c r="K164" s="27">
        <v>12835.83</v>
      </c>
      <c r="L164" s="27">
        <v>12825.05</v>
      </c>
      <c r="N164" s="5">
        <f t="shared" si="15"/>
        <v>12808.780909090909</v>
      </c>
      <c r="O164" s="5">
        <f t="shared" si="16"/>
        <v>54.055478807340855</v>
      </c>
      <c r="P164" s="1">
        <f t="shared" si="17"/>
        <v>0.42201891960674809</v>
      </c>
    </row>
    <row r="165" spans="1:16" ht="15.75" customHeight="1" x14ac:dyDescent="0.2">
      <c r="A165" s="3" t="s">
        <v>16</v>
      </c>
      <c r="B165" s="27">
        <v>25047.46</v>
      </c>
      <c r="C165" s="27">
        <v>24970.82</v>
      </c>
      <c r="D165" s="27">
        <v>25123.57</v>
      </c>
      <c r="E165" s="27">
        <v>25179.61</v>
      </c>
      <c r="F165" s="27">
        <v>25077.62</v>
      </c>
      <c r="G165" s="27">
        <v>25037.25</v>
      </c>
      <c r="H165" s="27">
        <v>25055.52</v>
      </c>
      <c r="I165" s="27">
        <v>25336.13</v>
      </c>
      <c r="J165" s="27">
        <v>25098.26</v>
      </c>
      <c r="K165" s="27">
        <v>25166.53</v>
      </c>
      <c r="L165" s="27">
        <v>25176.26</v>
      </c>
      <c r="N165" s="5">
        <f t="shared" si="15"/>
        <v>25115.366363636367</v>
      </c>
      <c r="O165" s="5">
        <f t="shared" si="16"/>
        <v>98.062722200918913</v>
      </c>
      <c r="P165" s="1">
        <f t="shared" si="17"/>
        <v>0.39044910108458697</v>
      </c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2" t="s">
        <v>23</v>
      </c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</row>
    <row r="171" spans="1:16" ht="15.75" customHeight="1" x14ac:dyDescent="0.15">
      <c r="A171" s="30" t="s">
        <v>1</v>
      </c>
      <c r="B171" s="28">
        <v>1</v>
      </c>
      <c r="C171" s="1">
        <v>2</v>
      </c>
      <c r="D171" s="1">
        <v>3</v>
      </c>
      <c r="E171" s="28">
        <v>4</v>
      </c>
      <c r="F171" s="1">
        <v>5</v>
      </c>
      <c r="G171" s="1">
        <v>6</v>
      </c>
      <c r="H171" s="28">
        <v>7</v>
      </c>
      <c r="I171" s="1">
        <v>8</v>
      </c>
      <c r="J171" s="1">
        <v>9</v>
      </c>
      <c r="K171" s="28">
        <v>10</v>
      </c>
      <c r="L171" s="28">
        <v>11</v>
      </c>
    </row>
    <row r="172" spans="1:16" ht="15.75" customHeight="1" x14ac:dyDescent="0.2">
      <c r="A172" s="31"/>
      <c r="B172" s="1" t="s">
        <v>2</v>
      </c>
      <c r="C172" s="1" t="s">
        <v>2</v>
      </c>
      <c r="D172" s="1" t="s">
        <v>2</v>
      </c>
      <c r="E172" s="1" t="s">
        <v>2</v>
      </c>
      <c r="F172" s="1" t="s">
        <v>2</v>
      </c>
      <c r="G172" s="1" t="s">
        <v>2</v>
      </c>
      <c r="H172" s="1" t="s">
        <v>2</v>
      </c>
      <c r="I172" s="1" t="s">
        <v>2</v>
      </c>
      <c r="J172" s="1" t="s">
        <v>2</v>
      </c>
      <c r="K172" s="1" t="s">
        <v>2</v>
      </c>
      <c r="L172" s="1" t="s">
        <v>2</v>
      </c>
      <c r="N172" s="2" t="s">
        <v>3</v>
      </c>
      <c r="O172" s="2" t="s">
        <v>4</v>
      </c>
      <c r="P172" s="2" t="s">
        <v>5</v>
      </c>
    </row>
    <row r="173" spans="1:16" ht="15.75" customHeight="1" x14ac:dyDescent="0.2">
      <c r="A173" s="3">
        <v>1</v>
      </c>
      <c r="B173" s="27">
        <v>15.51</v>
      </c>
      <c r="C173" s="27">
        <v>14</v>
      </c>
      <c r="D173" s="27">
        <v>15.64</v>
      </c>
      <c r="E173" s="27">
        <v>15.37</v>
      </c>
      <c r="F173" s="27">
        <v>15.57</v>
      </c>
      <c r="G173" s="27">
        <v>14.64</v>
      </c>
      <c r="H173" s="27">
        <v>15.13</v>
      </c>
      <c r="I173" s="27">
        <v>13.96</v>
      </c>
      <c r="J173" s="27">
        <v>14.57</v>
      </c>
      <c r="K173" s="27">
        <v>14.72</v>
      </c>
      <c r="L173" s="27">
        <v>14.69</v>
      </c>
      <c r="N173" s="5">
        <f t="shared" ref="N173:N193" si="18">AVERAGE(B173:L173)</f>
        <v>14.890909090909089</v>
      </c>
      <c r="O173" s="5">
        <f t="shared" ref="O173:O193" si="19">STDEV(B173:L173)</f>
        <v>0.59900675364230305</v>
      </c>
      <c r="P173" s="1">
        <f t="shared" ref="P173:P193" si="20">O173/N173*100</f>
        <v>4.0226338767187633</v>
      </c>
    </row>
    <row r="174" spans="1:16" ht="15.75" customHeight="1" x14ac:dyDescent="0.2">
      <c r="A174" s="3">
        <v>2</v>
      </c>
      <c r="B174" s="27">
        <v>11.56</v>
      </c>
      <c r="C174" s="27">
        <v>10.08</v>
      </c>
      <c r="D174" s="27">
        <v>11.71</v>
      </c>
      <c r="E174" s="27">
        <v>11.87</v>
      </c>
      <c r="F174" s="27">
        <v>11.55</v>
      </c>
      <c r="G174" s="27">
        <v>10.78</v>
      </c>
      <c r="H174" s="27">
        <v>10.93</v>
      </c>
      <c r="I174" s="27">
        <v>10</v>
      </c>
      <c r="J174" s="27">
        <v>10.55</v>
      </c>
      <c r="K174" s="27">
        <v>10.8</v>
      </c>
      <c r="L174" s="27">
        <v>10.88</v>
      </c>
      <c r="N174" s="5">
        <f t="shared" si="18"/>
        <v>10.973636363636361</v>
      </c>
      <c r="O174" s="5">
        <f t="shared" si="19"/>
        <v>0.63451198140417697</v>
      </c>
      <c r="P174" s="1">
        <f t="shared" si="20"/>
        <v>5.7821487825747235</v>
      </c>
    </row>
    <row r="175" spans="1:16" ht="15.75" customHeight="1" x14ac:dyDescent="0.2">
      <c r="A175" s="3">
        <v>4</v>
      </c>
      <c r="B175" s="27">
        <v>11.56</v>
      </c>
      <c r="C175" s="27">
        <v>9.8800000000000008</v>
      </c>
      <c r="D175" s="27">
        <v>11.65</v>
      </c>
      <c r="E175" s="27">
        <v>11.93</v>
      </c>
      <c r="F175" s="27">
        <v>11.52</v>
      </c>
      <c r="G175" s="27">
        <v>10.79</v>
      </c>
      <c r="H175" s="27">
        <v>10.79</v>
      </c>
      <c r="I175" s="27">
        <v>9.94</v>
      </c>
      <c r="J175" s="27">
        <v>10.57</v>
      </c>
      <c r="K175" s="27">
        <v>10.85</v>
      </c>
      <c r="L175" s="27">
        <v>10.96</v>
      </c>
      <c r="N175" s="5">
        <f t="shared" si="18"/>
        <v>10.949090909090909</v>
      </c>
      <c r="O175" s="5">
        <f t="shared" si="19"/>
        <v>0.67216745749038675</v>
      </c>
      <c r="P175" s="1">
        <f t="shared" si="20"/>
        <v>6.1390252676803838</v>
      </c>
    </row>
    <row r="176" spans="1:16" ht="15.75" customHeight="1" x14ac:dyDescent="0.2">
      <c r="A176" s="3">
        <v>8</v>
      </c>
      <c r="B176" s="27">
        <v>12.21</v>
      </c>
      <c r="C176" s="27">
        <v>10.43</v>
      </c>
      <c r="D176" s="27">
        <v>12.2</v>
      </c>
      <c r="E176" s="27">
        <v>12.64</v>
      </c>
      <c r="F176" s="27">
        <v>12.28</v>
      </c>
      <c r="G176" s="27">
        <v>11.28</v>
      </c>
      <c r="H176" s="27">
        <v>11.48</v>
      </c>
      <c r="I176" s="27">
        <v>10.63</v>
      </c>
      <c r="J176" s="27">
        <v>11.07</v>
      </c>
      <c r="K176" s="27">
        <v>11.39</v>
      </c>
      <c r="L176" s="27">
        <v>11.56</v>
      </c>
      <c r="N176" s="5">
        <f t="shared" si="18"/>
        <v>11.560909090909091</v>
      </c>
      <c r="O176" s="5">
        <f t="shared" si="19"/>
        <v>0.70798947090270403</v>
      </c>
      <c r="P176" s="1">
        <f t="shared" si="20"/>
        <v>6.1239947943144957</v>
      </c>
    </row>
    <row r="177" spans="1:16" ht="15.75" customHeight="1" x14ac:dyDescent="0.2">
      <c r="A177" s="3">
        <v>16</v>
      </c>
      <c r="B177" s="27">
        <v>12.88</v>
      </c>
      <c r="C177" s="27">
        <v>10.83</v>
      </c>
      <c r="D177" s="27">
        <v>12.67</v>
      </c>
      <c r="E177" s="27">
        <v>13.07</v>
      </c>
      <c r="F177" s="27">
        <v>12.66</v>
      </c>
      <c r="G177" s="27">
        <v>11.75</v>
      </c>
      <c r="H177" s="27">
        <v>11.83</v>
      </c>
      <c r="I177" s="27">
        <v>10.95</v>
      </c>
      <c r="J177" s="27">
        <v>11.47</v>
      </c>
      <c r="K177" s="27">
        <v>11.77</v>
      </c>
      <c r="L177" s="27">
        <v>11.89</v>
      </c>
      <c r="N177" s="5">
        <f t="shared" si="18"/>
        <v>11.979090909090907</v>
      </c>
      <c r="O177" s="5">
        <f t="shared" si="19"/>
        <v>0.75549261472835794</v>
      </c>
      <c r="P177" s="1">
        <f t="shared" si="20"/>
        <v>6.3067608423859296</v>
      </c>
    </row>
    <row r="178" spans="1:16" ht="15.75" customHeight="1" x14ac:dyDescent="0.2">
      <c r="A178" s="3">
        <v>32</v>
      </c>
      <c r="B178" s="27">
        <v>13.21</v>
      </c>
      <c r="C178" s="27">
        <v>11.64</v>
      </c>
      <c r="D178" s="27">
        <v>13.37</v>
      </c>
      <c r="E178" s="27">
        <v>13.6</v>
      </c>
      <c r="F178" s="27">
        <v>13.22</v>
      </c>
      <c r="G178" s="27">
        <v>12.32</v>
      </c>
      <c r="H178" s="27">
        <v>12.45</v>
      </c>
      <c r="I178" s="27">
        <v>11.54</v>
      </c>
      <c r="J178" s="27">
        <v>12.2</v>
      </c>
      <c r="K178" s="27">
        <v>12.31</v>
      </c>
      <c r="L178" s="27">
        <v>12.58</v>
      </c>
      <c r="N178" s="5">
        <f t="shared" si="18"/>
        <v>12.585454545454548</v>
      </c>
      <c r="O178" s="5">
        <f t="shared" si="19"/>
        <v>0.68830754225656476</v>
      </c>
      <c r="P178" s="1">
        <f t="shared" si="20"/>
        <v>5.4690717746476532</v>
      </c>
    </row>
    <row r="179" spans="1:16" ht="15.75" customHeight="1" x14ac:dyDescent="0.2">
      <c r="A179" s="3">
        <v>64</v>
      </c>
      <c r="B179" s="27">
        <v>14.78</v>
      </c>
      <c r="C179" s="27">
        <v>12.96</v>
      </c>
      <c r="D179" s="27">
        <v>14.97</v>
      </c>
      <c r="E179" s="27">
        <v>15.21</v>
      </c>
      <c r="F179" s="27">
        <v>14.86</v>
      </c>
      <c r="G179" s="27">
        <v>13.81</v>
      </c>
      <c r="H179" s="27">
        <v>13.91</v>
      </c>
      <c r="I179" s="27">
        <v>13.04</v>
      </c>
      <c r="J179" s="27">
        <v>13.62</v>
      </c>
      <c r="K179" s="27">
        <v>13.71</v>
      </c>
      <c r="L179" s="27">
        <v>13.98</v>
      </c>
      <c r="N179" s="5">
        <f t="shared" si="18"/>
        <v>14.077272727272726</v>
      </c>
      <c r="O179" s="5">
        <f t="shared" si="19"/>
        <v>0.77224466212581766</v>
      </c>
      <c r="P179" s="1">
        <f t="shared" si="20"/>
        <v>5.4857547842324799</v>
      </c>
    </row>
    <row r="180" spans="1:16" ht="15.75" customHeight="1" x14ac:dyDescent="0.2">
      <c r="A180" s="3">
        <v>128</v>
      </c>
      <c r="B180" s="27">
        <v>18.36</v>
      </c>
      <c r="C180" s="27">
        <v>16.420000000000002</v>
      </c>
      <c r="D180" s="27">
        <v>18.809999999999999</v>
      </c>
      <c r="E180" s="27">
        <v>18.760000000000002</v>
      </c>
      <c r="F180" s="27">
        <v>18.64</v>
      </c>
      <c r="G180" s="27">
        <v>17.149999999999999</v>
      </c>
      <c r="H180" s="27">
        <v>17.14</v>
      </c>
      <c r="I180" s="27">
        <v>16.59</v>
      </c>
      <c r="J180" s="27">
        <v>17.04</v>
      </c>
      <c r="K180" s="27">
        <v>17.260000000000002</v>
      </c>
      <c r="L180" s="27">
        <v>17.46</v>
      </c>
      <c r="N180" s="5">
        <f t="shared" si="18"/>
        <v>17.602727272727272</v>
      </c>
      <c r="O180" s="5">
        <f t="shared" si="19"/>
        <v>0.88001239660689889</v>
      </c>
      <c r="P180" s="1">
        <f t="shared" si="20"/>
        <v>4.9992957510075344</v>
      </c>
    </row>
    <row r="181" spans="1:16" ht="15.75" customHeight="1" x14ac:dyDescent="0.2">
      <c r="A181" s="3">
        <v>256</v>
      </c>
      <c r="B181" s="27">
        <v>24.79</v>
      </c>
      <c r="C181" s="27">
        <v>22.92</v>
      </c>
      <c r="D181" s="27">
        <v>24.82</v>
      </c>
      <c r="E181" s="27">
        <v>24.25</v>
      </c>
      <c r="F181" s="27">
        <v>24.73</v>
      </c>
      <c r="G181" s="27">
        <v>23.46</v>
      </c>
      <c r="H181" s="27">
        <v>23.67</v>
      </c>
      <c r="I181" s="27">
        <v>22.88</v>
      </c>
      <c r="J181" s="27">
        <v>23.67</v>
      </c>
      <c r="K181" s="27">
        <v>23.54</v>
      </c>
      <c r="L181" s="27">
        <v>23.71</v>
      </c>
      <c r="N181" s="5">
        <f t="shared" si="18"/>
        <v>23.858181818181819</v>
      </c>
      <c r="O181" s="5">
        <f t="shared" si="19"/>
        <v>0.69975450240521009</v>
      </c>
      <c r="P181" s="1">
        <f t="shared" si="20"/>
        <v>2.9329749757877268</v>
      </c>
    </row>
    <row r="182" spans="1:16" ht="15.75" customHeight="1" x14ac:dyDescent="0.2">
      <c r="A182" s="3">
        <v>512</v>
      </c>
      <c r="B182" s="27">
        <v>36.869999999999997</v>
      </c>
      <c r="C182" s="27">
        <v>35.39</v>
      </c>
      <c r="D182" s="27">
        <v>37.26</v>
      </c>
      <c r="E182" s="27">
        <v>36.24</v>
      </c>
      <c r="F182" s="27">
        <v>36.99</v>
      </c>
      <c r="G182" s="27">
        <v>35.700000000000003</v>
      </c>
      <c r="H182" s="27">
        <v>36.28</v>
      </c>
      <c r="I182" s="27">
        <v>35.76</v>
      </c>
      <c r="J182" s="27">
        <v>35.65</v>
      </c>
      <c r="K182" s="27">
        <v>36.28</v>
      </c>
      <c r="L182" s="27">
        <v>36.1</v>
      </c>
      <c r="N182" s="5">
        <f t="shared" si="18"/>
        <v>36.229090909090907</v>
      </c>
      <c r="O182" s="5">
        <f t="shared" si="19"/>
        <v>0.60115646125537947</v>
      </c>
      <c r="P182" s="1">
        <f t="shared" si="20"/>
        <v>1.6593197515329658</v>
      </c>
    </row>
    <row r="183" spans="1:16" ht="15.75" customHeight="1" x14ac:dyDescent="0.2">
      <c r="A183" s="3" t="s">
        <v>6</v>
      </c>
      <c r="B183" s="27">
        <v>63.38</v>
      </c>
      <c r="C183" s="27">
        <v>61.28</v>
      </c>
      <c r="D183" s="27">
        <v>63.33</v>
      </c>
      <c r="E183" s="27">
        <v>61.8</v>
      </c>
      <c r="F183" s="27">
        <v>63.1</v>
      </c>
      <c r="G183" s="27">
        <v>62.35</v>
      </c>
      <c r="H183" s="27">
        <v>62.57</v>
      </c>
      <c r="I183" s="27">
        <v>62.38</v>
      </c>
      <c r="J183" s="27">
        <v>62.02</v>
      </c>
      <c r="K183" s="27">
        <v>62.96</v>
      </c>
      <c r="L183" s="27">
        <v>61.91</v>
      </c>
      <c r="N183" s="5">
        <f t="shared" si="18"/>
        <v>62.461818181818188</v>
      </c>
      <c r="O183" s="5">
        <f t="shared" si="19"/>
        <v>0.67952657316426124</v>
      </c>
      <c r="P183" s="1">
        <f t="shared" si="20"/>
        <v>1.0879071294182443</v>
      </c>
    </row>
    <row r="184" spans="1:16" ht="15.75" customHeight="1" x14ac:dyDescent="0.2">
      <c r="A184" s="3" t="s">
        <v>7</v>
      </c>
      <c r="B184" s="27">
        <v>1160.48</v>
      </c>
      <c r="C184" s="27">
        <v>1163.71</v>
      </c>
      <c r="D184" s="27">
        <v>1158.4100000000001</v>
      </c>
      <c r="E184" s="27">
        <v>1167.74</v>
      </c>
      <c r="F184" s="27">
        <v>1161.56</v>
      </c>
      <c r="G184" s="27">
        <v>1172.51</v>
      </c>
      <c r="H184" s="27">
        <v>1159.9100000000001</v>
      </c>
      <c r="I184" s="27">
        <v>1157.21</v>
      </c>
      <c r="J184" s="27">
        <v>1164.31</v>
      </c>
      <c r="K184" s="27">
        <v>1157.9000000000001</v>
      </c>
      <c r="L184" s="27">
        <v>1171.4100000000001</v>
      </c>
      <c r="N184" s="5">
        <f t="shared" si="18"/>
        <v>1163.1954545454544</v>
      </c>
      <c r="O184" s="5">
        <f t="shared" si="19"/>
        <v>5.3292595426313332</v>
      </c>
      <c r="P184" s="1">
        <f t="shared" si="20"/>
        <v>0.45815684043520138</v>
      </c>
    </row>
    <row r="185" spans="1:16" ht="15.75" customHeight="1" x14ac:dyDescent="0.2">
      <c r="A185" s="3" t="s">
        <v>8</v>
      </c>
      <c r="B185" s="27">
        <v>1660.63</v>
      </c>
      <c r="C185" s="27">
        <v>1661.77</v>
      </c>
      <c r="D185" s="27">
        <v>1662.32</v>
      </c>
      <c r="E185" s="27">
        <v>1658.84</v>
      </c>
      <c r="F185" s="27">
        <v>1666.87</v>
      </c>
      <c r="G185" s="27">
        <v>1662.18</v>
      </c>
      <c r="H185" s="27">
        <v>1661.05</v>
      </c>
      <c r="I185" s="27">
        <v>1657.87</v>
      </c>
      <c r="J185" s="27">
        <v>1659.96</v>
      </c>
      <c r="K185" s="27">
        <v>1662.14</v>
      </c>
      <c r="L185" s="27">
        <v>1657.61</v>
      </c>
      <c r="N185" s="5">
        <f t="shared" si="18"/>
        <v>1661.0218181818179</v>
      </c>
      <c r="O185" s="5">
        <f t="shared" si="19"/>
        <v>2.5817545126592516</v>
      </c>
      <c r="P185" s="1">
        <f t="shared" si="20"/>
        <v>0.15543170381020541</v>
      </c>
    </row>
    <row r="186" spans="1:16" ht="15.75" customHeight="1" x14ac:dyDescent="0.2">
      <c r="A186" s="3" t="s">
        <v>9</v>
      </c>
      <c r="B186" s="27">
        <v>3166.59</v>
      </c>
      <c r="C186" s="27">
        <v>3179.99</v>
      </c>
      <c r="D186" s="27">
        <v>3125.56</v>
      </c>
      <c r="E186" s="27">
        <v>3104.86</v>
      </c>
      <c r="F186" s="27">
        <v>3144.31</v>
      </c>
      <c r="G186" s="27">
        <v>3155.83</v>
      </c>
      <c r="H186" s="27">
        <v>3123.94</v>
      </c>
      <c r="I186" s="27">
        <v>3152.5</v>
      </c>
      <c r="J186" s="27">
        <v>3162.5</v>
      </c>
      <c r="K186" s="27">
        <v>3139.05</v>
      </c>
      <c r="L186" s="27">
        <v>3116.55</v>
      </c>
      <c r="N186" s="5">
        <f t="shared" si="18"/>
        <v>3142.88</v>
      </c>
      <c r="O186" s="5">
        <f t="shared" si="19"/>
        <v>23.235138476023696</v>
      </c>
      <c r="P186" s="1">
        <f t="shared" si="20"/>
        <v>0.7392944839135982</v>
      </c>
    </row>
    <row r="187" spans="1:16" ht="15.75" customHeight="1" x14ac:dyDescent="0.2">
      <c r="A187" s="3" t="s">
        <v>10</v>
      </c>
      <c r="B187" s="27">
        <v>6399.18</v>
      </c>
      <c r="C187" s="27">
        <v>6327.83</v>
      </c>
      <c r="D187" s="27">
        <v>6423.83</v>
      </c>
      <c r="E187" s="27">
        <v>6385.69</v>
      </c>
      <c r="F187" s="27">
        <v>6373.81</v>
      </c>
      <c r="G187" s="27">
        <v>6382.09</v>
      </c>
      <c r="H187" s="27">
        <v>6381.95</v>
      </c>
      <c r="I187" s="27">
        <v>6382.61</v>
      </c>
      <c r="J187" s="27">
        <v>6427.05</v>
      </c>
      <c r="K187" s="27">
        <v>6382.27</v>
      </c>
      <c r="L187" s="27">
        <v>6424.86</v>
      </c>
      <c r="N187" s="5">
        <f t="shared" si="18"/>
        <v>6390.1063636363633</v>
      </c>
      <c r="O187" s="5">
        <f t="shared" si="19"/>
        <v>28.64275764402835</v>
      </c>
      <c r="P187" s="1">
        <f t="shared" si="20"/>
        <v>0.44823600757294535</v>
      </c>
    </row>
    <row r="188" spans="1:16" ht="15.75" customHeight="1" x14ac:dyDescent="0.2">
      <c r="A188" s="3" t="s">
        <v>11</v>
      </c>
      <c r="B188" s="27">
        <v>10737.61</v>
      </c>
      <c r="C188" s="27">
        <v>10727.88</v>
      </c>
      <c r="D188" s="27">
        <v>10829.06</v>
      </c>
      <c r="E188" s="27">
        <v>10735.28</v>
      </c>
      <c r="F188" s="27">
        <v>10737.14</v>
      </c>
      <c r="G188" s="27">
        <v>10732.21</v>
      </c>
      <c r="H188" s="27">
        <v>10728.21</v>
      </c>
      <c r="I188" s="27">
        <v>10736.99</v>
      </c>
      <c r="J188" s="27">
        <v>10767.04</v>
      </c>
      <c r="K188" s="27">
        <v>10743.6</v>
      </c>
      <c r="L188" s="27">
        <v>10815.66</v>
      </c>
      <c r="N188" s="5">
        <f t="shared" si="18"/>
        <v>10753.698181818181</v>
      </c>
      <c r="O188" s="5">
        <f t="shared" si="19"/>
        <v>35.676338886769749</v>
      </c>
      <c r="P188" s="1">
        <f t="shared" si="20"/>
        <v>0.33175878924228625</v>
      </c>
    </row>
    <row r="189" spans="1:16" ht="15.75" customHeight="1" x14ac:dyDescent="0.2">
      <c r="A189" s="3" t="s">
        <v>12</v>
      </c>
      <c r="B189" s="27">
        <v>19955.75</v>
      </c>
      <c r="C189" s="27">
        <v>19885.669999999998</v>
      </c>
      <c r="D189" s="27">
        <v>19941.2</v>
      </c>
      <c r="E189" s="27">
        <v>19934.099999999999</v>
      </c>
      <c r="F189" s="27">
        <v>19925.84</v>
      </c>
      <c r="G189" s="27">
        <v>19944</v>
      </c>
      <c r="H189" s="27">
        <v>19940.57</v>
      </c>
      <c r="I189" s="27">
        <v>19943.3</v>
      </c>
      <c r="J189" s="27">
        <v>19930.580000000002</v>
      </c>
      <c r="K189" s="27">
        <v>19912.98</v>
      </c>
      <c r="L189" s="27">
        <v>19988.52</v>
      </c>
      <c r="N189" s="5">
        <f t="shared" si="18"/>
        <v>19936.59181818182</v>
      </c>
      <c r="O189" s="5">
        <f t="shared" si="19"/>
        <v>25.512773984097819</v>
      </c>
      <c r="P189" s="1">
        <f t="shared" si="20"/>
        <v>0.12796958585885587</v>
      </c>
    </row>
    <row r="190" spans="1:16" ht="15.75" customHeight="1" x14ac:dyDescent="0.2">
      <c r="A190" s="3" t="s">
        <v>13</v>
      </c>
      <c r="B190" s="27">
        <v>39123.839999999997</v>
      </c>
      <c r="C190" s="27">
        <v>39107.11</v>
      </c>
      <c r="D190" s="27">
        <v>39224.99</v>
      </c>
      <c r="E190" s="27">
        <v>39146.019999999997</v>
      </c>
      <c r="F190" s="27">
        <v>39137.89</v>
      </c>
      <c r="G190" s="27">
        <v>39091.56</v>
      </c>
      <c r="H190" s="27">
        <v>39191.760000000002</v>
      </c>
      <c r="I190" s="27">
        <v>39131.61</v>
      </c>
      <c r="J190" s="27">
        <v>39081.620000000003</v>
      </c>
      <c r="K190" s="27">
        <v>39137.58</v>
      </c>
      <c r="L190" s="27">
        <v>39261.949999999997</v>
      </c>
      <c r="N190" s="5">
        <f t="shared" si="18"/>
        <v>39148.720909090909</v>
      </c>
      <c r="O190" s="5">
        <f t="shared" si="19"/>
        <v>55.814066408843843</v>
      </c>
      <c r="P190" s="1">
        <f t="shared" si="20"/>
        <v>0.14256932311646225</v>
      </c>
    </row>
    <row r="191" spans="1:16" ht="15.75" customHeight="1" x14ac:dyDescent="0.2">
      <c r="A191" s="3" t="s">
        <v>14</v>
      </c>
      <c r="B191" s="27">
        <v>77732</v>
      </c>
      <c r="C191" s="27">
        <v>77748.45</v>
      </c>
      <c r="D191" s="27">
        <v>77882.759999999995</v>
      </c>
      <c r="E191" s="27">
        <v>77729.77</v>
      </c>
      <c r="F191" s="27">
        <v>77712.39</v>
      </c>
      <c r="G191" s="27">
        <v>77711.94</v>
      </c>
      <c r="H191" s="27">
        <v>77826.350000000006</v>
      </c>
      <c r="I191" s="27">
        <v>77709.440000000002</v>
      </c>
      <c r="J191" s="27">
        <v>77761.899999999994</v>
      </c>
      <c r="K191" s="27">
        <v>77757.14</v>
      </c>
      <c r="L191" s="27">
        <v>77940.27</v>
      </c>
      <c r="N191" s="5">
        <f t="shared" si="18"/>
        <v>77773.855454545468</v>
      </c>
      <c r="O191" s="5">
        <f t="shared" si="19"/>
        <v>76.703153437604854</v>
      </c>
      <c r="P191" s="1">
        <f t="shared" si="20"/>
        <v>9.8623313694964784E-2</v>
      </c>
    </row>
    <row r="192" spans="1:16" ht="15.75" customHeight="1" x14ac:dyDescent="0.2">
      <c r="A192" s="3" t="s">
        <v>15</v>
      </c>
      <c r="B192" s="27">
        <v>154909.88</v>
      </c>
      <c r="C192" s="27">
        <v>154945.20000000001</v>
      </c>
      <c r="D192" s="27">
        <v>155069.03</v>
      </c>
      <c r="E192" s="27">
        <v>154901.94</v>
      </c>
      <c r="F192" s="27">
        <v>154901.68</v>
      </c>
      <c r="G192" s="27">
        <v>154897.25</v>
      </c>
      <c r="H192" s="27">
        <v>155012.96</v>
      </c>
      <c r="I192" s="27">
        <v>154911.29999999999</v>
      </c>
      <c r="J192" s="27">
        <v>155012.01</v>
      </c>
      <c r="K192" s="27">
        <v>154946.41</v>
      </c>
      <c r="L192" s="27">
        <v>155052.70000000001</v>
      </c>
      <c r="N192" s="5">
        <f t="shared" si="18"/>
        <v>154960.03272727272</v>
      </c>
      <c r="O192" s="5">
        <f t="shared" si="19"/>
        <v>64.797995199068154</v>
      </c>
      <c r="P192" s="1">
        <f t="shared" si="20"/>
        <v>4.1815940574245765E-2</v>
      </c>
    </row>
    <row r="193" spans="1:16" ht="15.75" customHeight="1" x14ac:dyDescent="0.2">
      <c r="A193" s="3" t="s">
        <v>16</v>
      </c>
      <c r="B193" s="27">
        <v>310735.34999999998</v>
      </c>
      <c r="C193" s="27">
        <v>310730.58</v>
      </c>
      <c r="D193" s="27">
        <v>310729.28000000003</v>
      </c>
      <c r="E193" s="27">
        <v>310698.28000000003</v>
      </c>
      <c r="F193" s="27">
        <v>310846.65999999997</v>
      </c>
      <c r="G193" s="27">
        <v>310693.96000000002</v>
      </c>
      <c r="H193" s="27">
        <v>311350.84999999998</v>
      </c>
      <c r="I193" s="27">
        <v>310931.21000000002</v>
      </c>
      <c r="J193" s="27">
        <v>310791.84000000003</v>
      </c>
      <c r="K193" s="27">
        <v>310924.92</v>
      </c>
      <c r="L193" s="27">
        <v>310677.76000000001</v>
      </c>
      <c r="N193" s="5">
        <f t="shared" si="18"/>
        <v>310828.24454545451</v>
      </c>
      <c r="O193" s="5">
        <f t="shared" si="19"/>
        <v>195.00240287562642</v>
      </c>
      <c r="P193" s="1">
        <f t="shared" si="20"/>
        <v>6.2736384578174945E-2</v>
      </c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A59:A60"/>
    <mergeCell ref="B2:O2"/>
    <mergeCell ref="A3:A4"/>
    <mergeCell ref="B30:O30"/>
    <mergeCell ref="A31:A32"/>
    <mergeCell ref="B58:O58"/>
    <mergeCell ref="B170:O170"/>
    <mergeCell ref="A171:A172"/>
    <mergeCell ref="B86:O86"/>
    <mergeCell ref="A87:A88"/>
    <mergeCell ref="B114:O114"/>
    <mergeCell ref="A115:A116"/>
    <mergeCell ref="B142:O142"/>
    <mergeCell ref="A143:A14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P1000"/>
  <sheetViews>
    <sheetView topLeftCell="A142" workbookViewId="0">
      <selection activeCell="R182" sqref="R182"/>
    </sheetView>
  </sheetViews>
  <sheetFormatPr baseColWidth="10" defaultColWidth="14.5" defaultRowHeight="15" customHeight="1" x14ac:dyDescent="0.15"/>
  <cols>
    <col min="1" max="14" width="14.5" style="29" customWidth="1"/>
    <col min="15" max="16384" width="14.5" style="29"/>
  </cols>
  <sheetData>
    <row r="1" spans="1:16" ht="15.75" customHeight="1" x14ac:dyDescent="0.15">
      <c r="B1" s="28"/>
      <c r="C1" s="28"/>
      <c r="D1" s="28"/>
    </row>
    <row r="2" spans="1:16" ht="15.75" customHeight="1" x14ac:dyDescent="0.15">
      <c r="B2" s="30" t="s">
        <v>0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6" ht="15.75" customHeight="1" x14ac:dyDescent="0.15">
      <c r="A3" s="30" t="s">
        <v>1</v>
      </c>
      <c r="B3" s="28">
        <v>1</v>
      </c>
      <c r="C3" s="1">
        <v>2</v>
      </c>
      <c r="D3" s="1">
        <v>3</v>
      </c>
      <c r="E3" s="28">
        <v>4</v>
      </c>
      <c r="F3" s="28">
        <v>5</v>
      </c>
      <c r="G3" s="1">
        <v>6</v>
      </c>
      <c r="H3" s="1">
        <v>7</v>
      </c>
      <c r="I3" s="28">
        <v>8</v>
      </c>
      <c r="J3" s="28">
        <v>9</v>
      </c>
      <c r="K3" s="1">
        <v>10</v>
      </c>
      <c r="L3" s="1">
        <v>11</v>
      </c>
    </row>
    <row r="4" spans="1:16" ht="15.75" customHeight="1" x14ac:dyDescent="0.2">
      <c r="A4" s="31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27">
        <v>28.54</v>
      </c>
      <c r="C5" s="27">
        <v>28.09</v>
      </c>
      <c r="D5" s="27">
        <v>28.35</v>
      </c>
      <c r="E5" s="27">
        <v>27.96</v>
      </c>
      <c r="F5" s="27">
        <v>28.06</v>
      </c>
      <c r="G5" s="27">
        <v>28.38</v>
      </c>
      <c r="H5" s="27">
        <v>30.67</v>
      </c>
      <c r="I5" s="27">
        <v>28.12</v>
      </c>
      <c r="J5" s="27">
        <v>28.35</v>
      </c>
      <c r="K5" s="27">
        <v>28.32</v>
      </c>
      <c r="L5">
        <v>28.05</v>
      </c>
      <c r="N5" s="5">
        <f t="shared" ref="N5:N25" si="0">AVERAGE(B5:L5)</f>
        <v>28.444545454545459</v>
      </c>
      <c r="O5" s="5">
        <f t="shared" ref="O5:O25" si="1">STDEV(B5:L5)</f>
        <v>0.75951778960553218</v>
      </c>
      <c r="P5" s="1">
        <f t="shared" ref="P5:P25" si="2">O5/N5*100</f>
        <v>2.6701702469432878</v>
      </c>
    </row>
    <row r="6" spans="1:16" ht="15.75" customHeight="1" x14ac:dyDescent="0.2">
      <c r="A6" s="3">
        <v>2</v>
      </c>
      <c r="B6" s="27">
        <v>24.28</v>
      </c>
      <c r="C6" s="27">
        <v>24.26</v>
      </c>
      <c r="D6" s="27">
        <v>24.1</v>
      </c>
      <c r="E6" s="27">
        <v>23.92</v>
      </c>
      <c r="F6" s="27">
        <v>24.14</v>
      </c>
      <c r="G6" s="27">
        <v>24.06</v>
      </c>
      <c r="H6" s="27">
        <v>27.73</v>
      </c>
      <c r="I6" s="27">
        <v>24.06</v>
      </c>
      <c r="J6" s="27">
        <v>24.35</v>
      </c>
      <c r="K6" s="27">
        <v>24.11</v>
      </c>
      <c r="L6">
        <v>24.07</v>
      </c>
      <c r="N6" s="5">
        <f t="shared" si="0"/>
        <v>24.461818181818181</v>
      </c>
      <c r="O6" s="5">
        <f t="shared" si="1"/>
        <v>1.0906678521146407</v>
      </c>
      <c r="P6" s="1">
        <f t="shared" si="2"/>
        <v>4.4586540706336582</v>
      </c>
    </row>
    <row r="7" spans="1:16" ht="15.75" customHeight="1" x14ac:dyDescent="0.2">
      <c r="A7" s="3">
        <v>4</v>
      </c>
      <c r="B7" s="27">
        <v>24.09</v>
      </c>
      <c r="C7" s="27">
        <v>24.07</v>
      </c>
      <c r="D7" s="27">
        <v>23.9</v>
      </c>
      <c r="E7" s="27">
        <v>23.69</v>
      </c>
      <c r="F7" s="27">
        <v>23.88</v>
      </c>
      <c r="G7" s="27">
        <v>23.81</v>
      </c>
      <c r="H7" s="27">
        <v>27.77</v>
      </c>
      <c r="I7" s="27">
        <v>23.89</v>
      </c>
      <c r="J7" s="27">
        <v>24.04</v>
      </c>
      <c r="K7" s="27">
        <v>23.98</v>
      </c>
      <c r="L7">
        <v>23.92</v>
      </c>
      <c r="N7" s="5">
        <f t="shared" si="0"/>
        <v>24.276363636363637</v>
      </c>
      <c r="O7" s="5">
        <f t="shared" si="1"/>
        <v>1.1645966917974024</v>
      </c>
      <c r="P7" s="1">
        <f t="shared" si="2"/>
        <v>4.7972452103697671</v>
      </c>
    </row>
    <row r="8" spans="1:16" ht="15.75" customHeight="1" x14ac:dyDescent="0.2">
      <c r="A8" s="3">
        <v>8</v>
      </c>
      <c r="B8" s="27">
        <v>24.73</v>
      </c>
      <c r="C8" s="27">
        <v>24.77</v>
      </c>
      <c r="D8" s="27">
        <v>24.57</v>
      </c>
      <c r="E8" s="27">
        <v>24.42</v>
      </c>
      <c r="F8" s="27">
        <v>24.56</v>
      </c>
      <c r="G8" s="27">
        <v>24.47</v>
      </c>
      <c r="H8" s="27">
        <v>28.37</v>
      </c>
      <c r="I8" s="27">
        <v>24.53</v>
      </c>
      <c r="J8" s="27">
        <v>24.63</v>
      </c>
      <c r="K8" s="27">
        <v>24.6</v>
      </c>
      <c r="L8">
        <v>24.58</v>
      </c>
      <c r="N8" s="5">
        <f t="shared" si="0"/>
        <v>24.929999999999996</v>
      </c>
      <c r="O8" s="5">
        <f t="shared" si="1"/>
        <v>1.1453733015921057</v>
      </c>
      <c r="P8" s="1">
        <f t="shared" si="2"/>
        <v>4.5943574071083262</v>
      </c>
    </row>
    <row r="9" spans="1:16" ht="15.75" customHeight="1" x14ac:dyDescent="0.2">
      <c r="A9" s="3">
        <v>16</v>
      </c>
      <c r="B9" s="27">
        <v>22.18</v>
      </c>
      <c r="C9" s="27">
        <v>22.15</v>
      </c>
      <c r="D9" s="27">
        <v>22.09</v>
      </c>
      <c r="E9" s="27">
        <v>21.76</v>
      </c>
      <c r="F9" s="27">
        <v>21.96</v>
      </c>
      <c r="G9" s="27">
        <v>21.81</v>
      </c>
      <c r="H9" s="27">
        <v>25.85</v>
      </c>
      <c r="I9" s="27">
        <v>21.96</v>
      </c>
      <c r="J9" s="27">
        <v>22.04</v>
      </c>
      <c r="K9" s="27">
        <v>22.01</v>
      </c>
      <c r="L9">
        <v>22.03</v>
      </c>
      <c r="N9" s="5">
        <f t="shared" si="0"/>
        <v>22.349090909090908</v>
      </c>
      <c r="O9" s="5">
        <f t="shared" si="1"/>
        <v>1.1680963534354056</v>
      </c>
      <c r="P9" s="1">
        <f t="shared" si="2"/>
        <v>5.2265944873858858</v>
      </c>
    </row>
    <row r="10" spans="1:16" ht="15.75" customHeight="1" x14ac:dyDescent="0.2">
      <c r="A10" s="3">
        <v>32</v>
      </c>
      <c r="B10" s="27">
        <v>23.51</v>
      </c>
      <c r="C10" s="27">
        <v>23.05</v>
      </c>
      <c r="D10" s="27">
        <v>22.85</v>
      </c>
      <c r="E10" s="27">
        <v>22.64</v>
      </c>
      <c r="F10" s="27">
        <v>22.86</v>
      </c>
      <c r="G10" s="27">
        <v>22.79</v>
      </c>
      <c r="H10" s="27">
        <v>27.06</v>
      </c>
      <c r="I10" s="27">
        <v>23.16</v>
      </c>
      <c r="J10" s="27">
        <v>22.9</v>
      </c>
      <c r="K10" s="27">
        <v>22.9</v>
      </c>
      <c r="L10">
        <v>22.93</v>
      </c>
      <c r="N10" s="5">
        <f t="shared" si="0"/>
        <v>23.331818181818178</v>
      </c>
      <c r="O10" s="5">
        <f t="shared" si="1"/>
        <v>1.257034750369441</v>
      </c>
      <c r="P10" s="1">
        <f t="shared" si="2"/>
        <v>5.3876416341569655</v>
      </c>
    </row>
    <row r="11" spans="1:16" ht="15.75" customHeight="1" x14ac:dyDescent="0.2">
      <c r="A11" s="3">
        <v>64</v>
      </c>
      <c r="B11" s="27">
        <v>25.75</v>
      </c>
      <c r="C11" s="27">
        <v>26</v>
      </c>
      <c r="D11" s="27">
        <v>25.32</v>
      </c>
      <c r="E11" s="27">
        <v>25.15</v>
      </c>
      <c r="F11" s="27">
        <v>25.38</v>
      </c>
      <c r="G11" s="27">
        <v>25.21</v>
      </c>
      <c r="H11" s="27">
        <v>28.92</v>
      </c>
      <c r="I11" s="27">
        <v>25.21</v>
      </c>
      <c r="J11" s="27">
        <v>25.46</v>
      </c>
      <c r="K11" s="27">
        <v>25.6</v>
      </c>
      <c r="L11">
        <v>25.43</v>
      </c>
      <c r="N11" s="5">
        <f t="shared" si="0"/>
        <v>25.766363636363643</v>
      </c>
      <c r="O11" s="5">
        <f t="shared" si="1"/>
        <v>1.0762181259138204</v>
      </c>
      <c r="P11" s="1">
        <f t="shared" si="2"/>
        <v>4.1768335691535903</v>
      </c>
    </row>
    <row r="12" spans="1:16" ht="15.75" customHeight="1" x14ac:dyDescent="0.2">
      <c r="A12" s="3">
        <v>128</v>
      </c>
      <c r="B12" s="27">
        <v>28.2</v>
      </c>
      <c r="C12" s="27">
        <v>28.26</v>
      </c>
      <c r="D12" s="27">
        <v>27.88</v>
      </c>
      <c r="E12" s="27">
        <v>27.72</v>
      </c>
      <c r="F12" s="27">
        <v>28.08</v>
      </c>
      <c r="G12" s="27">
        <v>27.78</v>
      </c>
      <c r="H12" s="27">
        <v>32.14</v>
      </c>
      <c r="I12" s="27">
        <v>27.78</v>
      </c>
      <c r="J12" s="27">
        <v>28.15</v>
      </c>
      <c r="K12" s="27">
        <v>28.34</v>
      </c>
      <c r="L12">
        <v>27.89</v>
      </c>
      <c r="N12" s="5">
        <f t="shared" si="0"/>
        <v>28.383636363636359</v>
      </c>
      <c r="O12" s="5">
        <f t="shared" si="1"/>
        <v>1.26390088794393</v>
      </c>
      <c r="P12" s="1">
        <f t="shared" si="2"/>
        <v>4.4529209427273173</v>
      </c>
    </row>
    <row r="13" spans="1:16" ht="15.75" customHeight="1" x14ac:dyDescent="0.2">
      <c r="A13" s="3">
        <v>256</v>
      </c>
      <c r="B13" s="27">
        <v>33.08</v>
      </c>
      <c r="C13" s="27">
        <v>33.72</v>
      </c>
      <c r="D13" s="27">
        <v>33.01</v>
      </c>
      <c r="E13" s="27">
        <v>32.89</v>
      </c>
      <c r="F13" s="27">
        <v>33.26</v>
      </c>
      <c r="G13" s="27">
        <v>32.83</v>
      </c>
      <c r="H13" s="27">
        <v>37.1</v>
      </c>
      <c r="I13" s="27">
        <v>32.74</v>
      </c>
      <c r="J13" s="27">
        <v>33.380000000000003</v>
      </c>
      <c r="K13" s="27">
        <v>33.130000000000003</v>
      </c>
      <c r="L13">
        <v>33.020000000000003</v>
      </c>
      <c r="N13" s="5">
        <f t="shared" si="0"/>
        <v>33.469090909090902</v>
      </c>
      <c r="O13" s="5">
        <f t="shared" si="1"/>
        <v>1.235001656237388</v>
      </c>
      <c r="P13" s="1">
        <f t="shared" si="2"/>
        <v>3.6899766999704666</v>
      </c>
    </row>
    <row r="14" spans="1:16" ht="15.75" customHeight="1" x14ac:dyDescent="0.2">
      <c r="A14" s="3">
        <v>512</v>
      </c>
      <c r="B14" s="27">
        <v>40.94</v>
      </c>
      <c r="C14" s="27">
        <v>41.04</v>
      </c>
      <c r="D14" s="27">
        <v>40.97</v>
      </c>
      <c r="E14" s="27">
        <v>40.869999999999997</v>
      </c>
      <c r="F14" s="27">
        <v>40.909999999999997</v>
      </c>
      <c r="G14" s="27">
        <v>40.590000000000003</v>
      </c>
      <c r="H14" s="27">
        <v>44.27</v>
      </c>
      <c r="I14" s="27">
        <v>40.53</v>
      </c>
      <c r="J14" s="27">
        <v>41.07</v>
      </c>
      <c r="K14" s="27">
        <v>41.17</v>
      </c>
      <c r="L14">
        <v>40.86</v>
      </c>
      <c r="N14" s="5">
        <f t="shared" si="0"/>
        <v>41.201818181818183</v>
      </c>
      <c r="O14" s="5">
        <f t="shared" si="1"/>
        <v>1.0352953026245051</v>
      </c>
      <c r="P14" s="1">
        <f t="shared" si="2"/>
        <v>2.5127417874033706</v>
      </c>
    </row>
    <row r="15" spans="1:16" ht="15.75" customHeight="1" x14ac:dyDescent="0.2">
      <c r="A15" s="3" t="s">
        <v>6</v>
      </c>
      <c r="B15" s="27">
        <v>68.319999999999993</v>
      </c>
      <c r="C15" s="27">
        <v>67.39</v>
      </c>
      <c r="D15" s="27">
        <v>67.849999999999994</v>
      </c>
      <c r="E15" s="27">
        <v>67.459999999999994</v>
      </c>
      <c r="F15" s="27">
        <v>67.95</v>
      </c>
      <c r="G15" s="27">
        <v>67.41</v>
      </c>
      <c r="H15" s="27">
        <v>67.48</v>
      </c>
      <c r="I15" s="27">
        <v>67.209999999999994</v>
      </c>
      <c r="J15" s="27">
        <v>67.94</v>
      </c>
      <c r="K15" s="27">
        <v>67.97</v>
      </c>
      <c r="L15">
        <v>67.44</v>
      </c>
      <c r="N15" s="5">
        <f t="shared" si="0"/>
        <v>67.674545454545466</v>
      </c>
      <c r="O15" s="5">
        <f t="shared" si="1"/>
        <v>0.34448116454644162</v>
      </c>
      <c r="P15" s="1">
        <f t="shared" si="2"/>
        <v>0.50902619623476764</v>
      </c>
    </row>
    <row r="16" spans="1:16" ht="15.75" customHeight="1" x14ac:dyDescent="0.2">
      <c r="A16" s="3" t="s">
        <v>7</v>
      </c>
      <c r="B16" s="27">
        <v>89.92</v>
      </c>
      <c r="C16" s="27">
        <v>89.79</v>
      </c>
      <c r="D16" s="27">
        <v>89.8</v>
      </c>
      <c r="E16" s="27">
        <v>89.65</v>
      </c>
      <c r="F16" s="27">
        <v>90.09</v>
      </c>
      <c r="G16" s="27">
        <v>89.58</v>
      </c>
      <c r="H16" s="27">
        <v>89.63</v>
      </c>
      <c r="I16" s="27">
        <v>89.6</v>
      </c>
      <c r="J16" s="27">
        <v>90.19</v>
      </c>
      <c r="K16" s="27">
        <v>90.1</v>
      </c>
      <c r="L16">
        <v>90.07</v>
      </c>
      <c r="N16" s="5">
        <f t="shared" si="0"/>
        <v>89.856363636363639</v>
      </c>
      <c r="O16" s="5">
        <f t="shared" si="1"/>
        <v>0.22769596954152332</v>
      </c>
      <c r="P16" s="1">
        <f t="shared" si="2"/>
        <v>0.25339993777511144</v>
      </c>
    </row>
    <row r="17" spans="1:16" ht="15.75" customHeight="1" x14ac:dyDescent="0.2">
      <c r="A17" s="3" t="s">
        <v>8</v>
      </c>
      <c r="B17" s="27">
        <v>132.38</v>
      </c>
      <c r="C17" s="27">
        <v>132.57</v>
      </c>
      <c r="D17" s="27">
        <v>133.79</v>
      </c>
      <c r="E17" s="27">
        <v>132.66</v>
      </c>
      <c r="F17" s="27">
        <v>133.08000000000001</v>
      </c>
      <c r="G17" s="27">
        <v>132.88</v>
      </c>
      <c r="H17" s="27">
        <v>130.62</v>
      </c>
      <c r="I17" s="27">
        <v>132.32</v>
      </c>
      <c r="J17" s="27">
        <v>133.35</v>
      </c>
      <c r="K17" s="27">
        <v>135.56</v>
      </c>
      <c r="L17">
        <v>133.09</v>
      </c>
      <c r="N17" s="5">
        <f t="shared" si="0"/>
        <v>132.93636363636361</v>
      </c>
      <c r="O17" s="5">
        <f t="shared" si="1"/>
        <v>1.1872764861418987</v>
      </c>
      <c r="P17" s="1">
        <f t="shared" si="2"/>
        <v>0.89311641575332623</v>
      </c>
    </row>
    <row r="18" spans="1:16" ht="15.75" customHeight="1" x14ac:dyDescent="0.2">
      <c r="A18" s="3" t="s">
        <v>9</v>
      </c>
      <c r="B18" s="27">
        <v>214.57</v>
      </c>
      <c r="C18" s="27">
        <v>212.35</v>
      </c>
      <c r="D18" s="27">
        <v>211.4</v>
      </c>
      <c r="E18" s="27">
        <v>211.84</v>
      </c>
      <c r="F18" s="27">
        <v>214.78</v>
      </c>
      <c r="G18" s="27">
        <v>211.08</v>
      </c>
      <c r="H18" s="27">
        <v>213.69</v>
      </c>
      <c r="I18" s="27">
        <v>214.08</v>
      </c>
      <c r="J18" s="27">
        <v>213.44</v>
      </c>
      <c r="K18" s="27">
        <v>214.41</v>
      </c>
      <c r="L18">
        <v>212.02</v>
      </c>
      <c r="N18" s="5">
        <f t="shared" si="0"/>
        <v>213.05999999999997</v>
      </c>
      <c r="O18" s="5">
        <f t="shared" si="1"/>
        <v>1.3562005751362851</v>
      </c>
      <c r="P18" s="1">
        <f t="shared" si="2"/>
        <v>0.63653457952515036</v>
      </c>
    </row>
    <row r="19" spans="1:16" ht="15.75" customHeight="1" x14ac:dyDescent="0.2">
      <c r="A19" s="3" t="s">
        <v>10</v>
      </c>
      <c r="B19" s="27">
        <v>588.61</v>
      </c>
      <c r="C19" s="27">
        <v>589.28</v>
      </c>
      <c r="D19" s="27">
        <v>590.77</v>
      </c>
      <c r="E19" s="27">
        <v>589.70000000000005</v>
      </c>
      <c r="F19" s="27">
        <v>593.73</v>
      </c>
      <c r="G19" s="27">
        <v>589.22</v>
      </c>
      <c r="H19" s="27">
        <v>594.16</v>
      </c>
      <c r="I19" s="27">
        <v>593.27</v>
      </c>
      <c r="J19" s="27">
        <v>594.92999999999995</v>
      </c>
      <c r="K19" s="27">
        <v>592.84</v>
      </c>
      <c r="L19">
        <v>588</v>
      </c>
      <c r="N19" s="5">
        <f t="shared" si="0"/>
        <v>591.31909090909096</v>
      </c>
      <c r="O19" s="5">
        <f t="shared" si="1"/>
        <v>2.5076620766979403</v>
      </c>
      <c r="P19" s="1">
        <f t="shared" si="2"/>
        <v>0.42407933639393808</v>
      </c>
    </row>
    <row r="20" spans="1:16" ht="15.75" customHeight="1" x14ac:dyDescent="0.2">
      <c r="A20" s="3" t="s">
        <v>11</v>
      </c>
      <c r="B20" s="27">
        <v>1007.88</v>
      </c>
      <c r="C20" s="27">
        <v>1008.44</v>
      </c>
      <c r="D20" s="27">
        <v>1003.83</v>
      </c>
      <c r="E20" s="27">
        <v>1012.21</v>
      </c>
      <c r="F20" s="27">
        <v>1007.08</v>
      </c>
      <c r="G20" s="27">
        <v>1005.98</v>
      </c>
      <c r="H20" s="27">
        <v>1008.55</v>
      </c>
      <c r="I20" s="27">
        <v>1014.4</v>
      </c>
      <c r="J20" s="27">
        <v>1006.38</v>
      </c>
      <c r="K20" s="27">
        <v>1009.73</v>
      </c>
      <c r="L20">
        <v>1004.56</v>
      </c>
      <c r="N20" s="5">
        <f t="shared" si="0"/>
        <v>1008.0945454545454</v>
      </c>
      <c r="O20" s="5">
        <f t="shared" si="1"/>
        <v>3.1442466939995768</v>
      </c>
      <c r="P20" s="1">
        <f t="shared" si="2"/>
        <v>0.31189998082787462</v>
      </c>
    </row>
    <row r="21" spans="1:16" ht="15.75" customHeight="1" x14ac:dyDescent="0.2">
      <c r="A21" s="3" t="s">
        <v>12</v>
      </c>
      <c r="B21" s="27">
        <v>1918.87</v>
      </c>
      <c r="C21" s="27">
        <v>1904.67</v>
      </c>
      <c r="D21" s="27">
        <v>1909.32</v>
      </c>
      <c r="E21" s="27">
        <v>1910.35</v>
      </c>
      <c r="F21" s="27">
        <v>1907.96</v>
      </c>
      <c r="G21" s="27">
        <v>1906.41</v>
      </c>
      <c r="H21" s="27">
        <v>1904.2</v>
      </c>
      <c r="I21" s="27">
        <v>1949.82</v>
      </c>
      <c r="J21" s="27">
        <v>1921.45</v>
      </c>
      <c r="K21" s="27">
        <v>1921.94</v>
      </c>
      <c r="L21">
        <v>1916.01</v>
      </c>
      <c r="N21" s="5">
        <f t="shared" si="0"/>
        <v>1915.5454545454543</v>
      </c>
      <c r="O21" s="5">
        <f t="shared" si="1"/>
        <v>13.097733669330989</v>
      </c>
      <c r="P21" s="1">
        <f t="shared" si="2"/>
        <v>0.68376000361938627</v>
      </c>
    </row>
    <row r="22" spans="1:16" ht="15.75" customHeight="1" x14ac:dyDescent="0.2">
      <c r="A22" s="3" t="s">
        <v>13</v>
      </c>
      <c r="B22" s="27">
        <v>3900.28</v>
      </c>
      <c r="C22" s="27">
        <v>3909.46</v>
      </c>
      <c r="D22" s="27">
        <v>3953.42</v>
      </c>
      <c r="E22" s="27">
        <v>3934.66</v>
      </c>
      <c r="F22" s="27">
        <v>3927.64</v>
      </c>
      <c r="G22" s="27">
        <v>3921.88</v>
      </c>
      <c r="H22" s="27">
        <v>3911.41</v>
      </c>
      <c r="I22" s="27">
        <v>3975.24</v>
      </c>
      <c r="J22" s="27">
        <v>3943.83</v>
      </c>
      <c r="K22" s="27">
        <v>3904.32</v>
      </c>
      <c r="L22">
        <v>4020.87</v>
      </c>
      <c r="N22" s="5">
        <f t="shared" si="0"/>
        <v>3936.6372727272728</v>
      </c>
      <c r="O22" s="5">
        <f t="shared" si="1"/>
        <v>36.003656228474583</v>
      </c>
      <c r="P22" s="1">
        <f t="shared" si="2"/>
        <v>0.91457896001506689</v>
      </c>
    </row>
    <row r="23" spans="1:16" ht="15.75" customHeight="1" x14ac:dyDescent="0.2">
      <c r="A23" s="3" t="s">
        <v>14</v>
      </c>
      <c r="B23" s="27">
        <v>7637.05</v>
      </c>
      <c r="C23" s="27">
        <v>7692.01</v>
      </c>
      <c r="D23" s="27">
        <v>7702.1</v>
      </c>
      <c r="E23" s="27">
        <v>7662.98</v>
      </c>
      <c r="F23" s="27">
        <v>7617.53</v>
      </c>
      <c r="G23" s="27">
        <v>7656.39</v>
      </c>
      <c r="H23" s="27">
        <v>7656.1</v>
      </c>
      <c r="I23" s="27">
        <v>7688.94</v>
      </c>
      <c r="J23" s="27">
        <v>7744.09</v>
      </c>
      <c r="K23" s="27">
        <v>7649.93</v>
      </c>
      <c r="L23">
        <v>7845.9</v>
      </c>
      <c r="N23" s="5">
        <f t="shared" si="0"/>
        <v>7686.6381818181808</v>
      </c>
      <c r="O23" s="5">
        <f t="shared" si="1"/>
        <v>63.18854529393461</v>
      </c>
      <c r="P23" s="1">
        <f t="shared" si="2"/>
        <v>0.82205697470448813</v>
      </c>
    </row>
    <row r="24" spans="1:16" ht="15.75" customHeight="1" x14ac:dyDescent="0.2">
      <c r="A24" s="3" t="s">
        <v>15</v>
      </c>
      <c r="B24" s="27">
        <v>15218.12</v>
      </c>
      <c r="C24" s="27">
        <v>15198.49</v>
      </c>
      <c r="D24" s="27">
        <v>15325.14</v>
      </c>
      <c r="E24" s="27">
        <v>15271.28</v>
      </c>
      <c r="F24" s="27">
        <v>15193.22</v>
      </c>
      <c r="G24" s="27">
        <v>15246.04</v>
      </c>
      <c r="H24" s="27">
        <v>15225.73</v>
      </c>
      <c r="I24" s="27">
        <v>15376.85</v>
      </c>
      <c r="J24" s="27">
        <v>15329.52</v>
      </c>
      <c r="K24" s="27">
        <v>15330.68</v>
      </c>
      <c r="L24">
        <v>15398.57</v>
      </c>
      <c r="N24" s="5">
        <f t="shared" si="0"/>
        <v>15283.058181818184</v>
      </c>
      <c r="O24" s="5">
        <f t="shared" si="1"/>
        <v>72.506922678897624</v>
      </c>
      <c r="P24" s="1">
        <f t="shared" si="2"/>
        <v>0.47442679217931027</v>
      </c>
    </row>
    <row r="25" spans="1:16" ht="15.75" customHeight="1" x14ac:dyDescent="0.2">
      <c r="A25" s="3" t="s">
        <v>16</v>
      </c>
      <c r="B25" s="27">
        <v>30428.28</v>
      </c>
      <c r="C25" s="27">
        <v>30527.64</v>
      </c>
      <c r="D25" s="27">
        <v>30587.18</v>
      </c>
      <c r="E25" s="27">
        <v>30401.27</v>
      </c>
      <c r="F25" s="27">
        <v>30324.11</v>
      </c>
      <c r="G25" s="27">
        <v>30361.49</v>
      </c>
      <c r="H25" s="27">
        <v>30501.74</v>
      </c>
      <c r="I25" s="27">
        <v>30554.84</v>
      </c>
      <c r="J25" s="27">
        <v>30352.12</v>
      </c>
      <c r="K25" s="27">
        <v>30357.4</v>
      </c>
      <c r="L25">
        <v>30599.54</v>
      </c>
      <c r="N25" s="5">
        <f t="shared" si="0"/>
        <v>30454.146363636362</v>
      </c>
      <c r="O25" s="5">
        <f t="shared" si="1"/>
        <v>102.65077157749248</v>
      </c>
      <c r="P25" s="1">
        <f t="shared" si="2"/>
        <v>0.33706665211296866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30" t="s">
        <v>17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</row>
    <row r="31" spans="1:16" ht="15.75" customHeight="1" x14ac:dyDescent="0.15">
      <c r="A31" s="30" t="s">
        <v>1</v>
      </c>
      <c r="B31" s="28">
        <v>1</v>
      </c>
      <c r="C31" s="1">
        <v>2</v>
      </c>
      <c r="D31" s="1">
        <v>3</v>
      </c>
      <c r="E31" s="28">
        <v>4</v>
      </c>
      <c r="F31" s="28">
        <v>5</v>
      </c>
      <c r="G31" s="1">
        <v>6</v>
      </c>
      <c r="H31" s="1">
        <v>7</v>
      </c>
      <c r="I31" s="28">
        <v>8</v>
      </c>
      <c r="J31" s="28">
        <v>9</v>
      </c>
      <c r="K31" s="1">
        <v>10</v>
      </c>
      <c r="L31" s="1">
        <v>11</v>
      </c>
    </row>
    <row r="32" spans="1:16" ht="15.75" customHeight="1" x14ac:dyDescent="0.2">
      <c r="A32" s="31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27">
        <v>83.23</v>
      </c>
      <c r="C33" s="27">
        <v>85.02</v>
      </c>
      <c r="D33" s="27">
        <v>86.51</v>
      </c>
      <c r="E33" s="27">
        <v>83.3</v>
      </c>
      <c r="F33" s="27">
        <v>82.74</v>
      </c>
      <c r="G33" s="27">
        <v>83.13</v>
      </c>
      <c r="H33" s="27">
        <v>84.74</v>
      </c>
      <c r="I33" s="27">
        <v>83.34</v>
      </c>
      <c r="J33" s="27">
        <v>83.3</v>
      </c>
      <c r="K33" s="27">
        <v>83.86</v>
      </c>
      <c r="L33">
        <v>83.93</v>
      </c>
      <c r="N33" s="5">
        <f t="shared" ref="N33:N53" si="3">AVERAGE(B33:L33)</f>
        <v>83.918181818181807</v>
      </c>
      <c r="O33" s="5">
        <f t="shared" ref="O33:O53" si="4">STDEV(B33:L33)</f>
        <v>1.1041722527017088</v>
      </c>
      <c r="P33" s="1">
        <f t="shared" ref="P33:P53" si="5">O33/N33*100</f>
        <v>1.3157723734935325</v>
      </c>
    </row>
    <row r="34" spans="1:16" ht="15.75" customHeight="1" x14ac:dyDescent="0.2">
      <c r="A34" s="3">
        <v>2</v>
      </c>
      <c r="B34" s="27">
        <v>77.7</v>
      </c>
      <c r="C34" s="27">
        <v>79.52</v>
      </c>
      <c r="D34" s="27">
        <v>81.459999999999994</v>
      </c>
      <c r="E34" s="27">
        <v>77.48</v>
      </c>
      <c r="F34" s="27">
        <v>77.11</v>
      </c>
      <c r="G34" s="27">
        <v>78.239999999999995</v>
      </c>
      <c r="H34" s="27">
        <v>77.239999999999995</v>
      </c>
      <c r="I34" s="27">
        <v>77.930000000000007</v>
      </c>
      <c r="J34" s="27">
        <v>77.77</v>
      </c>
      <c r="K34" s="27">
        <v>78.22</v>
      </c>
      <c r="L34">
        <v>78.08</v>
      </c>
      <c r="N34" s="5">
        <f t="shared" si="3"/>
        <v>78.250000000000014</v>
      </c>
      <c r="O34" s="5">
        <f t="shared" si="4"/>
        <v>1.2447811052550546</v>
      </c>
      <c r="P34" s="1">
        <f t="shared" si="5"/>
        <v>1.5907745754058202</v>
      </c>
    </row>
    <row r="35" spans="1:16" ht="15.75" customHeight="1" x14ac:dyDescent="0.2">
      <c r="A35" s="3">
        <v>4</v>
      </c>
      <c r="B35" s="27">
        <v>78</v>
      </c>
      <c r="C35" s="27">
        <v>79.86</v>
      </c>
      <c r="D35" s="27">
        <v>81.69</v>
      </c>
      <c r="E35" s="27">
        <v>77.64</v>
      </c>
      <c r="F35" s="27">
        <v>77.510000000000005</v>
      </c>
      <c r="G35" s="27">
        <v>78.25</v>
      </c>
      <c r="H35" s="27">
        <v>77.97</v>
      </c>
      <c r="I35" s="27">
        <v>78.52</v>
      </c>
      <c r="J35" s="27">
        <v>78.23</v>
      </c>
      <c r="K35" s="27">
        <v>78.12</v>
      </c>
      <c r="L35">
        <v>78.42</v>
      </c>
      <c r="N35" s="5">
        <f t="shared" si="3"/>
        <v>78.564545454545453</v>
      </c>
      <c r="O35" s="5">
        <f t="shared" si="4"/>
        <v>1.2048681557445484</v>
      </c>
      <c r="P35" s="1">
        <f t="shared" si="5"/>
        <v>1.5336029105414233</v>
      </c>
    </row>
    <row r="36" spans="1:16" ht="15.75" customHeight="1" x14ac:dyDescent="0.2">
      <c r="A36" s="3">
        <v>8</v>
      </c>
      <c r="B36" s="27">
        <v>77.75</v>
      </c>
      <c r="C36" s="27">
        <v>79.680000000000007</v>
      </c>
      <c r="D36" s="27">
        <v>82.32</v>
      </c>
      <c r="E36" s="27">
        <v>77.89</v>
      </c>
      <c r="F36" s="27">
        <v>77.790000000000006</v>
      </c>
      <c r="G36" s="27">
        <v>78.2</v>
      </c>
      <c r="H36" s="27">
        <v>78.38</v>
      </c>
      <c r="I36" s="27">
        <v>79.040000000000006</v>
      </c>
      <c r="J36" s="27">
        <v>78.239999999999995</v>
      </c>
      <c r="K36" s="27">
        <v>79.209999999999994</v>
      </c>
      <c r="L36">
        <v>78.760000000000005</v>
      </c>
      <c r="N36" s="5">
        <f t="shared" si="3"/>
        <v>78.841818181818184</v>
      </c>
      <c r="O36" s="5">
        <f t="shared" si="4"/>
        <v>1.3104794403714843</v>
      </c>
      <c r="P36" s="1">
        <f t="shared" si="5"/>
        <v>1.6621628858803965</v>
      </c>
    </row>
    <row r="37" spans="1:16" ht="15.75" customHeight="1" x14ac:dyDescent="0.2">
      <c r="A37" s="3">
        <v>16</v>
      </c>
      <c r="B37" s="27">
        <v>77.650000000000006</v>
      </c>
      <c r="C37" s="27">
        <v>79.25</v>
      </c>
      <c r="D37" s="27">
        <v>80.61</v>
      </c>
      <c r="E37" s="27">
        <v>77.78</v>
      </c>
      <c r="F37" s="27">
        <v>77.13</v>
      </c>
      <c r="G37" s="27">
        <v>77.31</v>
      </c>
      <c r="H37" s="27">
        <v>77.48</v>
      </c>
      <c r="I37" s="27">
        <v>77.58</v>
      </c>
      <c r="J37" s="27">
        <v>77.760000000000005</v>
      </c>
      <c r="K37" s="27">
        <v>78.91</v>
      </c>
      <c r="L37">
        <v>78.010000000000005</v>
      </c>
      <c r="N37" s="5">
        <f t="shared" si="3"/>
        <v>78.133636363636356</v>
      </c>
      <c r="O37" s="5">
        <f t="shared" si="4"/>
        <v>1.0447322405982564</v>
      </c>
      <c r="P37" s="1">
        <f t="shared" si="5"/>
        <v>1.3371094565931123</v>
      </c>
    </row>
    <row r="38" spans="1:16" ht="15.75" customHeight="1" x14ac:dyDescent="0.2">
      <c r="A38" s="3">
        <v>32</v>
      </c>
      <c r="B38" s="27">
        <v>80.989999999999995</v>
      </c>
      <c r="C38" s="27">
        <v>82.85</v>
      </c>
      <c r="D38" s="27">
        <v>84.08</v>
      </c>
      <c r="E38" s="27">
        <v>81.27</v>
      </c>
      <c r="F38" s="27">
        <v>80.58</v>
      </c>
      <c r="G38" s="27">
        <v>80.87</v>
      </c>
      <c r="H38" s="27">
        <v>81.09</v>
      </c>
      <c r="I38" s="27">
        <v>81.41</v>
      </c>
      <c r="J38" s="27">
        <v>81.209999999999994</v>
      </c>
      <c r="K38" s="27">
        <v>81.819999999999993</v>
      </c>
      <c r="L38">
        <v>81.53</v>
      </c>
      <c r="N38" s="5">
        <f t="shared" si="3"/>
        <v>81.609090909090895</v>
      </c>
      <c r="O38" s="5">
        <f t="shared" si="4"/>
        <v>1.0133060203655602</v>
      </c>
      <c r="P38" s="1">
        <f t="shared" si="5"/>
        <v>1.2416582626736286</v>
      </c>
    </row>
    <row r="39" spans="1:16" ht="15.75" customHeight="1" x14ac:dyDescent="0.2">
      <c r="A39" s="3">
        <v>64</v>
      </c>
      <c r="B39" s="27">
        <v>89.8</v>
      </c>
      <c r="C39" s="27">
        <v>91.34</v>
      </c>
      <c r="D39" s="27">
        <v>92.3</v>
      </c>
      <c r="E39" s="27">
        <v>90.29</v>
      </c>
      <c r="F39" s="27">
        <v>89.77</v>
      </c>
      <c r="G39" s="27">
        <v>90.27</v>
      </c>
      <c r="H39" s="27">
        <v>89.78</v>
      </c>
      <c r="I39" s="27">
        <v>90.32</v>
      </c>
      <c r="J39" s="27">
        <v>89.98</v>
      </c>
      <c r="K39" s="27">
        <v>90.42</v>
      </c>
      <c r="L39">
        <v>90.47</v>
      </c>
      <c r="N39" s="5">
        <f t="shared" si="3"/>
        <v>90.430909090909083</v>
      </c>
      <c r="O39" s="5">
        <f t="shared" si="4"/>
        <v>0.76429646794231043</v>
      </c>
      <c r="P39" s="1">
        <f t="shared" si="5"/>
        <v>0.84517171797307988</v>
      </c>
    </row>
    <row r="40" spans="1:16" ht="15.75" customHeight="1" x14ac:dyDescent="0.2">
      <c r="A40" s="3">
        <v>128</v>
      </c>
      <c r="B40" s="27">
        <v>108.02</v>
      </c>
      <c r="C40" s="27">
        <v>109.64</v>
      </c>
      <c r="D40" s="27">
        <v>109.92</v>
      </c>
      <c r="E40" s="27">
        <v>108.38</v>
      </c>
      <c r="F40" s="27">
        <v>107.56</v>
      </c>
      <c r="G40" s="27">
        <v>107.21</v>
      </c>
      <c r="H40" s="27">
        <v>108.33</v>
      </c>
      <c r="I40" s="27">
        <v>109.37</v>
      </c>
      <c r="J40" s="27">
        <v>110.06</v>
      </c>
      <c r="K40" s="27">
        <v>109.12</v>
      </c>
      <c r="L40">
        <v>114.5</v>
      </c>
      <c r="N40" s="5">
        <f t="shared" si="3"/>
        <v>109.28272727272729</v>
      </c>
      <c r="O40" s="5">
        <f t="shared" si="4"/>
        <v>1.9741585088796245</v>
      </c>
      <c r="P40" s="1">
        <f t="shared" si="5"/>
        <v>1.8064689252793724</v>
      </c>
    </row>
    <row r="41" spans="1:16" ht="15.75" customHeight="1" x14ac:dyDescent="0.2">
      <c r="A41" s="3">
        <v>256</v>
      </c>
      <c r="B41" s="27">
        <v>138.71</v>
      </c>
      <c r="C41" s="27">
        <v>139.37</v>
      </c>
      <c r="D41" s="27">
        <v>140.11000000000001</v>
      </c>
      <c r="E41" s="27">
        <v>138.07</v>
      </c>
      <c r="F41" s="27">
        <v>138.16999999999999</v>
      </c>
      <c r="G41" s="27">
        <v>139.08000000000001</v>
      </c>
      <c r="H41" s="27">
        <v>138.68</v>
      </c>
      <c r="I41" s="27">
        <v>138.22999999999999</v>
      </c>
      <c r="J41" s="27">
        <v>140.43</v>
      </c>
      <c r="K41" s="27">
        <v>138.38</v>
      </c>
      <c r="L41">
        <v>138.01</v>
      </c>
      <c r="N41" s="5">
        <f t="shared" si="3"/>
        <v>138.84</v>
      </c>
      <c r="O41" s="5">
        <f t="shared" si="4"/>
        <v>0.82682525360562875</v>
      </c>
      <c r="P41" s="1">
        <f t="shared" si="5"/>
        <v>0.59552380697610829</v>
      </c>
    </row>
    <row r="42" spans="1:16" ht="15.75" customHeight="1" x14ac:dyDescent="0.2">
      <c r="A42" s="3">
        <v>512</v>
      </c>
      <c r="B42" s="27">
        <v>218.25</v>
      </c>
      <c r="C42" s="27">
        <v>218.69</v>
      </c>
      <c r="D42" s="27">
        <v>220.06</v>
      </c>
      <c r="E42" s="27">
        <v>218.06</v>
      </c>
      <c r="F42" s="27">
        <v>217.13</v>
      </c>
      <c r="G42" s="27">
        <v>218.33</v>
      </c>
      <c r="H42" s="27">
        <v>217.89</v>
      </c>
      <c r="I42" s="27">
        <v>217.99</v>
      </c>
      <c r="J42" s="27">
        <v>218.16</v>
      </c>
      <c r="K42" s="27">
        <v>218.81</v>
      </c>
      <c r="L42">
        <v>218.93</v>
      </c>
      <c r="N42" s="5">
        <f t="shared" si="3"/>
        <v>218.39090909090908</v>
      </c>
      <c r="O42" s="5">
        <f t="shared" si="4"/>
        <v>0.74360546723991627</v>
      </c>
      <c r="P42" s="1">
        <f t="shared" si="5"/>
        <v>0.34049286682092494</v>
      </c>
    </row>
    <row r="43" spans="1:16" ht="15.75" customHeight="1" x14ac:dyDescent="0.2">
      <c r="A43" s="3" t="s">
        <v>6</v>
      </c>
      <c r="B43" s="27">
        <v>95.25</v>
      </c>
      <c r="C43" s="27">
        <v>95.24</v>
      </c>
      <c r="D43" s="27">
        <v>95.15</v>
      </c>
      <c r="E43" s="27">
        <v>95.23</v>
      </c>
      <c r="F43" s="27">
        <v>94.93</v>
      </c>
      <c r="G43" s="27">
        <v>95.08</v>
      </c>
      <c r="H43" s="27">
        <v>95.27</v>
      </c>
      <c r="I43" s="27">
        <v>95.31</v>
      </c>
      <c r="J43" s="27">
        <v>96.73</v>
      </c>
      <c r="K43" s="27">
        <v>95.04</v>
      </c>
      <c r="L43">
        <v>95.34</v>
      </c>
      <c r="N43" s="5">
        <f t="shared" si="3"/>
        <v>95.324545454545444</v>
      </c>
      <c r="O43" s="5">
        <f t="shared" si="4"/>
        <v>0.48241815132442195</v>
      </c>
      <c r="P43" s="1">
        <f t="shared" si="5"/>
        <v>0.50607967656605113</v>
      </c>
    </row>
    <row r="44" spans="1:16" ht="15.75" customHeight="1" x14ac:dyDescent="0.2">
      <c r="A44" s="3" t="s">
        <v>7</v>
      </c>
      <c r="B44" s="27">
        <v>132.41999999999999</v>
      </c>
      <c r="C44" s="27">
        <v>130.79</v>
      </c>
      <c r="D44" s="27">
        <v>131.97999999999999</v>
      </c>
      <c r="E44" s="27">
        <v>130.25</v>
      </c>
      <c r="F44" s="27">
        <v>129.69</v>
      </c>
      <c r="G44" s="27">
        <v>127.98</v>
      </c>
      <c r="H44" s="27">
        <v>130.44999999999999</v>
      </c>
      <c r="I44" s="27">
        <v>130.21</v>
      </c>
      <c r="J44" s="27">
        <v>134.06</v>
      </c>
      <c r="K44" s="27">
        <v>131</v>
      </c>
      <c r="L44">
        <v>132.72</v>
      </c>
      <c r="N44" s="5">
        <f t="shared" si="3"/>
        <v>131.04999999999998</v>
      </c>
      <c r="O44" s="5">
        <f t="shared" si="4"/>
        <v>1.6625582696555312</v>
      </c>
      <c r="P44" s="1">
        <f t="shared" si="5"/>
        <v>1.2686442347619469</v>
      </c>
    </row>
    <row r="45" spans="1:16" ht="15.75" customHeight="1" x14ac:dyDescent="0.2">
      <c r="A45" s="3" t="s">
        <v>8</v>
      </c>
      <c r="B45" s="27">
        <v>203.43</v>
      </c>
      <c r="C45" s="27">
        <v>206.26</v>
      </c>
      <c r="D45" s="27">
        <v>206.85</v>
      </c>
      <c r="E45" s="27">
        <v>202.2</v>
      </c>
      <c r="F45" s="27">
        <v>204.26</v>
      </c>
      <c r="G45" s="27">
        <v>206.71</v>
      </c>
      <c r="H45" s="27">
        <v>205.52</v>
      </c>
      <c r="I45" s="27">
        <v>204.29</v>
      </c>
      <c r="J45" s="27">
        <v>201.99</v>
      </c>
      <c r="K45" s="27">
        <v>204.6</v>
      </c>
      <c r="L45">
        <v>204.26</v>
      </c>
      <c r="N45" s="5">
        <f t="shared" si="3"/>
        <v>204.57909090909089</v>
      </c>
      <c r="O45" s="5">
        <f t="shared" si="4"/>
        <v>1.6546930503598218</v>
      </c>
      <c r="P45" s="1">
        <f t="shared" si="5"/>
        <v>0.80882803956496219</v>
      </c>
    </row>
    <row r="46" spans="1:16" ht="15.75" customHeight="1" x14ac:dyDescent="0.2">
      <c r="A46" s="3" t="s">
        <v>9</v>
      </c>
      <c r="B46" s="27">
        <v>313.82</v>
      </c>
      <c r="C46" s="27">
        <v>314.64999999999998</v>
      </c>
      <c r="D46" s="27">
        <v>311.94</v>
      </c>
      <c r="E46" s="27">
        <v>313.37</v>
      </c>
      <c r="F46" s="27">
        <v>312.89</v>
      </c>
      <c r="G46" s="27">
        <v>313.74</v>
      </c>
      <c r="H46" s="27">
        <v>313.32</v>
      </c>
      <c r="I46" s="27">
        <v>312.39</v>
      </c>
      <c r="J46" s="27">
        <v>312.56</v>
      </c>
      <c r="K46" s="27">
        <v>313.52</v>
      </c>
      <c r="L46">
        <v>312.82</v>
      </c>
      <c r="N46" s="5">
        <f t="shared" si="3"/>
        <v>313.18363636363637</v>
      </c>
      <c r="O46" s="5">
        <f t="shared" si="4"/>
        <v>0.76256504938624781</v>
      </c>
      <c r="P46" s="1">
        <f t="shared" si="5"/>
        <v>0.24348815226758408</v>
      </c>
    </row>
    <row r="47" spans="1:16" ht="15.75" customHeight="1" x14ac:dyDescent="0.2">
      <c r="A47" s="3" t="s">
        <v>10</v>
      </c>
      <c r="B47" s="27">
        <v>897.45</v>
      </c>
      <c r="C47" s="27">
        <v>898.84</v>
      </c>
      <c r="D47" s="27">
        <v>897.98</v>
      </c>
      <c r="E47" s="27">
        <v>893.94</v>
      </c>
      <c r="F47" s="27">
        <v>893.59</v>
      </c>
      <c r="G47" s="27">
        <v>908.46</v>
      </c>
      <c r="H47" s="27">
        <v>901.95</v>
      </c>
      <c r="I47" s="27">
        <v>899.21</v>
      </c>
      <c r="J47" s="27">
        <v>893.53</v>
      </c>
      <c r="K47" s="27">
        <v>907.26</v>
      </c>
      <c r="L47">
        <v>894.42</v>
      </c>
      <c r="N47" s="5">
        <f t="shared" si="3"/>
        <v>898.78454545454542</v>
      </c>
      <c r="O47" s="5">
        <f t="shared" si="4"/>
        <v>5.2458809815632801</v>
      </c>
      <c r="P47" s="1">
        <f t="shared" si="5"/>
        <v>0.58366390567054782</v>
      </c>
    </row>
    <row r="48" spans="1:16" ht="15.75" customHeight="1" x14ac:dyDescent="0.2">
      <c r="A48" s="3" t="s">
        <v>11</v>
      </c>
      <c r="B48" s="27">
        <v>1695.91</v>
      </c>
      <c r="C48" s="27">
        <v>1704.52</v>
      </c>
      <c r="D48" s="27">
        <v>1719.17</v>
      </c>
      <c r="E48" s="27">
        <v>1711.04</v>
      </c>
      <c r="F48" s="27">
        <v>1726.52</v>
      </c>
      <c r="G48" s="27">
        <v>1713.41</v>
      </c>
      <c r="H48" s="27">
        <v>1706.82</v>
      </c>
      <c r="I48" s="27">
        <v>1705.07</v>
      </c>
      <c r="J48" s="27">
        <v>1712.9</v>
      </c>
      <c r="K48" s="27">
        <v>1716.09</v>
      </c>
      <c r="L48">
        <v>1704.64</v>
      </c>
      <c r="N48" s="5">
        <f t="shared" si="3"/>
        <v>1710.5536363636361</v>
      </c>
      <c r="O48" s="5">
        <f t="shared" si="4"/>
        <v>8.3877342265086874</v>
      </c>
      <c r="P48" s="1">
        <f t="shared" si="5"/>
        <v>0.49035201517209775</v>
      </c>
    </row>
    <row r="49" spans="1:16" ht="15.75" customHeight="1" x14ac:dyDescent="0.2">
      <c r="A49" s="3" t="s">
        <v>12</v>
      </c>
      <c r="B49" s="27">
        <v>3044.67</v>
      </c>
      <c r="C49" s="27">
        <v>3058.93</v>
      </c>
      <c r="D49" s="27">
        <v>3038.23</v>
      </c>
      <c r="E49" s="27">
        <v>3028.63</v>
      </c>
      <c r="F49" s="27">
        <v>3076.13</v>
      </c>
      <c r="G49" s="27">
        <v>3059.5</v>
      </c>
      <c r="H49" s="27">
        <v>3036.57</v>
      </c>
      <c r="I49" s="27">
        <v>3047.57</v>
      </c>
      <c r="J49" s="27">
        <v>3058.47</v>
      </c>
      <c r="K49" s="27">
        <v>3059.94</v>
      </c>
      <c r="L49">
        <v>3054.47</v>
      </c>
      <c r="N49" s="5">
        <f t="shared" si="3"/>
        <v>3051.1918181818182</v>
      </c>
      <c r="O49" s="5">
        <f t="shared" si="4"/>
        <v>13.55566657762115</v>
      </c>
      <c r="P49" s="1">
        <f t="shared" si="5"/>
        <v>0.44427447978996182</v>
      </c>
    </row>
    <row r="50" spans="1:16" ht="15.75" customHeight="1" x14ac:dyDescent="0.2">
      <c r="A50" s="3" t="s">
        <v>13</v>
      </c>
      <c r="B50" s="27">
        <v>5827.37</v>
      </c>
      <c r="C50" s="27">
        <v>5839.87</v>
      </c>
      <c r="D50" s="27">
        <v>5847.33</v>
      </c>
      <c r="E50" s="27">
        <v>5906.62</v>
      </c>
      <c r="F50" s="27">
        <v>5883.55</v>
      </c>
      <c r="G50" s="27">
        <v>5821.9</v>
      </c>
      <c r="H50" s="27">
        <v>5829.11</v>
      </c>
      <c r="I50" s="27">
        <v>5823.47</v>
      </c>
      <c r="J50" s="27">
        <v>5890.63</v>
      </c>
      <c r="K50" s="27">
        <v>5833.8</v>
      </c>
      <c r="L50">
        <v>5832.92</v>
      </c>
      <c r="N50" s="5">
        <f t="shared" si="3"/>
        <v>5848.7790909090909</v>
      </c>
      <c r="O50" s="5">
        <f t="shared" si="4"/>
        <v>30.119261430036961</v>
      </c>
      <c r="P50" s="1">
        <f t="shared" si="5"/>
        <v>0.51496664452333496</v>
      </c>
    </row>
    <row r="51" spans="1:16" ht="15.75" customHeight="1" x14ac:dyDescent="0.2">
      <c r="A51" s="3" t="s">
        <v>14</v>
      </c>
      <c r="B51" s="27">
        <v>11436.32</v>
      </c>
      <c r="C51" s="27">
        <v>11516.9</v>
      </c>
      <c r="D51" s="27">
        <v>11481.39</v>
      </c>
      <c r="E51" s="27">
        <v>11463.43</v>
      </c>
      <c r="F51" s="27">
        <v>11516.21</v>
      </c>
      <c r="G51" s="27">
        <v>11580.8</v>
      </c>
      <c r="H51" s="27">
        <v>11563.23</v>
      </c>
      <c r="I51" s="27">
        <v>11536.87</v>
      </c>
      <c r="J51" s="27">
        <v>11494.5</v>
      </c>
      <c r="K51" s="27">
        <v>11432.4</v>
      </c>
      <c r="L51">
        <v>11481.59</v>
      </c>
      <c r="N51" s="5">
        <f t="shared" si="3"/>
        <v>11500.330909090908</v>
      </c>
      <c r="O51" s="5">
        <f t="shared" si="4"/>
        <v>48.073919011153038</v>
      </c>
      <c r="P51" s="1">
        <f t="shared" si="5"/>
        <v>0.41802204989728631</v>
      </c>
    </row>
    <row r="52" spans="1:16" ht="15.75" customHeight="1" x14ac:dyDescent="0.2">
      <c r="A52" s="3" t="s">
        <v>15</v>
      </c>
      <c r="B52" s="27">
        <v>22800.6</v>
      </c>
      <c r="C52" s="27">
        <v>22745.77</v>
      </c>
      <c r="D52" s="27">
        <v>22766.83</v>
      </c>
      <c r="E52" s="27">
        <v>22754.82</v>
      </c>
      <c r="F52" s="27">
        <v>22743.26</v>
      </c>
      <c r="G52" s="27">
        <v>22806.36</v>
      </c>
      <c r="H52" s="27">
        <v>22758.16</v>
      </c>
      <c r="I52" s="27">
        <v>22813.53</v>
      </c>
      <c r="J52" s="27">
        <v>22811.200000000001</v>
      </c>
      <c r="K52" s="27">
        <v>22731.84</v>
      </c>
      <c r="L52">
        <v>22769.06</v>
      </c>
      <c r="N52" s="5">
        <f t="shared" si="3"/>
        <v>22772.857272727273</v>
      </c>
      <c r="O52" s="5">
        <f t="shared" si="4"/>
        <v>29.834146574322819</v>
      </c>
      <c r="P52" s="1">
        <f t="shared" si="5"/>
        <v>0.13100748060302531</v>
      </c>
    </row>
    <row r="53" spans="1:16" ht="15.75" customHeight="1" x14ac:dyDescent="0.2">
      <c r="A53" s="3" t="s">
        <v>16</v>
      </c>
      <c r="B53" s="27">
        <v>45677.66</v>
      </c>
      <c r="C53" s="27">
        <v>45400.18</v>
      </c>
      <c r="D53" s="27">
        <v>45316.22</v>
      </c>
      <c r="E53" s="27">
        <v>45199.199999999997</v>
      </c>
      <c r="F53" s="27">
        <v>45329.99</v>
      </c>
      <c r="G53" s="27">
        <v>45475.88</v>
      </c>
      <c r="H53" s="27">
        <v>45300.74</v>
      </c>
      <c r="I53" s="27">
        <v>45297.22</v>
      </c>
      <c r="J53" s="27">
        <v>45242.31</v>
      </c>
      <c r="K53" s="27">
        <v>45381.29</v>
      </c>
      <c r="L53">
        <v>45485.46</v>
      </c>
      <c r="N53" s="5">
        <f t="shared" si="3"/>
        <v>45373.286363636362</v>
      </c>
      <c r="O53" s="5">
        <f t="shared" si="4"/>
        <v>134.23117993020426</v>
      </c>
      <c r="P53" s="1">
        <f t="shared" si="5"/>
        <v>0.29583746448170334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2" t="s">
        <v>19</v>
      </c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</row>
    <row r="59" spans="1:16" ht="15.75" customHeight="1" x14ac:dyDescent="0.15">
      <c r="A59" s="30" t="s">
        <v>1</v>
      </c>
      <c r="B59" s="28">
        <v>1</v>
      </c>
      <c r="C59" s="1">
        <v>2</v>
      </c>
      <c r="D59" s="1">
        <v>3</v>
      </c>
      <c r="E59" s="28">
        <v>4</v>
      </c>
      <c r="F59" s="28">
        <v>5</v>
      </c>
      <c r="G59" s="1">
        <v>6</v>
      </c>
      <c r="H59" s="1">
        <v>7</v>
      </c>
      <c r="I59" s="28">
        <v>8</v>
      </c>
      <c r="J59" s="28">
        <v>9</v>
      </c>
      <c r="K59" s="1">
        <v>10</v>
      </c>
      <c r="L59" s="1">
        <v>11</v>
      </c>
    </row>
    <row r="60" spans="1:16" ht="15.75" customHeight="1" x14ac:dyDescent="0.2">
      <c r="A60" s="31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27">
        <v>21.85</v>
      </c>
      <c r="C61" s="27">
        <v>22.01</v>
      </c>
      <c r="D61" s="27">
        <v>22.07</v>
      </c>
      <c r="E61" s="27">
        <v>22.77</v>
      </c>
      <c r="F61" s="27">
        <v>22.25</v>
      </c>
      <c r="G61" s="27">
        <v>21.83</v>
      </c>
      <c r="H61" s="27">
        <v>22.27</v>
      </c>
      <c r="I61" s="27">
        <v>22.9</v>
      </c>
      <c r="J61" s="27">
        <v>22.83</v>
      </c>
      <c r="K61" s="27">
        <v>22.21</v>
      </c>
      <c r="L61">
        <v>22.86</v>
      </c>
      <c r="N61" s="5">
        <f t="shared" ref="N61:N81" si="6">AVERAGE(B61:L61)</f>
        <v>22.35</v>
      </c>
      <c r="O61" s="5">
        <f t="shared" ref="O61:O81" si="7">STDEV(B61:L61)</f>
        <v>0.41470471422447019</v>
      </c>
      <c r="P61" s="1">
        <f t="shared" ref="P61:P81" si="8">O61/N61*100</f>
        <v>1.8555020770669808</v>
      </c>
    </row>
    <row r="62" spans="1:16" ht="15.75" customHeight="1" x14ac:dyDescent="0.2">
      <c r="A62" s="3">
        <v>2</v>
      </c>
      <c r="B62" s="27">
        <v>21.56</v>
      </c>
      <c r="C62" s="27">
        <v>21.65</v>
      </c>
      <c r="D62" s="27">
        <v>21.72</v>
      </c>
      <c r="E62" s="27">
        <v>22.26</v>
      </c>
      <c r="F62" s="27">
        <v>21.76</v>
      </c>
      <c r="G62" s="27">
        <v>21.37</v>
      </c>
      <c r="H62" s="27">
        <v>22</v>
      </c>
      <c r="I62" s="27">
        <v>22.25</v>
      </c>
      <c r="J62" s="27">
        <v>21.99</v>
      </c>
      <c r="K62" s="27">
        <v>21.54</v>
      </c>
      <c r="L62">
        <v>22.3</v>
      </c>
      <c r="N62" s="5">
        <f t="shared" si="6"/>
        <v>21.854545454545455</v>
      </c>
      <c r="O62" s="5">
        <f t="shared" si="7"/>
        <v>0.3237395136946879</v>
      </c>
      <c r="P62" s="1">
        <f t="shared" si="8"/>
        <v>1.4813372090855104</v>
      </c>
    </row>
    <row r="63" spans="1:16" ht="15.75" customHeight="1" x14ac:dyDescent="0.2">
      <c r="A63" s="3">
        <v>4</v>
      </c>
      <c r="B63" s="27">
        <v>21.41</v>
      </c>
      <c r="C63" s="27">
        <v>21.52</v>
      </c>
      <c r="D63" s="27">
        <v>21.42</v>
      </c>
      <c r="E63" s="27">
        <v>22</v>
      </c>
      <c r="F63" s="27">
        <v>21.82</v>
      </c>
      <c r="G63" s="27">
        <v>21.26</v>
      </c>
      <c r="H63" s="27">
        <v>21.8</v>
      </c>
      <c r="I63" s="27">
        <v>21.96</v>
      </c>
      <c r="J63" s="27">
        <v>21.58</v>
      </c>
      <c r="K63" s="27">
        <v>21.42</v>
      </c>
      <c r="L63">
        <v>22.21</v>
      </c>
      <c r="N63" s="5">
        <f t="shared" si="6"/>
        <v>21.672727272727272</v>
      </c>
      <c r="O63" s="5">
        <f t="shared" si="7"/>
        <v>0.30252573143753925</v>
      </c>
      <c r="P63" s="1">
        <f t="shared" si="8"/>
        <v>1.395882150089317</v>
      </c>
    </row>
    <row r="64" spans="1:16" ht="15.75" customHeight="1" x14ac:dyDescent="0.2">
      <c r="A64" s="3">
        <v>8</v>
      </c>
      <c r="B64" s="27">
        <v>22.26</v>
      </c>
      <c r="C64" s="27">
        <v>21.85</v>
      </c>
      <c r="D64" s="27">
        <v>22.04</v>
      </c>
      <c r="E64" s="27">
        <v>22.48</v>
      </c>
      <c r="F64" s="27">
        <v>22.28</v>
      </c>
      <c r="G64" s="27">
        <v>21.96</v>
      </c>
      <c r="H64" s="27">
        <v>22.27</v>
      </c>
      <c r="I64" s="27">
        <v>22.46</v>
      </c>
      <c r="J64" s="27">
        <v>21.96</v>
      </c>
      <c r="K64" s="27">
        <v>22.02</v>
      </c>
      <c r="L64">
        <v>22.44</v>
      </c>
      <c r="N64" s="5">
        <f t="shared" si="6"/>
        <v>22.183636363636367</v>
      </c>
      <c r="O64" s="5">
        <f t="shared" si="7"/>
        <v>0.22610938623917093</v>
      </c>
      <c r="P64" s="1">
        <f t="shared" si="8"/>
        <v>1.0192620476317023</v>
      </c>
    </row>
    <row r="65" spans="1:16" ht="15.75" customHeight="1" x14ac:dyDescent="0.2">
      <c r="A65" s="3">
        <v>16</v>
      </c>
      <c r="B65" s="27">
        <v>21.82</v>
      </c>
      <c r="C65" s="27">
        <v>21.53</v>
      </c>
      <c r="D65" s="27">
        <v>21.78</v>
      </c>
      <c r="E65" s="27">
        <v>22.37</v>
      </c>
      <c r="F65" s="27">
        <v>21.82</v>
      </c>
      <c r="G65" s="27">
        <v>21.63</v>
      </c>
      <c r="H65" s="27">
        <v>22.2</v>
      </c>
      <c r="I65" s="27">
        <v>22.25</v>
      </c>
      <c r="J65" s="27">
        <v>22.42</v>
      </c>
      <c r="K65" s="27">
        <v>22.04</v>
      </c>
      <c r="L65">
        <v>22.2</v>
      </c>
      <c r="N65" s="5">
        <f t="shared" si="6"/>
        <v>22.005454545454544</v>
      </c>
      <c r="O65" s="5">
        <f t="shared" si="7"/>
        <v>0.30464286094913295</v>
      </c>
      <c r="P65" s="1">
        <f t="shared" si="8"/>
        <v>1.3843970381064459</v>
      </c>
    </row>
    <row r="66" spans="1:16" ht="15.75" customHeight="1" x14ac:dyDescent="0.2">
      <c r="A66" s="3">
        <v>32</v>
      </c>
      <c r="B66" s="27">
        <v>22.71</v>
      </c>
      <c r="C66" s="27">
        <v>22.19</v>
      </c>
      <c r="D66" s="27">
        <v>22.66</v>
      </c>
      <c r="E66" s="27">
        <v>22.99</v>
      </c>
      <c r="F66" s="27">
        <v>22.67</v>
      </c>
      <c r="G66" s="27">
        <v>22.58</v>
      </c>
      <c r="H66" s="27">
        <v>22.95</v>
      </c>
      <c r="I66" s="27">
        <v>23.05</v>
      </c>
      <c r="J66" s="27">
        <v>22.83</v>
      </c>
      <c r="K66" s="27">
        <v>22.8</v>
      </c>
      <c r="L66">
        <v>22.91</v>
      </c>
      <c r="N66" s="5">
        <f t="shared" si="6"/>
        <v>22.758181818181818</v>
      </c>
      <c r="O66" s="5">
        <f t="shared" si="7"/>
        <v>0.2408243418684321</v>
      </c>
      <c r="P66" s="1">
        <f t="shared" si="8"/>
        <v>1.0581879685838271</v>
      </c>
    </row>
    <row r="67" spans="1:16" ht="15.75" customHeight="1" x14ac:dyDescent="0.2">
      <c r="A67" s="3">
        <v>64</v>
      </c>
      <c r="B67" s="27">
        <v>24.78</v>
      </c>
      <c r="C67" s="27">
        <v>24.69</v>
      </c>
      <c r="D67" s="27">
        <v>25.1</v>
      </c>
      <c r="E67" s="27">
        <v>25.22</v>
      </c>
      <c r="F67" s="27">
        <v>24.95</v>
      </c>
      <c r="G67" s="27">
        <v>25.08</v>
      </c>
      <c r="H67" s="27">
        <v>25.37</v>
      </c>
      <c r="I67" s="27">
        <v>25.49</v>
      </c>
      <c r="J67" s="27">
        <v>25.12</v>
      </c>
      <c r="K67" s="27">
        <v>24.83</v>
      </c>
      <c r="L67">
        <v>25.56</v>
      </c>
      <c r="N67" s="5">
        <f t="shared" si="6"/>
        <v>25.108181818181819</v>
      </c>
      <c r="O67" s="5">
        <f t="shared" si="7"/>
        <v>0.2858257574753601</v>
      </c>
      <c r="P67" s="1">
        <f t="shared" si="8"/>
        <v>1.1383769623190416</v>
      </c>
    </row>
    <row r="68" spans="1:16" ht="15.75" customHeight="1" x14ac:dyDescent="0.2">
      <c r="A68" s="3">
        <v>128</v>
      </c>
      <c r="B68" s="27">
        <v>28.44</v>
      </c>
      <c r="C68" s="27">
        <v>28.3</v>
      </c>
      <c r="D68" s="27">
        <v>28.26</v>
      </c>
      <c r="E68" s="27">
        <v>28.63</v>
      </c>
      <c r="F68" s="27">
        <v>28.05</v>
      </c>
      <c r="G68" s="27">
        <v>28.6</v>
      </c>
      <c r="H68" s="27">
        <v>28.57</v>
      </c>
      <c r="I68" s="27">
        <v>28.82</v>
      </c>
      <c r="J68" s="27">
        <v>28.93</v>
      </c>
      <c r="K68" s="27">
        <v>28.14</v>
      </c>
      <c r="L68">
        <v>29.1</v>
      </c>
      <c r="N68" s="5">
        <f t="shared" si="6"/>
        <v>28.530909090909088</v>
      </c>
      <c r="O68" s="5">
        <f t="shared" si="7"/>
        <v>0.33194742190457027</v>
      </c>
      <c r="P68" s="1">
        <f t="shared" si="8"/>
        <v>1.1634659829691161</v>
      </c>
    </row>
    <row r="69" spans="1:16" ht="15.75" customHeight="1" x14ac:dyDescent="0.2">
      <c r="A69" s="3">
        <v>256</v>
      </c>
      <c r="B69" s="27">
        <v>34.979999999999997</v>
      </c>
      <c r="C69" s="27">
        <v>34.79</v>
      </c>
      <c r="D69" s="27">
        <v>34.630000000000003</v>
      </c>
      <c r="E69" s="27">
        <v>34.96</v>
      </c>
      <c r="F69" s="27">
        <v>34.6</v>
      </c>
      <c r="G69" s="27">
        <v>35.15</v>
      </c>
      <c r="H69" s="27">
        <v>35.06</v>
      </c>
      <c r="I69" s="27">
        <v>35.19</v>
      </c>
      <c r="J69" s="27">
        <v>34.979999999999997</v>
      </c>
      <c r="K69" s="27">
        <v>34.770000000000003</v>
      </c>
      <c r="L69">
        <v>35.659999999999997</v>
      </c>
      <c r="N69" s="5">
        <f t="shared" si="6"/>
        <v>34.979090909090907</v>
      </c>
      <c r="O69" s="5">
        <f t="shared" si="7"/>
        <v>0.29820981021604559</v>
      </c>
      <c r="P69" s="1">
        <f t="shared" si="8"/>
        <v>0.85253733720833269</v>
      </c>
    </row>
    <row r="70" spans="1:16" ht="15.75" customHeight="1" x14ac:dyDescent="0.2">
      <c r="A70" s="3">
        <v>512</v>
      </c>
      <c r="B70" s="27">
        <v>46.36</v>
      </c>
      <c r="C70" s="27">
        <v>45.61</v>
      </c>
      <c r="D70" s="27">
        <v>45.75</v>
      </c>
      <c r="E70" s="27">
        <v>45.96</v>
      </c>
      <c r="F70" s="27">
        <v>45.83</v>
      </c>
      <c r="G70" s="27">
        <v>45.97</v>
      </c>
      <c r="H70" s="27">
        <v>45.82</v>
      </c>
      <c r="I70" s="27">
        <v>46.19</v>
      </c>
      <c r="J70" s="27">
        <v>46.09</v>
      </c>
      <c r="K70" s="27">
        <v>45.85</v>
      </c>
      <c r="L70">
        <v>46.42</v>
      </c>
      <c r="N70" s="5">
        <f t="shared" si="6"/>
        <v>45.986363636363642</v>
      </c>
      <c r="O70" s="5">
        <f t="shared" si="7"/>
        <v>0.2547654893141037</v>
      </c>
      <c r="P70" s="1">
        <f t="shared" si="8"/>
        <v>0.55400225016410798</v>
      </c>
    </row>
    <row r="71" spans="1:16" ht="15.75" customHeight="1" x14ac:dyDescent="0.2">
      <c r="A71" s="3" t="s">
        <v>6</v>
      </c>
      <c r="B71" s="27">
        <v>79.48</v>
      </c>
      <c r="C71" s="27">
        <v>78.44</v>
      </c>
      <c r="D71" s="27">
        <v>79.540000000000006</v>
      </c>
      <c r="E71" s="27">
        <v>79.37</v>
      </c>
      <c r="F71" s="27">
        <v>79.52</v>
      </c>
      <c r="G71" s="27">
        <v>80.209999999999994</v>
      </c>
      <c r="H71" s="27">
        <v>79.88</v>
      </c>
      <c r="I71" s="27">
        <v>79.66</v>
      </c>
      <c r="J71" s="27">
        <v>80.42</v>
      </c>
      <c r="K71" s="27">
        <v>79.02</v>
      </c>
      <c r="L71">
        <v>79.88</v>
      </c>
      <c r="N71" s="5">
        <f t="shared" si="6"/>
        <v>79.583636363636359</v>
      </c>
      <c r="O71" s="5">
        <f t="shared" si="7"/>
        <v>0.54417410315583203</v>
      </c>
      <c r="P71" s="1">
        <f t="shared" si="8"/>
        <v>0.68377637416487547</v>
      </c>
    </row>
    <row r="72" spans="1:16" ht="15.75" customHeight="1" x14ac:dyDescent="0.2">
      <c r="A72" s="3" t="s">
        <v>7</v>
      </c>
      <c r="B72" s="27">
        <v>130.52000000000001</v>
      </c>
      <c r="C72" s="27">
        <v>130.80000000000001</v>
      </c>
      <c r="D72" s="27">
        <v>130.41</v>
      </c>
      <c r="E72" s="27">
        <v>131.6</v>
      </c>
      <c r="F72" s="27">
        <v>130.61000000000001</v>
      </c>
      <c r="G72" s="27">
        <v>131.44</v>
      </c>
      <c r="H72" s="27">
        <v>130.04</v>
      </c>
      <c r="I72" s="27">
        <v>129.94999999999999</v>
      </c>
      <c r="J72" s="27">
        <v>130.22999999999999</v>
      </c>
      <c r="K72" s="27">
        <v>130.51</v>
      </c>
      <c r="L72">
        <v>130.07</v>
      </c>
      <c r="N72" s="5">
        <f t="shared" si="6"/>
        <v>130.56181818181818</v>
      </c>
      <c r="O72" s="5">
        <f t="shared" si="7"/>
        <v>0.54167920731403962</v>
      </c>
      <c r="P72" s="1">
        <f t="shared" si="8"/>
        <v>0.41488332106382458</v>
      </c>
    </row>
    <row r="73" spans="1:16" ht="15.75" customHeight="1" x14ac:dyDescent="0.2">
      <c r="A73" s="3" t="s">
        <v>8</v>
      </c>
      <c r="B73" s="27">
        <v>252.28</v>
      </c>
      <c r="C73" s="27">
        <v>253.32</v>
      </c>
      <c r="D73" s="27">
        <v>253.77</v>
      </c>
      <c r="E73" s="27">
        <v>254.77</v>
      </c>
      <c r="F73" s="27">
        <v>252.79</v>
      </c>
      <c r="G73" s="27">
        <v>289.17</v>
      </c>
      <c r="H73" s="27">
        <v>252.66</v>
      </c>
      <c r="I73" s="27">
        <v>252.38</v>
      </c>
      <c r="J73" s="27">
        <v>253.26</v>
      </c>
      <c r="K73" s="27">
        <v>254.66</v>
      </c>
      <c r="L73">
        <v>253.06</v>
      </c>
      <c r="N73" s="5">
        <f t="shared" si="6"/>
        <v>256.55636363636364</v>
      </c>
      <c r="O73" s="5">
        <f t="shared" si="7"/>
        <v>10.848324545963104</v>
      </c>
      <c r="P73" s="1">
        <f t="shared" si="8"/>
        <v>4.2284371325667989</v>
      </c>
    </row>
    <row r="74" spans="1:16" ht="15.75" customHeight="1" x14ac:dyDescent="0.2">
      <c r="A74" s="3" t="s">
        <v>9</v>
      </c>
      <c r="B74" s="27">
        <v>466.9</v>
      </c>
      <c r="C74" s="27">
        <v>467.14</v>
      </c>
      <c r="D74" s="27">
        <v>467.72</v>
      </c>
      <c r="E74" s="27">
        <v>469.29</v>
      </c>
      <c r="F74" s="27">
        <v>468.07</v>
      </c>
      <c r="G74" s="27">
        <v>568.30999999999995</v>
      </c>
      <c r="H74" s="27">
        <v>466.55</v>
      </c>
      <c r="I74" s="27">
        <v>464.34</v>
      </c>
      <c r="J74" s="27">
        <v>466.79</v>
      </c>
      <c r="K74" s="27">
        <v>469.44</v>
      </c>
      <c r="L74">
        <v>467.18</v>
      </c>
      <c r="N74" s="5">
        <f t="shared" si="6"/>
        <v>476.52090909090913</v>
      </c>
      <c r="O74" s="5">
        <f t="shared" si="7"/>
        <v>30.474311298057387</v>
      </c>
      <c r="P74" s="1">
        <f t="shared" si="8"/>
        <v>6.3951677075818711</v>
      </c>
    </row>
    <row r="75" spans="1:16" ht="15.75" customHeight="1" x14ac:dyDescent="0.2">
      <c r="A75" s="3" t="s">
        <v>10</v>
      </c>
      <c r="B75" s="27">
        <v>386.49</v>
      </c>
      <c r="C75" s="27">
        <v>379.96</v>
      </c>
      <c r="D75" s="27">
        <v>386.46</v>
      </c>
      <c r="E75" s="27">
        <v>383.26</v>
      </c>
      <c r="F75" s="27">
        <v>379.48</v>
      </c>
      <c r="G75" s="27">
        <v>388.36</v>
      </c>
      <c r="H75" s="27">
        <v>380</v>
      </c>
      <c r="I75" s="27">
        <v>379.39</v>
      </c>
      <c r="J75" s="27">
        <v>384.45</v>
      </c>
      <c r="K75" s="27">
        <v>384.65</v>
      </c>
      <c r="L75">
        <v>381.09</v>
      </c>
      <c r="N75" s="5">
        <f t="shared" si="6"/>
        <v>383.05363636363637</v>
      </c>
      <c r="O75" s="5">
        <f t="shared" si="7"/>
        <v>3.2412104921688552</v>
      </c>
      <c r="P75" s="1">
        <f t="shared" si="8"/>
        <v>0.84615056077732775</v>
      </c>
    </row>
    <row r="76" spans="1:16" ht="15.75" customHeight="1" x14ac:dyDescent="0.2">
      <c r="A76" s="3" t="s">
        <v>11</v>
      </c>
      <c r="B76" s="27">
        <v>630.74</v>
      </c>
      <c r="C76" s="27">
        <v>632.58000000000004</v>
      </c>
      <c r="D76" s="27">
        <v>632.19000000000005</v>
      </c>
      <c r="E76" s="27">
        <v>636.6</v>
      </c>
      <c r="F76" s="27">
        <v>635.78</v>
      </c>
      <c r="G76" s="27">
        <v>633.21</v>
      </c>
      <c r="H76" s="27">
        <v>630.58000000000004</v>
      </c>
      <c r="I76" s="27">
        <v>630.79999999999995</v>
      </c>
      <c r="J76" s="27">
        <v>633.80999999999995</v>
      </c>
      <c r="K76" s="27">
        <v>640.59</v>
      </c>
      <c r="L76">
        <v>629.05999999999995</v>
      </c>
      <c r="N76" s="5">
        <f t="shared" si="6"/>
        <v>633.26727272727283</v>
      </c>
      <c r="O76" s="5">
        <f t="shared" si="7"/>
        <v>3.3222133914277521</v>
      </c>
      <c r="P76" s="1">
        <f t="shared" si="8"/>
        <v>0.52461472975226986</v>
      </c>
    </row>
    <row r="77" spans="1:16" ht="15.75" customHeight="1" x14ac:dyDescent="0.2">
      <c r="A77" s="3" t="s">
        <v>12</v>
      </c>
      <c r="B77" s="27">
        <v>941.43</v>
      </c>
      <c r="C77" s="27">
        <v>945.96</v>
      </c>
      <c r="D77" s="27">
        <v>950.38</v>
      </c>
      <c r="E77" s="27">
        <v>958.3</v>
      </c>
      <c r="F77" s="27">
        <v>967.76</v>
      </c>
      <c r="G77" s="27">
        <v>943.85</v>
      </c>
      <c r="H77" s="27">
        <v>951.78</v>
      </c>
      <c r="I77" s="27">
        <v>956.21</v>
      </c>
      <c r="J77" s="27">
        <v>12258.95</v>
      </c>
      <c r="K77" s="27">
        <v>970.51</v>
      </c>
      <c r="L77">
        <v>952.68</v>
      </c>
      <c r="N77" s="5">
        <f t="shared" si="6"/>
        <v>1981.619090909091</v>
      </c>
      <c r="O77" s="5">
        <f t="shared" si="7"/>
        <v>3408.6172311142668</v>
      </c>
      <c r="P77" s="1">
        <f t="shared" si="8"/>
        <v>172.01172751875959</v>
      </c>
    </row>
    <row r="78" spans="1:16" ht="15.75" customHeight="1" x14ac:dyDescent="0.2">
      <c r="A78" s="3" t="s">
        <v>13</v>
      </c>
      <c r="B78" s="27">
        <v>1902.07</v>
      </c>
      <c r="C78" s="27">
        <v>1902.95</v>
      </c>
      <c r="D78" s="27">
        <v>1906.18</v>
      </c>
      <c r="E78" s="27">
        <v>1912.58</v>
      </c>
      <c r="F78" s="27">
        <v>1931.4</v>
      </c>
      <c r="G78" s="27">
        <v>1902.53</v>
      </c>
      <c r="H78" s="27">
        <v>1904.82</v>
      </c>
      <c r="I78" s="27">
        <v>1894.5</v>
      </c>
      <c r="J78" s="27">
        <v>1955.74</v>
      </c>
      <c r="K78" s="27">
        <v>2059.29</v>
      </c>
      <c r="L78">
        <v>1898.84</v>
      </c>
      <c r="N78" s="5">
        <f t="shared" si="6"/>
        <v>1924.6272727272728</v>
      </c>
      <c r="O78" s="5">
        <f t="shared" si="7"/>
        <v>48.026397551952421</v>
      </c>
      <c r="P78" s="1">
        <f t="shared" si="8"/>
        <v>2.495360958067331</v>
      </c>
    </row>
    <row r="79" spans="1:16" ht="15.75" customHeight="1" x14ac:dyDescent="0.2">
      <c r="A79" s="3" t="s">
        <v>14</v>
      </c>
      <c r="B79" s="27">
        <v>3873.43</v>
      </c>
      <c r="C79" s="27">
        <v>3868.13</v>
      </c>
      <c r="D79" s="27">
        <v>3887.26</v>
      </c>
      <c r="E79" s="27">
        <v>3916.88</v>
      </c>
      <c r="F79" s="27">
        <v>3956.98</v>
      </c>
      <c r="G79" s="27">
        <v>3892.44</v>
      </c>
      <c r="H79" s="27">
        <v>3899.03</v>
      </c>
      <c r="I79" s="27">
        <v>3883.45</v>
      </c>
      <c r="J79" s="27">
        <v>3933.93</v>
      </c>
      <c r="K79" s="27">
        <v>4715.1000000000004</v>
      </c>
      <c r="L79">
        <v>3882.91</v>
      </c>
      <c r="N79" s="5">
        <f t="shared" si="6"/>
        <v>3973.5945454545449</v>
      </c>
      <c r="O79" s="5">
        <f t="shared" si="7"/>
        <v>247.38658328064759</v>
      </c>
      <c r="P79" s="1">
        <f t="shared" si="8"/>
        <v>6.2257631082073246</v>
      </c>
    </row>
    <row r="80" spans="1:16" ht="15.75" customHeight="1" x14ac:dyDescent="0.2">
      <c r="A80" s="3" t="s">
        <v>15</v>
      </c>
      <c r="B80" s="27">
        <v>7626.02</v>
      </c>
      <c r="C80" s="27">
        <v>7652.25</v>
      </c>
      <c r="D80" s="27">
        <v>7629.66</v>
      </c>
      <c r="E80" s="27">
        <v>39795.65</v>
      </c>
      <c r="F80" s="27">
        <v>9751.19</v>
      </c>
      <c r="G80" s="27">
        <v>7645.81</v>
      </c>
      <c r="H80" s="27">
        <v>7630.21</v>
      </c>
      <c r="I80" s="27">
        <v>7595.16</v>
      </c>
      <c r="J80" s="27">
        <v>7732.41</v>
      </c>
      <c r="K80" s="27">
        <v>7927.58</v>
      </c>
      <c r="L80">
        <v>7655.5</v>
      </c>
      <c r="N80" s="5">
        <f t="shared" si="6"/>
        <v>10785.585454545457</v>
      </c>
      <c r="O80" s="5">
        <f t="shared" si="7"/>
        <v>9642.0705168914446</v>
      </c>
      <c r="P80" s="1">
        <f t="shared" si="8"/>
        <v>89.397748110445946</v>
      </c>
    </row>
    <row r="81" spans="1:16" ht="15.75" customHeight="1" x14ac:dyDescent="0.2">
      <c r="A81" s="3" t="s">
        <v>16</v>
      </c>
      <c r="B81" s="27">
        <v>15062.1</v>
      </c>
      <c r="C81" s="27">
        <v>15010.72</v>
      </c>
      <c r="D81" s="27">
        <v>15044.08</v>
      </c>
      <c r="E81" s="27">
        <v>46884.23</v>
      </c>
      <c r="F81" s="27">
        <v>15287.46</v>
      </c>
      <c r="G81" s="27">
        <v>15032.9</v>
      </c>
      <c r="H81" s="27">
        <v>15108.22</v>
      </c>
      <c r="I81" s="27">
        <v>15005.72</v>
      </c>
      <c r="J81" s="27">
        <v>15728.69</v>
      </c>
      <c r="K81" s="27">
        <v>15352.52</v>
      </c>
      <c r="L81">
        <v>15050.28</v>
      </c>
      <c r="N81" s="5">
        <f t="shared" si="6"/>
        <v>18051.538181818181</v>
      </c>
      <c r="O81" s="5">
        <f t="shared" si="7"/>
        <v>9565.2106434461966</v>
      </c>
      <c r="P81" s="1">
        <f t="shared" si="8"/>
        <v>52.98834119898126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2" t="s">
        <v>20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</row>
    <row r="87" spans="1:16" ht="15.75" customHeight="1" x14ac:dyDescent="0.15">
      <c r="A87" s="30" t="s">
        <v>1</v>
      </c>
      <c r="B87" s="28">
        <v>1</v>
      </c>
      <c r="C87" s="1">
        <v>2</v>
      </c>
      <c r="D87" s="1">
        <v>3</v>
      </c>
      <c r="E87" s="28">
        <v>4</v>
      </c>
      <c r="F87" s="28">
        <v>5</v>
      </c>
      <c r="G87" s="1">
        <v>6</v>
      </c>
      <c r="H87" s="1">
        <v>7</v>
      </c>
      <c r="I87" s="28">
        <v>8</v>
      </c>
      <c r="J87" s="28">
        <v>9</v>
      </c>
      <c r="K87" s="1">
        <v>10</v>
      </c>
      <c r="L87" s="1">
        <v>11</v>
      </c>
    </row>
    <row r="88" spans="1:16" ht="15.75" customHeight="1" x14ac:dyDescent="0.2">
      <c r="A88" s="31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27">
        <v>27.03</v>
      </c>
      <c r="C89" s="27">
        <v>27.41</v>
      </c>
      <c r="D89" s="27">
        <v>25.99</v>
      </c>
      <c r="E89" s="27"/>
      <c r="F89" s="27">
        <v>27</v>
      </c>
      <c r="G89" s="27">
        <v>26.19</v>
      </c>
      <c r="H89" s="27">
        <v>25.94</v>
      </c>
      <c r="I89" s="27">
        <v>26.11</v>
      </c>
      <c r="J89" s="27">
        <v>27.42</v>
      </c>
      <c r="K89" s="27">
        <v>26.07</v>
      </c>
      <c r="L89">
        <v>26.18</v>
      </c>
      <c r="N89" s="5">
        <f t="shared" ref="N89:N109" si="9">AVERAGE(B89:L89)</f>
        <v>26.534000000000002</v>
      </c>
      <c r="O89" s="5">
        <f t="shared" ref="O89:O109" si="10">STDEV(B89:L89)</f>
        <v>0.60580891743555987</v>
      </c>
      <c r="P89" s="1">
        <f t="shared" ref="P89:P109" si="11">O89/N89*100</f>
        <v>2.2831420721925069</v>
      </c>
    </row>
    <row r="90" spans="1:16" ht="15.75" customHeight="1" x14ac:dyDescent="0.2">
      <c r="A90" s="3">
        <v>2</v>
      </c>
      <c r="B90" s="27">
        <v>23.83</v>
      </c>
      <c r="C90" s="27">
        <v>23.73</v>
      </c>
      <c r="D90" s="27">
        <v>23.8</v>
      </c>
      <c r="E90" s="27"/>
      <c r="F90" s="27">
        <v>24.64</v>
      </c>
      <c r="G90" s="27">
        <v>23.88</v>
      </c>
      <c r="H90" s="27">
        <v>23.73</v>
      </c>
      <c r="I90" s="27">
        <v>23.73</v>
      </c>
      <c r="J90" s="27">
        <v>24</v>
      </c>
      <c r="K90" s="27">
        <v>23.78</v>
      </c>
      <c r="L90">
        <v>23.88</v>
      </c>
      <c r="N90" s="5">
        <f t="shared" si="9"/>
        <v>23.9</v>
      </c>
      <c r="O90" s="5">
        <f t="shared" si="10"/>
        <v>0.2737395355686375</v>
      </c>
      <c r="P90" s="1">
        <f t="shared" si="11"/>
        <v>1.1453537053081067</v>
      </c>
    </row>
    <row r="91" spans="1:16" ht="15.75" customHeight="1" x14ac:dyDescent="0.2">
      <c r="A91" s="3">
        <v>4</v>
      </c>
      <c r="B91" s="27">
        <v>23.7</v>
      </c>
      <c r="C91" s="27">
        <v>23.65</v>
      </c>
      <c r="D91" s="27">
        <v>23.72</v>
      </c>
      <c r="E91" s="27"/>
      <c r="F91" s="27">
        <v>24.54</v>
      </c>
      <c r="G91" s="27">
        <v>23.74</v>
      </c>
      <c r="H91" s="27">
        <v>23.65</v>
      </c>
      <c r="I91" s="27">
        <v>23.67</v>
      </c>
      <c r="J91" s="27">
        <v>24.88</v>
      </c>
      <c r="K91" s="27">
        <v>23.7</v>
      </c>
      <c r="L91">
        <v>23.76</v>
      </c>
      <c r="N91" s="5">
        <f t="shared" si="9"/>
        <v>23.900999999999993</v>
      </c>
      <c r="O91" s="5">
        <f t="shared" si="10"/>
        <v>0.4353147009795198</v>
      </c>
      <c r="P91" s="1">
        <f t="shared" si="11"/>
        <v>1.8213242164742893</v>
      </c>
    </row>
    <row r="92" spans="1:16" ht="15.75" customHeight="1" x14ac:dyDescent="0.2">
      <c r="A92" s="3">
        <v>8</v>
      </c>
      <c r="B92" s="27">
        <v>24.34</v>
      </c>
      <c r="C92" s="27">
        <v>24.49</v>
      </c>
      <c r="D92" s="27">
        <v>24.33</v>
      </c>
      <c r="E92" s="27"/>
      <c r="F92" s="27">
        <v>24.89</v>
      </c>
      <c r="G92" s="27">
        <v>24.38</v>
      </c>
      <c r="H92" s="27">
        <v>24.27</v>
      </c>
      <c r="I92" s="27">
        <v>24.28</v>
      </c>
      <c r="J92" s="27">
        <v>24.84</v>
      </c>
      <c r="K92" s="27">
        <v>24.32</v>
      </c>
      <c r="L92">
        <v>24.42</v>
      </c>
      <c r="N92" s="5">
        <f t="shared" si="9"/>
        <v>24.456</v>
      </c>
      <c r="O92" s="5">
        <f t="shared" si="10"/>
        <v>0.22544770273095868</v>
      </c>
      <c r="P92" s="1">
        <f t="shared" si="11"/>
        <v>0.9218502728612965</v>
      </c>
    </row>
    <row r="93" spans="1:16" ht="15.75" customHeight="1" x14ac:dyDescent="0.2">
      <c r="A93" s="3">
        <v>16</v>
      </c>
      <c r="B93" s="27">
        <v>21.69</v>
      </c>
      <c r="C93" s="27">
        <v>21.73</v>
      </c>
      <c r="D93" s="27">
        <v>21.8</v>
      </c>
      <c r="E93" s="27"/>
      <c r="F93" s="27">
        <v>22.04</v>
      </c>
      <c r="G93" s="27">
        <v>21.86</v>
      </c>
      <c r="H93" s="27">
        <v>21.7</v>
      </c>
      <c r="I93" s="27">
        <v>21.96</v>
      </c>
      <c r="J93" s="27">
        <v>22.2</v>
      </c>
      <c r="K93" s="27">
        <v>21.66</v>
      </c>
      <c r="L93">
        <v>21.92</v>
      </c>
      <c r="N93" s="5">
        <f t="shared" si="9"/>
        <v>21.856000000000002</v>
      </c>
      <c r="O93" s="5">
        <f t="shared" si="10"/>
        <v>0.17525853918013654</v>
      </c>
      <c r="P93" s="1">
        <f t="shared" si="11"/>
        <v>0.80187838204674478</v>
      </c>
    </row>
    <row r="94" spans="1:16" ht="15.75" customHeight="1" x14ac:dyDescent="0.2">
      <c r="A94" s="3">
        <v>32</v>
      </c>
      <c r="B94" s="27">
        <v>22.94</v>
      </c>
      <c r="C94" s="27">
        <v>22.91</v>
      </c>
      <c r="D94" s="27">
        <v>22.99</v>
      </c>
      <c r="E94" s="27"/>
      <c r="F94" s="27">
        <v>23.4</v>
      </c>
      <c r="G94" s="27">
        <v>23.15</v>
      </c>
      <c r="H94" s="27">
        <v>22.83</v>
      </c>
      <c r="I94" s="27">
        <v>22.93</v>
      </c>
      <c r="J94" s="27">
        <v>23.03</v>
      </c>
      <c r="K94" s="27">
        <v>22.95</v>
      </c>
      <c r="L94">
        <v>23.03</v>
      </c>
      <c r="N94" s="5">
        <f t="shared" si="9"/>
        <v>23.016000000000002</v>
      </c>
      <c r="O94" s="5">
        <f t="shared" si="10"/>
        <v>0.15980543725974308</v>
      </c>
      <c r="P94" s="1">
        <f t="shared" si="11"/>
        <v>0.69432324148306857</v>
      </c>
    </row>
    <row r="95" spans="1:16" ht="15.75" customHeight="1" x14ac:dyDescent="0.2">
      <c r="A95" s="3">
        <v>64</v>
      </c>
      <c r="B95" s="27">
        <v>25.22</v>
      </c>
      <c r="C95" s="27">
        <v>25.19</v>
      </c>
      <c r="D95" s="27">
        <v>25.18</v>
      </c>
      <c r="E95" s="27"/>
      <c r="F95" s="27">
        <v>25.47</v>
      </c>
      <c r="G95" s="27">
        <v>25.37</v>
      </c>
      <c r="H95" s="27">
        <v>24.96</v>
      </c>
      <c r="I95" s="27">
        <v>25.2</v>
      </c>
      <c r="J95" s="27">
        <v>25.35</v>
      </c>
      <c r="K95" s="27">
        <v>25.16</v>
      </c>
      <c r="L95">
        <v>25.34</v>
      </c>
      <c r="N95" s="5">
        <f t="shared" si="9"/>
        <v>25.244</v>
      </c>
      <c r="O95" s="5">
        <f t="shared" si="10"/>
        <v>0.14323252268795486</v>
      </c>
      <c r="P95" s="1">
        <f t="shared" si="11"/>
        <v>0.56739234149879125</v>
      </c>
    </row>
    <row r="96" spans="1:16" ht="15.75" customHeight="1" x14ac:dyDescent="0.2">
      <c r="A96" s="3">
        <v>128</v>
      </c>
      <c r="B96" s="27">
        <v>27.65</v>
      </c>
      <c r="C96" s="27">
        <v>27.54</v>
      </c>
      <c r="D96" s="27">
        <v>27.63</v>
      </c>
      <c r="E96" s="27"/>
      <c r="F96" s="27">
        <v>27.87</v>
      </c>
      <c r="G96" s="27">
        <v>27.79</v>
      </c>
      <c r="H96" s="27">
        <v>27.42</v>
      </c>
      <c r="I96" s="27">
        <v>27.55</v>
      </c>
      <c r="J96" s="27">
        <v>27.8</v>
      </c>
      <c r="K96" s="27">
        <v>27.63</v>
      </c>
      <c r="L96">
        <v>27.82</v>
      </c>
      <c r="N96" s="5">
        <f t="shared" si="9"/>
        <v>27.669999999999998</v>
      </c>
      <c r="O96" s="5">
        <f t="shared" si="10"/>
        <v>0.1457547407271696</v>
      </c>
      <c r="P96" s="1">
        <f t="shared" si="11"/>
        <v>0.52676089890556421</v>
      </c>
    </row>
    <row r="97" spans="1:16" ht="15.75" customHeight="1" x14ac:dyDescent="0.2">
      <c r="A97" s="3">
        <v>256</v>
      </c>
      <c r="B97" s="27">
        <v>31.99</v>
      </c>
      <c r="C97" s="27">
        <v>32.01</v>
      </c>
      <c r="D97" s="27">
        <v>31.99</v>
      </c>
      <c r="E97" s="27"/>
      <c r="F97" s="27">
        <v>32.36</v>
      </c>
      <c r="G97" s="27">
        <v>32.19</v>
      </c>
      <c r="H97" s="27">
        <v>31.75</v>
      </c>
      <c r="I97" s="27">
        <v>31.96</v>
      </c>
      <c r="J97" s="27">
        <v>32.4</v>
      </c>
      <c r="K97" s="27">
        <v>32.04</v>
      </c>
      <c r="L97">
        <v>32.299999999999997</v>
      </c>
      <c r="N97" s="5">
        <f t="shared" si="9"/>
        <v>32.099000000000004</v>
      </c>
      <c r="O97" s="5">
        <f t="shared" si="10"/>
        <v>0.20647571823878474</v>
      </c>
      <c r="P97" s="1">
        <f t="shared" si="11"/>
        <v>0.64324657540354757</v>
      </c>
    </row>
    <row r="98" spans="1:16" ht="15.75" customHeight="1" x14ac:dyDescent="0.2">
      <c r="A98" s="3">
        <v>512</v>
      </c>
      <c r="B98" s="27">
        <v>38.85</v>
      </c>
      <c r="C98" s="27">
        <v>38.81</v>
      </c>
      <c r="D98" s="27">
        <v>38.380000000000003</v>
      </c>
      <c r="E98" s="27"/>
      <c r="F98" s="27">
        <v>39.01</v>
      </c>
      <c r="G98" s="27">
        <v>38.86</v>
      </c>
      <c r="H98" s="27">
        <v>38.42</v>
      </c>
      <c r="I98" s="27">
        <v>38.729999999999997</v>
      </c>
      <c r="J98" s="27">
        <v>39.159999999999997</v>
      </c>
      <c r="K98" s="27">
        <v>38.729999999999997</v>
      </c>
      <c r="L98">
        <v>38.97</v>
      </c>
      <c r="N98" s="5">
        <f t="shared" si="9"/>
        <v>38.792000000000009</v>
      </c>
      <c r="O98" s="5">
        <f t="shared" si="10"/>
        <v>0.24466757493019284</v>
      </c>
      <c r="P98" s="1">
        <f t="shared" si="11"/>
        <v>0.63071657798049285</v>
      </c>
    </row>
    <row r="99" spans="1:16" ht="15.75" customHeight="1" x14ac:dyDescent="0.2">
      <c r="A99" s="3" t="s">
        <v>6</v>
      </c>
      <c r="B99" s="27">
        <v>66.7</v>
      </c>
      <c r="C99" s="27">
        <v>67.06</v>
      </c>
      <c r="D99" s="27">
        <v>66.38</v>
      </c>
      <c r="E99" s="27"/>
      <c r="F99" s="27">
        <v>67.400000000000006</v>
      </c>
      <c r="G99" s="27">
        <v>67.13</v>
      </c>
      <c r="H99" s="27">
        <v>66.56</v>
      </c>
      <c r="I99" s="27">
        <v>66.38</v>
      </c>
      <c r="J99" s="27">
        <v>67.83</v>
      </c>
      <c r="K99" s="27">
        <v>67.02</v>
      </c>
      <c r="L99">
        <v>67.19</v>
      </c>
      <c r="N99" s="5">
        <f t="shared" si="9"/>
        <v>66.964999999999989</v>
      </c>
      <c r="O99" s="5">
        <f t="shared" si="10"/>
        <v>0.4650029868482336</v>
      </c>
      <c r="P99" s="1">
        <f t="shared" si="11"/>
        <v>0.69439705345812541</v>
      </c>
    </row>
    <row r="100" spans="1:16" ht="15.75" customHeight="1" x14ac:dyDescent="0.2">
      <c r="A100" s="3" t="s">
        <v>7</v>
      </c>
      <c r="B100" s="27">
        <v>90.58</v>
      </c>
      <c r="C100" s="27">
        <v>90.65</v>
      </c>
      <c r="D100" s="27">
        <v>90.6</v>
      </c>
      <c r="E100" s="27"/>
      <c r="F100" s="27">
        <v>90.72</v>
      </c>
      <c r="G100" s="27">
        <v>90.63</v>
      </c>
      <c r="H100" s="27">
        <v>90.48</v>
      </c>
      <c r="I100" s="27">
        <v>90.15</v>
      </c>
      <c r="J100" s="27">
        <v>91.05</v>
      </c>
      <c r="K100" s="27">
        <v>90.7</v>
      </c>
      <c r="L100">
        <v>90.46</v>
      </c>
      <c r="N100" s="5">
        <f t="shared" si="9"/>
        <v>90.602000000000004</v>
      </c>
      <c r="O100" s="5">
        <f t="shared" si="10"/>
        <v>0.22783034623742723</v>
      </c>
      <c r="P100" s="1">
        <f t="shared" si="11"/>
        <v>0.25146282227481426</v>
      </c>
    </row>
    <row r="101" spans="1:16" ht="15.75" customHeight="1" x14ac:dyDescent="0.2">
      <c r="A101" s="3" t="s">
        <v>8</v>
      </c>
      <c r="B101" s="27">
        <v>136.47</v>
      </c>
      <c r="C101" s="27">
        <v>136.32</v>
      </c>
      <c r="D101" s="27">
        <v>136.66999999999999</v>
      </c>
      <c r="E101" s="27"/>
      <c r="F101" s="27">
        <v>136.72</v>
      </c>
      <c r="G101" s="27">
        <v>136.43</v>
      </c>
      <c r="H101" s="27">
        <v>136.66999999999999</v>
      </c>
      <c r="I101" s="27">
        <v>136.65</v>
      </c>
      <c r="J101" s="27">
        <v>137.27000000000001</v>
      </c>
      <c r="K101" s="27">
        <v>136.62</v>
      </c>
      <c r="L101">
        <v>136.54</v>
      </c>
      <c r="N101" s="5">
        <f t="shared" si="9"/>
        <v>136.63599999999997</v>
      </c>
      <c r="O101" s="5">
        <f t="shared" si="10"/>
        <v>0.25622039124334056</v>
      </c>
      <c r="P101" s="1">
        <f t="shared" si="11"/>
        <v>0.18752041280726942</v>
      </c>
    </row>
    <row r="102" spans="1:16" ht="15.75" customHeight="1" x14ac:dyDescent="0.2">
      <c r="A102" s="3" t="s">
        <v>9</v>
      </c>
      <c r="B102" s="27">
        <v>220.85</v>
      </c>
      <c r="C102" s="27">
        <v>223.88</v>
      </c>
      <c r="D102" s="27">
        <v>223.95</v>
      </c>
      <c r="E102" s="27"/>
      <c r="F102" s="27">
        <v>225.89</v>
      </c>
      <c r="G102" s="27">
        <v>225.1</v>
      </c>
      <c r="H102" s="27">
        <v>224.37</v>
      </c>
      <c r="I102" s="27">
        <v>223.81</v>
      </c>
      <c r="J102" s="27">
        <v>227.63</v>
      </c>
      <c r="K102" s="27">
        <v>229.43</v>
      </c>
      <c r="L102">
        <v>225.11</v>
      </c>
      <c r="N102" s="5">
        <f t="shared" si="9"/>
        <v>225.00200000000001</v>
      </c>
      <c r="O102" s="5">
        <f t="shared" si="10"/>
        <v>2.3273341926857976</v>
      </c>
      <c r="P102" s="1">
        <f t="shared" si="11"/>
        <v>1.0343615579798391</v>
      </c>
    </row>
    <row r="103" spans="1:16" ht="15.75" customHeight="1" x14ac:dyDescent="0.2">
      <c r="A103" s="3" t="s">
        <v>10</v>
      </c>
      <c r="B103" s="27">
        <v>636.34</v>
      </c>
      <c r="C103" s="27">
        <v>630.35</v>
      </c>
      <c r="D103" s="27">
        <v>634.39</v>
      </c>
      <c r="E103" s="27"/>
      <c r="F103" s="27">
        <v>632.74</v>
      </c>
      <c r="G103" s="27">
        <v>632.82000000000005</v>
      </c>
      <c r="H103" s="27">
        <v>635.77</v>
      </c>
      <c r="I103" s="27">
        <v>636.61</v>
      </c>
      <c r="J103" s="27">
        <v>635.51</v>
      </c>
      <c r="K103" s="27">
        <v>635.70000000000005</v>
      </c>
      <c r="L103">
        <v>634.53</v>
      </c>
      <c r="N103" s="5">
        <f t="shared" si="9"/>
        <v>634.47599999999989</v>
      </c>
      <c r="O103" s="5">
        <f t="shared" si="10"/>
        <v>1.9737285640240469</v>
      </c>
      <c r="P103" s="1">
        <f t="shared" si="11"/>
        <v>0.31108009822657551</v>
      </c>
    </row>
    <row r="104" spans="1:16" ht="15.75" customHeight="1" x14ac:dyDescent="0.2">
      <c r="A104" s="3" t="s">
        <v>11</v>
      </c>
      <c r="B104" s="27">
        <v>1076.6300000000001</v>
      </c>
      <c r="C104" s="27">
        <v>1069.42</v>
      </c>
      <c r="D104" s="27">
        <v>1071.05</v>
      </c>
      <c r="E104" s="27"/>
      <c r="F104" s="27">
        <v>1080.8399999999999</v>
      </c>
      <c r="G104" s="27">
        <v>1074.8499999999999</v>
      </c>
      <c r="H104" s="27">
        <v>1079.49</v>
      </c>
      <c r="I104" s="27">
        <v>1074.99</v>
      </c>
      <c r="J104" s="27">
        <v>1080.5</v>
      </c>
      <c r="K104" s="27">
        <v>1078.72</v>
      </c>
      <c r="L104">
        <v>1071.95</v>
      </c>
      <c r="N104" s="5">
        <f t="shared" si="9"/>
        <v>1075.8440000000001</v>
      </c>
      <c r="O104" s="5">
        <f t="shared" si="10"/>
        <v>4.0818247553432778</v>
      </c>
      <c r="P104" s="1">
        <f t="shared" si="11"/>
        <v>0.3794067499882211</v>
      </c>
    </row>
    <row r="105" spans="1:16" ht="15.75" customHeight="1" x14ac:dyDescent="0.2">
      <c r="A105" s="3" t="s">
        <v>12</v>
      </c>
      <c r="B105" s="27">
        <v>1974.86</v>
      </c>
      <c r="C105" s="27">
        <v>1939.61</v>
      </c>
      <c r="D105" s="27">
        <v>1956.27</v>
      </c>
      <c r="E105" s="27"/>
      <c r="F105" s="27">
        <v>1956.27</v>
      </c>
      <c r="G105" s="27">
        <v>1972.18</v>
      </c>
      <c r="H105" s="27">
        <v>1959.51</v>
      </c>
      <c r="I105" s="27">
        <v>1947.99</v>
      </c>
      <c r="J105" s="27">
        <v>1955.14</v>
      </c>
      <c r="K105" s="27">
        <v>1952.57</v>
      </c>
      <c r="L105">
        <v>1949.58</v>
      </c>
      <c r="N105" s="5">
        <f t="shared" si="9"/>
        <v>1956.3980000000004</v>
      </c>
      <c r="O105" s="5">
        <f t="shared" si="10"/>
        <v>10.619096843789404</v>
      </c>
      <c r="P105" s="1">
        <f t="shared" si="11"/>
        <v>0.54278816701864352</v>
      </c>
    </row>
    <row r="106" spans="1:16" ht="15.75" customHeight="1" x14ac:dyDescent="0.2">
      <c r="A106" s="3" t="s">
        <v>13</v>
      </c>
      <c r="B106" s="27">
        <v>3950.8</v>
      </c>
      <c r="C106" s="27">
        <v>3891.65</v>
      </c>
      <c r="D106" s="27">
        <v>3914.44</v>
      </c>
      <c r="E106" s="27"/>
      <c r="F106" s="27">
        <v>3905.2</v>
      </c>
      <c r="G106" s="27">
        <v>3918.04</v>
      </c>
      <c r="H106" s="27">
        <v>3903.58</v>
      </c>
      <c r="I106" s="27">
        <v>3893.75</v>
      </c>
      <c r="J106" s="27">
        <v>3939.9</v>
      </c>
      <c r="K106" s="27">
        <v>3899.45</v>
      </c>
      <c r="L106">
        <v>3881.12</v>
      </c>
      <c r="N106" s="5">
        <f t="shared" si="9"/>
        <v>3909.7930000000001</v>
      </c>
      <c r="O106" s="5">
        <f t="shared" si="10"/>
        <v>21.738279115166687</v>
      </c>
      <c r="P106" s="1">
        <f t="shared" si="11"/>
        <v>0.5559956528431732</v>
      </c>
    </row>
    <row r="107" spans="1:16" ht="15.75" customHeight="1" x14ac:dyDescent="0.2">
      <c r="A107" s="3" t="s">
        <v>14</v>
      </c>
      <c r="B107" s="27">
        <v>7552.43</v>
      </c>
      <c r="C107" s="27">
        <v>7554.54</v>
      </c>
      <c r="D107" s="27">
        <v>7540.66</v>
      </c>
      <c r="E107" s="27"/>
      <c r="F107" s="27">
        <v>7498.75</v>
      </c>
      <c r="G107" s="27">
        <v>7622.6</v>
      </c>
      <c r="H107" s="27">
        <v>7576.76</v>
      </c>
      <c r="I107" s="27">
        <v>7509.77</v>
      </c>
      <c r="J107" s="27">
        <v>7682.26</v>
      </c>
      <c r="K107" s="27">
        <v>7520.58</v>
      </c>
      <c r="L107">
        <v>7498.49</v>
      </c>
      <c r="N107" s="5">
        <f t="shared" si="9"/>
        <v>7555.6840000000011</v>
      </c>
      <c r="O107" s="5">
        <f t="shared" si="10"/>
        <v>58.721632054219363</v>
      </c>
      <c r="P107" s="1">
        <f t="shared" si="11"/>
        <v>0.77718485916323854</v>
      </c>
    </row>
    <row r="108" spans="1:16" ht="15.75" customHeight="1" x14ac:dyDescent="0.2">
      <c r="A108" s="3" t="s">
        <v>15</v>
      </c>
      <c r="B108" s="27">
        <v>14744.59</v>
      </c>
      <c r="C108" s="27">
        <v>14750.54</v>
      </c>
      <c r="D108" s="27">
        <v>14752.58</v>
      </c>
      <c r="E108" s="27"/>
      <c r="F108" s="27">
        <v>14758.69</v>
      </c>
      <c r="G108" s="27">
        <v>14798.89</v>
      </c>
      <c r="H108" s="27">
        <v>14777.7</v>
      </c>
      <c r="I108" s="27">
        <v>14749.15</v>
      </c>
      <c r="J108" s="27">
        <v>15027.83</v>
      </c>
      <c r="K108" s="27">
        <v>14911.87</v>
      </c>
      <c r="L108">
        <v>14701.2</v>
      </c>
      <c r="N108" s="5">
        <f t="shared" si="9"/>
        <v>14797.304</v>
      </c>
      <c r="O108" s="5">
        <f t="shared" si="10"/>
        <v>98.130377242614145</v>
      </c>
      <c r="P108" s="1">
        <f t="shared" si="11"/>
        <v>0.66316389284571131</v>
      </c>
    </row>
    <row r="109" spans="1:16" ht="15.75" customHeight="1" x14ac:dyDescent="0.2">
      <c r="A109" s="3" t="s">
        <v>16</v>
      </c>
      <c r="B109" s="27">
        <v>29388.99</v>
      </c>
      <c r="C109" s="27">
        <v>29363.119999999999</v>
      </c>
      <c r="D109" s="27">
        <v>29435.360000000001</v>
      </c>
      <c r="E109" s="27"/>
      <c r="F109" s="27">
        <v>29428.29</v>
      </c>
      <c r="G109" s="27">
        <v>29493.57</v>
      </c>
      <c r="H109" s="27">
        <v>29582.67</v>
      </c>
      <c r="I109" s="27">
        <v>29377.09</v>
      </c>
      <c r="J109" s="27">
        <v>41072.21</v>
      </c>
      <c r="K109" s="27">
        <v>29760.89</v>
      </c>
      <c r="L109">
        <v>29420.39</v>
      </c>
      <c r="N109" s="5">
        <f t="shared" si="9"/>
        <v>30632.258000000002</v>
      </c>
      <c r="O109" s="5">
        <f t="shared" si="10"/>
        <v>3670.1911302449362</v>
      </c>
      <c r="P109" s="1">
        <f t="shared" si="11"/>
        <v>11.981458011501914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2" t="s">
        <v>21</v>
      </c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</row>
    <row r="115" spans="1:16" ht="15.75" customHeight="1" x14ac:dyDescent="0.15">
      <c r="A115" s="30" t="s">
        <v>1</v>
      </c>
      <c r="B115" s="28">
        <v>1</v>
      </c>
      <c r="C115" s="1">
        <v>2</v>
      </c>
      <c r="D115" s="1">
        <v>3</v>
      </c>
      <c r="E115" s="28">
        <v>4</v>
      </c>
      <c r="F115" s="28">
        <v>5</v>
      </c>
      <c r="G115" s="1">
        <v>6</v>
      </c>
      <c r="H115" s="1">
        <v>7</v>
      </c>
      <c r="I115" s="28">
        <v>8</v>
      </c>
      <c r="J115" s="28">
        <v>9</v>
      </c>
      <c r="K115" s="1">
        <v>10</v>
      </c>
      <c r="L115" s="1">
        <v>11</v>
      </c>
    </row>
    <row r="116" spans="1:16" ht="15.75" customHeight="1" x14ac:dyDescent="0.2">
      <c r="A116" s="31"/>
      <c r="B116" s="1" t="s">
        <v>2</v>
      </c>
      <c r="C116" s="1" t="s">
        <v>2</v>
      </c>
      <c r="D116" s="1" t="s">
        <v>2</v>
      </c>
      <c r="E116" s="1" t="s">
        <v>2</v>
      </c>
      <c r="F116" s="1" t="s">
        <v>2</v>
      </c>
      <c r="G116" s="1" t="s">
        <v>2</v>
      </c>
      <c r="H116" s="1" t="s">
        <v>2</v>
      </c>
      <c r="I116" s="1" t="s">
        <v>2</v>
      </c>
      <c r="J116" s="1" t="s">
        <v>2</v>
      </c>
      <c r="K116" s="1" t="s">
        <v>2</v>
      </c>
      <c r="L116" s="1" t="s">
        <v>2</v>
      </c>
      <c r="N116" s="2" t="s">
        <v>3</v>
      </c>
      <c r="O116" s="2" t="s">
        <v>4</v>
      </c>
      <c r="P116" s="2" t="s">
        <v>5</v>
      </c>
    </row>
    <row r="117" spans="1:16" ht="15.75" customHeight="1" x14ac:dyDescent="0.2">
      <c r="A117" s="3">
        <v>1</v>
      </c>
      <c r="B117" s="27">
        <v>36.78</v>
      </c>
      <c r="C117" s="27">
        <v>37.840000000000003</v>
      </c>
      <c r="D117" s="27">
        <v>37.89</v>
      </c>
      <c r="E117" s="27">
        <v>36.950000000000003</v>
      </c>
      <c r="F117" s="27">
        <v>38.14</v>
      </c>
      <c r="G117" s="27">
        <v>37.86</v>
      </c>
      <c r="H117" s="27">
        <v>38</v>
      </c>
      <c r="I117" s="27">
        <v>37.880000000000003</v>
      </c>
      <c r="J117" s="27"/>
      <c r="K117" s="27">
        <v>37.68</v>
      </c>
      <c r="L117">
        <v>37.72</v>
      </c>
      <c r="N117" s="5">
        <f t="shared" ref="N117:N137" si="12">AVERAGE(B117:L117)</f>
        <v>37.673999999999999</v>
      </c>
      <c r="O117" s="5">
        <f t="shared" ref="O117:O137" si="13">STDEV(B117:L117)</f>
        <v>0.44724340874591573</v>
      </c>
      <c r="P117" s="1">
        <f t="shared" ref="P117:P137" si="14">O117/N117*100</f>
        <v>1.1871407568771986</v>
      </c>
    </row>
    <row r="118" spans="1:16" ht="15.75" customHeight="1" x14ac:dyDescent="0.2">
      <c r="A118" s="3">
        <v>2</v>
      </c>
      <c r="B118" s="27">
        <v>33.58</v>
      </c>
      <c r="C118" s="27">
        <v>33.369999999999997</v>
      </c>
      <c r="D118" s="27">
        <v>33.520000000000003</v>
      </c>
      <c r="E118" s="27">
        <v>33.24</v>
      </c>
      <c r="F118" s="27">
        <v>33.71</v>
      </c>
      <c r="G118" s="27">
        <v>33.33</v>
      </c>
      <c r="H118" s="27">
        <v>33.61</v>
      </c>
      <c r="I118" s="27">
        <v>33.49</v>
      </c>
      <c r="J118" s="27"/>
      <c r="K118" s="27">
        <v>33.369999999999997</v>
      </c>
      <c r="L118">
        <v>33.32</v>
      </c>
      <c r="N118" s="5">
        <f t="shared" si="12"/>
        <v>33.454000000000001</v>
      </c>
      <c r="O118" s="5">
        <f t="shared" si="13"/>
        <v>0.15079050957463425</v>
      </c>
      <c r="P118" s="1">
        <f t="shared" si="14"/>
        <v>0.45073985046521864</v>
      </c>
    </row>
    <row r="119" spans="1:16" ht="15.75" customHeight="1" x14ac:dyDescent="0.2">
      <c r="A119" s="3">
        <v>4</v>
      </c>
      <c r="B119" s="27">
        <v>33.19</v>
      </c>
      <c r="C119" s="27">
        <v>33.020000000000003</v>
      </c>
      <c r="D119" s="27">
        <v>33.22</v>
      </c>
      <c r="E119" s="27">
        <v>32.770000000000003</v>
      </c>
      <c r="F119" s="27">
        <v>33.409999999999997</v>
      </c>
      <c r="G119" s="27">
        <v>32.96</v>
      </c>
      <c r="H119" s="27">
        <v>33.21</v>
      </c>
      <c r="I119" s="27">
        <v>32.99</v>
      </c>
      <c r="J119" s="27"/>
      <c r="K119" s="27">
        <v>32.979999999999997</v>
      </c>
      <c r="L119">
        <v>32.97</v>
      </c>
      <c r="N119" s="5">
        <f t="shared" si="12"/>
        <v>33.072000000000003</v>
      </c>
      <c r="O119" s="5">
        <f t="shared" si="13"/>
        <v>0.18292682204155217</v>
      </c>
      <c r="P119" s="1">
        <f t="shared" si="14"/>
        <v>0.5531169026413647</v>
      </c>
    </row>
    <row r="120" spans="1:16" ht="15.75" customHeight="1" x14ac:dyDescent="0.2">
      <c r="A120" s="3">
        <v>8</v>
      </c>
      <c r="B120" s="27">
        <v>34.47</v>
      </c>
      <c r="C120" s="27">
        <v>33.909999999999997</v>
      </c>
      <c r="D120" s="27">
        <v>34.18</v>
      </c>
      <c r="E120" s="27">
        <v>33.619999999999997</v>
      </c>
      <c r="F120" s="27">
        <v>34.29</v>
      </c>
      <c r="G120" s="27">
        <v>33.89</v>
      </c>
      <c r="H120" s="27">
        <v>34.17</v>
      </c>
      <c r="I120" s="27">
        <v>33.770000000000003</v>
      </c>
      <c r="J120" s="27"/>
      <c r="K120" s="27">
        <v>33.86</v>
      </c>
      <c r="L120">
        <v>33.86</v>
      </c>
      <c r="N120" s="5">
        <f t="shared" si="12"/>
        <v>34.002000000000002</v>
      </c>
      <c r="O120" s="5">
        <f t="shared" si="13"/>
        <v>0.2630927170747564</v>
      </c>
      <c r="P120" s="1">
        <f t="shared" si="14"/>
        <v>0.77375659394963936</v>
      </c>
    </row>
    <row r="121" spans="1:16" ht="15.75" customHeight="1" x14ac:dyDescent="0.2">
      <c r="A121" s="3">
        <v>16</v>
      </c>
      <c r="B121" s="27">
        <v>32.630000000000003</v>
      </c>
      <c r="C121" s="27">
        <v>32.58</v>
      </c>
      <c r="D121" s="27">
        <v>32.82</v>
      </c>
      <c r="E121" s="27">
        <v>32.450000000000003</v>
      </c>
      <c r="F121" s="27">
        <v>32.86</v>
      </c>
      <c r="G121" s="27">
        <v>32.659999999999997</v>
      </c>
      <c r="H121" s="27">
        <v>32.76</v>
      </c>
      <c r="I121" s="27">
        <v>32.6</v>
      </c>
      <c r="J121" s="27"/>
      <c r="K121" s="27">
        <v>32.33</v>
      </c>
      <c r="L121">
        <v>32.5</v>
      </c>
      <c r="N121" s="5">
        <f t="shared" si="12"/>
        <v>32.619</v>
      </c>
      <c r="O121" s="5">
        <f t="shared" si="13"/>
        <v>0.16609568861887322</v>
      </c>
      <c r="P121" s="1">
        <f t="shared" si="14"/>
        <v>0.5091992048158227</v>
      </c>
    </row>
    <row r="122" spans="1:16" ht="15.75" customHeight="1" x14ac:dyDescent="0.2">
      <c r="A122" s="3">
        <v>32</v>
      </c>
      <c r="B122" s="27">
        <v>36.17</v>
      </c>
      <c r="C122" s="27">
        <v>34.57</v>
      </c>
      <c r="D122" s="27">
        <v>34.92</v>
      </c>
      <c r="E122" s="27">
        <v>34.29</v>
      </c>
      <c r="F122" s="27">
        <v>34.78</v>
      </c>
      <c r="G122" s="27">
        <v>34.83</v>
      </c>
      <c r="H122" s="27">
        <v>34.79</v>
      </c>
      <c r="I122" s="27">
        <v>34.58</v>
      </c>
      <c r="J122" s="27"/>
      <c r="K122" s="27">
        <v>34.25</v>
      </c>
      <c r="L122">
        <v>34.549999999999997</v>
      </c>
      <c r="N122" s="5">
        <f t="shared" si="12"/>
        <v>34.773000000000003</v>
      </c>
      <c r="O122" s="5">
        <f t="shared" si="13"/>
        <v>0.53870317533045231</v>
      </c>
      <c r="P122" s="1">
        <f t="shared" si="14"/>
        <v>1.5491995954632969</v>
      </c>
    </row>
    <row r="123" spans="1:16" ht="15.75" customHeight="1" x14ac:dyDescent="0.2">
      <c r="A123" s="3">
        <v>64</v>
      </c>
      <c r="B123" s="27">
        <v>38.99</v>
      </c>
      <c r="C123" s="27">
        <v>38.36</v>
      </c>
      <c r="D123" s="27">
        <v>38.770000000000003</v>
      </c>
      <c r="E123" s="27">
        <v>38.369999999999997</v>
      </c>
      <c r="F123" s="27">
        <v>38.78</v>
      </c>
      <c r="G123" s="27">
        <v>39.06</v>
      </c>
      <c r="H123" s="27">
        <v>38.67</v>
      </c>
      <c r="I123" s="27">
        <v>38.43</v>
      </c>
      <c r="J123" s="27"/>
      <c r="K123" s="27">
        <v>38.28</v>
      </c>
      <c r="L123">
        <v>38.57</v>
      </c>
      <c r="N123" s="5">
        <f t="shared" si="12"/>
        <v>38.628</v>
      </c>
      <c r="O123" s="5">
        <f t="shared" si="13"/>
        <v>0.27177605159804435</v>
      </c>
      <c r="P123" s="1">
        <f t="shared" si="14"/>
        <v>0.7035726716320917</v>
      </c>
    </row>
    <row r="124" spans="1:16" ht="15.75" customHeight="1" x14ac:dyDescent="0.2">
      <c r="A124" s="3">
        <v>128</v>
      </c>
      <c r="B124" s="27">
        <v>45.5</v>
      </c>
      <c r="C124" s="27">
        <v>44.64</v>
      </c>
      <c r="D124" s="27">
        <v>45.15</v>
      </c>
      <c r="E124" s="27">
        <v>44.58</v>
      </c>
      <c r="F124" s="27">
        <v>45.03</v>
      </c>
      <c r="G124" s="27">
        <v>45.63</v>
      </c>
      <c r="H124" s="27">
        <v>45.16</v>
      </c>
      <c r="I124" s="27">
        <v>44.48</v>
      </c>
      <c r="J124" s="27"/>
      <c r="K124" s="27">
        <v>44.61</v>
      </c>
      <c r="L124">
        <v>44.76</v>
      </c>
      <c r="N124" s="5">
        <f t="shared" si="12"/>
        <v>44.954000000000008</v>
      </c>
      <c r="O124" s="5">
        <f t="shared" si="13"/>
        <v>0.40288404728352839</v>
      </c>
      <c r="P124" s="1">
        <f t="shared" si="14"/>
        <v>0.89621401273196677</v>
      </c>
    </row>
    <row r="125" spans="1:16" ht="15.75" customHeight="1" x14ac:dyDescent="0.2">
      <c r="A125" s="3">
        <v>256</v>
      </c>
      <c r="B125" s="27">
        <v>60.08</v>
      </c>
      <c r="C125" s="27">
        <v>59.87</v>
      </c>
      <c r="D125" s="27">
        <v>59.15</v>
      </c>
      <c r="E125" s="27">
        <v>59.6</v>
      </c>
      <c r="F125" s="27">
        <v>59.64</v>
      </c>
      <c r="G125" s="27">
        <v>60.16</v>
      </c>
      <c r="H125" s="27">
        <v>58.94</v>
      </c>
      <c r="I125" s="27">
        <v>59.26</v>
      </c>
      <c r="J125" s="27"/>
      <c r="K125" s="27">
        <v>58.98</v>
      </c>
      <c r="L125">
        <v>59.37</v>
      </c>
      <c r="N125" s="5">
        <f t="shared" si="12"/>
        <v>59.504999999999995</v>
      </c>
      <c r="O125" s="5">
        <f t="shared" si="13"/>
        <v>0.43706724628800298</v>
      </c>
      <c r="P125" s="1">
        <f t="shared" si="14"/>
        <v>0.7345050773682934</v>
      </c>
    </row>
    <row r="126" spans="1:16" ht="15.75" customHeight="1" x14ac:dyDescent="0.2">
      <c r="A126" s="3">
        <v>512</v>
      </c>
      <c r="B126" s="27">
        <v>101.13</v>
      </c>
      <c r="C126" s="27">
        <v>103.18</v>
      </c>
      <c r="D126" s="27">
        <v>102.1</v>
      </c>
      <c r="E126" s="27">
        <v>102.34</v>
      </c>
      <c r="F126" s="27">
        <v>102.42</v>
      </c>
      <c r="G126" s="27">
        <v>101.57</v>
      </c>
      <c r="H126" s="27">
        <v>102.73</v>
      </c>
      <c r="I126" s="27">
        <v>102.46</v>
      </c>
      <c r="J126" s="27"/>
      <c r="K126" s="27">
        <v>102.4</v>
      </c>
      <c r="L126">
        <v>102.46</v>
      </c>
      <c r="N126" s="5">
        <f t="shared" si="12"/>
        <v>102.27900000000001</v>
      </c>
      <c r="O126" s="5">
        <f t="shared" si="13"/>
        <v>0.5748323427071812</v>
      </c>
      <c r="P126" s="1">
        <f t="shared" si="14"/>
        <v>0.56202381985273731</v>
      </c>
    </row>
    <row r="127" spans="1:16" ht="15.75" customHeight="1" x14ac:dyDescent="0.2">
      <c r="A127" s="3" t="s">
        <v>6</v>
      </c>
      <c r="B127" s="27">
        <v>167.35</v>
      </c>
      <c r="C127" s="27">
        <v>169.95</v>
      </c>
      <c r="D127" s="27">
        <v>173.81</v>
      </c>
      <c r="E127" s="27">
        <v>172.41</v>
      </c>
      <c r="F127" s="27">
        <v>173.1</v>
      </c>
      <c r="G127" s="27">
        <v>171.17</v>
      </c>
      <c r="H127" s="27">
        <v>169.75</v>
      </c>
      <c r="I127" s="27">
        <v>173.17</v>
      </c>
      <c r="J127" s="27"/>
      <c r="K127" s="27">
        <v>172.12</v>
      </c>
      <c r="L127">
        <v>168.98</v>
      </c>
      <c r="N127" s="5">
        <f t="shared" si="12"/>
        <v>171.18099999999998</v>
      </c>
      <c r="O127" s="5">
        <f t="shared" si="13"/>
        <v>2.10888833274785</v>
      </c>
      <c r="P127" s="1">
        <f t="shared" si="14"/>
        <v>1.2319640221448935</v>
      </c>
    </row>
    <row r="128" spans="1:16" ht="15.75" customHeight="1" x14ac:dyDescent="0.2">
      <c r="A128" s="3" t="s">
        <v>7</v>
      </c>
      <c r="B128" s="27">
        <v>343.55</v>
      </c>
      <c r="C128" s="27">
        <v>346.95</v>
      </c>
      <c r="D128" s="27">
        <v>342.24</v>
      </c>
      <c r="E128" s="27">
        <v>344.52</v>
      </c>
      <c r="F128" s="27">
        <v>345.76</v>
      </c>
      <c r="G128" s="27">
        <v>346.9</v>
      </c>
      <c r="H128" s="27">
        <v>348.69</v>
      </c>
      <c r="I128" s="27">
        <v>343.71</v>
      </c>
      <c r="J128" s="27"/>
      <c r="K128" s="27">
        <v>348.04</v>
      </c>
      <c r="L128">
        <v>344.58</v>
      </c>
      <c r="N128" s="5">
        <f t="shared" si="12"/>
        <v>345.49400000000003</v>
      </c>
      <c r="O128" s="5">
        <f t="shared" si="13"/>
        <v>2.1134079902691143</v>
      </c>
      <c r="P128" s="1">
        <f t="shared" si="14"/>
        <v>0.61170613390366091</v>
      </c>
    </row>
    <row r="129" spans="1:16" ht="15.75" customHeight="1" x14ac:dyDescent="0.2">
      <c r="A129" s="3" t="s">
        <v>8</v>
      </c>
      <c r="B129" s="27">
        <v>712.55</v>
      </c>
      <c r="C129" s="27">
        <v>709.49</v>
      </c>
      <c r="D129" s="27">
        <v>710.91</v>
      </c>
      <c r="E129" s="27">
        <v>715.04</v>
      </c>
      <c r="F129" s="27">
        <v>712.93</v>
      </c>
      <c r="G129" s="27">
        <v>710.55</v>
      </c>
      <c r="H129" s="27">
        <v>711.91</v>
      </c>
      <c r="I129" s="27">
        <v>711.36</v>
      </c>
      <c r="J129" s="27"/>
      <c r="K129" s="27">
        <v>710.25</v>
      </c>
      <c r="L129">
        <v>710.2</v>
      </c>
      <c r="N129" s="5">
        <f t="shared" si="12"/>
        <v>711.51899999999989</v>
      </c>
      <c r="O129" s="5">
        <f t="shared" si="13"/>
        <v>1.6467574199012853</v>
      </c>
      <c r="P129" s="1">
        <f t="shared" si="14"/>
        <v>0.2314425081974319</v>
      </c>
    </row>
    <row r="130" spans="1:16" ht="15.75" customHeight="1" x14ac:dyDescent="0.2">
      <c r="A130" s="3" t="s">
        <v>9</v>
      </c>
      <c r="B130" s="27">
        <v>247.31</v>
      </c>
      <c r="C130" s="27">
        <v>247.2</v>
      </c>
      <c r="D130" s="27">
        <v>248.74</v>
      </c>
      <c r="E130" s="27">
        <v>248.02</v>
      </c>
      <c r="F130" s="27">
        <v>250.26</v>
      </c>
      <c r="G130" s="27">
        <v>249.02</v>
      </c>
      <c r="H130" s="27">
        <v>249.48</v>
      </c>
      <c r="I130" s="27">
        <v>249.58</v>
      </c>
      <c r="J130" s="27"/>
      <c r="K130" s="27">
        <v>250.27</v>
      </c>
      <c r="L130">
        <v>247.17</v>
      </c>
      <c r="N130" s="5">
        <f t="shared" si="12"/>
        <v>248.70500000000001</v>
      </c>
      <c r="O130" s="5">
        <f t="shared" si="13"/>
        <v>1.2188541978249749</v>
      </c>
      <c r="P130" s="1">
        <f t="shared" si="14"/>
        <v>0.4900802950583924</v>
      </c>
    </row>
    <row r="131" spans="1:16" ht="15.75" customHeight="1" x14ac:dyDescent="0.2">
      <c r="A131" s="3" t="s">
        <v>10</v>
      </c>
      <c r="B131" s="27">
        <v>698.59</v>
      </c>
      <c r="C131" s="27">
        <v>696.21</v>
      </c>
      <c r="D131" s="27">
        <v>698.2</v>
      </c>
      <c r="E131" s="27">
        <v>698.06</v>
      </c>
      <c r="F131" s="27">
        <v>693.95</v>
      </c>
      <c r="G131" s="27">
        <v>693.49</v>
      </c>
      <c r="H131" s="27">
        <v>699.71</v>
      </c>
      <c r="I131" s="27">
        <v>702.05</v>
      </c>
      <c r="J131" s="27"/>
      <c r="K131" s="27">
        <v>694.71</v>
      </c>
      <c r="L131">
        <v>698.06</v>
      </c>
      <c r="N131" s="5">
        <f t="shared" si="12"/>
        <v>697.30300000000011</v>
      </c>
      <c r="O131" s="5">
        <f t="shared" si="13"/>
        <v>2.7005063311246551</v>
      </c>
      <c r="P131" s="1">
        <f t="shared" si="14"/>
        <v>0.3872787484242366</v>
      </c>
    </row>
    <row r="132" spans="1:16" ht="15.75" customHeight="1" x14ac:dyDescent="0.2">
      <c r="A132" s="3" t="s">
        <v>11</v>
      </c>
      <c r="B132" s="27">
        <v>1180.06</v>
      </c>
      <c r="C132" s="27">
        <v>1179.3499999999999</v>
      </c>
      <c r="D132" s="27">
        <v>1180.05</v>
      </c>
      <c r="E132" s="27">
        <v>1193.0899999999999</v>
      </c>
      <c r="F132" s="27">
        <v>1184.18</v>
      </c>
      <c r="G132" s="27">
        <v>1185.05</v>
      </c>
      <c r="H132" s="27">
        <v>1182.94</v>
      </c>
      <c r="I132" s="27">
        <v>1186.4000000000001</v>
      </c>
      <c r="J132" s="27"/>
      <c r="K132" s="27">
        <v>1186.06</v>
      </c>
      <c r="L132">
        <v>1183.29</v>
      </c>
      <c r="N132" s="5">
        <f t="shared" si="12"/>
        <v>1184.047</v>
      </c>
      <c r="O132" s="5">
        <f t="shared" si="13"/>
        <v>4.056829769386165</v>
      </c>
      <c r="P132" s="1">
        <f t="shared" si="14"/>
        <v>0.34262404865568385</v>
      </c>
    </row>
    <row r="133" spans="1:16" ht="15.75" customHeight="1" x14ac:dyDescent="0.2">
      <c r="A133" s="3" t="s">
        <v>12</v>
      </c>
      <c r="B133" s="27">
        <v>2220.6799999999998</v>
      </c>
      <c r="C133" s="27">
        <v>2200.42</v>
      </c>
      <c r="D133" s="27">
        <v>2192.37</v>
      </c>
      <c r="E133" s="27">
        <v>2191.71</v>
      </c>
      <c r="F133" s="27">
        <v>2182.58</v>
      </c>
      <c r="G133" s="27">
        <v>2197.19</v>
      </c>
      <c r="H133" s="27">
        <v>2194.41</v>
      </c>
      <c r="I133" s="27">
        <v>2215.1799999999998</v>
      </c>
      <c r="J133" s="27"/>
      <c r="K133" s="27">
        <v>2237.65</v>
      </c>
      <c r="L133">
        <v>2207.85</v>
      </c>
      <c r="N133" s="5">
        <f t="shared" si="12"/>
        <v>2204.0039999999999</v>
      </c>
      <c r="O133" s="5">
        <f t="shared" si="13"/>
        <v>16.487832685549275</v>
      </c>
      <c r="P133" s="1">
        <f t="shared" si="14"/>
        <v>0.74808542477914175</v>
      </c>
    </row>
    <row r="134" spans="1:16" ht="15.75" customHeight="1" x14ac:dyDescent="0.2">
      <c r="A134" s="3" t="s">
        <v>13</v>
      </c>
      <c r="B134" s="27">
        <v>4242.4399999999996</v>
      </c>
      <c r="C134" s="27">
        <v>4325.75</v>
      </c>
      <c r="D134" s="27">
        <v>4254.34</v>
      </c>
      <c r="E134" s="27">
        <v>4269.16</v>
      </c>
      <c r="F134" s="27">
        <v>4252.6000000000004</v>
      </c>
      <c r="G134" s="27">
        <v>4291.32</v>
      </c>
      <c r="H134" s="27">
        <v>4260.67</v>
      </c>
      <c r="I134" s="27">
        <v>4322.33</v>
      </c>
      <c r="J134" s="27"/>
      <c r="K134" s="27">
        <v>4342.84</v>
      </c>
      <c r="L134">
        <v>4320.1499999999996</v>
      </c>
      <c r="N134" s="5">
        <f t="shared" si="12"/>
        <v>4288.16</v>
      </c>
      <c r="O134" s="5">
        <f t="shared" si="13"/>
        <v>36.846784270966033</v>
      </c>
      <c r="P134" s="1">
        <f t="shared" si="14"/>
        <v>0.85926794408245111</v>
      </c>
    </row>
    <row r="135" spans="1:16" ht="15.75" customHeight="1" x14ac:dyDescent="0.2">
      <c r="A135" s="3" t="s">
        <v>14</v>
      </c>
      <c r="B135" s="27">
        <v>8298.4</v>
      </c>
      <c r="C135" s="27">
        <v>8469.25</v>
      </c>
      <c r="D135" s="27">
        <v>8383.0300000000007</v>
      </c>
      <c r="E135" s="27">
        <v>8354.68</v>
      </c>
      <c r="F135" s="27">
        <v>8330.0300000000007</v>
      </c>
      <c r="G135" s="27">
        <v>8348.8700000000008</v>
      </c>
      <c r="H135" s="27">
        <v>8301.02</v>
      </c>
      <c r="I135" s="27">
        <v>8374.15</v>
      </c>
      <c r="J135" s="27"/>
      <c r="K135" s="27">
        <v>8513.18</v>
      </c>
      <c r="L135">
        <v>8349.65</v>
      </c>
      <c r="N135" s="5">
        <f t="shared" si="12"/>
        <v>8372.2259999999987</v>
      </c>
      <c r="O135" s="5">
        <f t="shared" si="13"/>
        <v>69.174682780463669</v>
      </c>
      <c r="P135" s="1">
        <f t="shared" si="14"/>
        <v>0.82624003198747475</v>
      </c>
    </row>
    <row r="136" spans="1:16" ht="15.75" customHeight="1" x14ac:dyDescent="0.2">
      <c r="A136" s="3" t="s">
        <v>15</v>
      </c>
      <c r="B136" s="27">
        <v>17132.16</v>
      </c>
      <c r="C136" s="27">
        <v>17003.419999999998</v>
      </c>
      <c r="D136" s="27">
        <v>18328.18</v>
      </c>
      <c r="E136" s="27">
        <v>16665.810000000001</v>
      </c>
      <c r="F136" s="27">
        <v>17087.66</v>
      </c>
      <c r="G136" s="27">
        <v>16688.310000000001</v>
      </c>
      <c r="H136" s="27">
        <v>16677.46</v>
      </c>
      <c r="I136" s="27">
        <v>17781.97</v>
      </c>
      <c r="J136" s="27"/>
      <c r="K136" s="27">
        <v>18902.259999999998</v>
      </c>
      <c r="L136">
        <v>17023.29</v>
      </c>
      <c r="N136" s="5">
        <f t="shared" si="12"/>
        <v>17329.052000000003</v>
      </c>
      <c r="O136" s="5">
        <f t="shared" si="13"/>
        <v>763.75901081136521</v>
      </c>
      <c r="P136" s="1">
        <f t="shared" si="14"/>
        <v>4.407390610931083</v>
      </c>
    </row>
    <row r="137" spans="1:16" ht="15.75" customHeight="1" x14ac:dyDescent="0.2">
      <c r="A137" s="3" t="s">
        <v>16</v>
      </c>
      <c r="B137" s="27">
        <v>34689.65</v>
      </c>
      <c r="C137" s="27">
        <v>34508.15</v>
      </c>
      <c r="D137" s="27">
        <v>33141.39</v>
      </c>
      <c r="E137" s="27">
        <v>35042.410000000003</v>
      </c>
      <c r="F137" s="27">
        <v>35291.449999999997</v>
      </c>
      <c r="G137" s="27">
        <v>34447.57</v>
      </c>
      <c r="H137" s="27">
        <v>33793.9</v>
      </c>
      <c r="I137" s="27">
        <v>35105.769999999997</v>
      </c>
      <c r="J137" s="27"/>
      <c r="K137" s="27">
        <v>36229.379999999997</v>
      </c>
      <c r="L137">
        <v>35246.99</v>
      </c>
      <c r="N137" s="5">
        <f t="shared" si="12"/>
        <v>34749.665999999997</v>
      </c>
      <c r="O137" s="5">
        <f t="shared" si="13"/>
        <v>856.09954797843875</v>
      </c>
      <c r="P137" s="1">
        <f t="shared" si="14"/>
        <v>2.4636195006261032</v>
      </c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2" t="s">
        <v>22</v>
      </c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</row>
    <row r="143" spans="1:16" ht="15.75" customHeight="1" x14ac:dyDescent="0.15">
      <c r="A143" s="30" t="s">
        <v>1</v>
      </c>
      <c r="B143" s="28">
        <v>1</v>
      </c>
      <c r="C143" s="1">
        <v>2</v>
      </c>
      <c r="D143" s="1">
        <v>3</v>
      </c>
      <c r="E143" s="28">
        <v>4</v>
      </c>
      <c r="F143" s="28">
        <v>5</v>
      </c>
      <c r="G143" s="1">
        <v>6</v>
      </c>
      <c r="H143" s="1">
        <v>7</v>
      </c>
      <c r="I143" s="28">
        <v>8</v>
      </c>
      <c r="J143" s="28">
        <v>9</v>
      </c>
      <c r="K143" s="1">
        <v>10</v>
      </c>
      <c r="L143" s="1">
        <v>11</v>
      </c>
    </row>
    <row r="144" spans="1:16" ht="15.75" customHeight="1" x14ac:dyDescent="0.2">
      <c r="A144" s="31"/>
      <c r="B144" s="1" t="s">
        <v>2</v>
      </c>
      <c r="C144" s="1" t="s">
        <v>2</v>
      </c>
      <c r="D144" s="1" t="s">
        <v>2</v>
      </c>
      <c r="E144" s="1" t="s">
        <v>2</v>
      </c>
      <c r="F144" s="1" t="s">
        <v>2</v>
      </c>
      <c r="G144" s="1" t="s">
        <v>2</v>
      </c>
      <c r="H144" s="1" t="s">
        <v>2</v>
      </c>
      <c r="I144" s="1" t="s">
        <v>2</v>
      </c>
      <c r="J144" s="1" t="s">
        <v>2</v>
      </c>
      <c r="K144" s="1" t="s">
        <v>2</v>
      </c>
      <c r="L144" s="1" t="s">
        <v>2</v>
      </c>
      <c r="N144" s="2" t="s">
        <v>3</v>
      </c>
      <c r="O144" s="2" t="s">
        <v>4</v>
      </c>
      <c r="P144" s="2" t="s">
        <v>5</v>
      </c>
    </row>
    <row r="145" spans="1:16" ht="15.75" customHeight="1" x14ac:dyDescent="0.2">
      <c r="A145" s="3">
        <v>1</v>
      </c>
      <c r="B145" s="27">
        <v>50.17</v>
      </c>
      <c r="C145" s="27">
        <v>50.32</v>
      </c>
      <c r="D145" s="27">
        <v>48.9</v>
      </c>
      <c r="E145" s="27"/>
      <c r="F145" s="27"/>
      <c r="G145" s="27">
        <v>49.79</v>
      </c>
      <c r="H145" s="27">
        <v>49.57</v>
      </c>
      <c r="I145" s="27">
        <v>51.11</v>
      </c>
      <c r="J145" s="27"/>
      <c r="K145" s="27">
        <v>55.99</v>
      </c>
      <c r="L145">
        <v>49.52</v>
      </c>
      <c r="N145" s="5">
        <f t="shared" ref="N145:N165" si="15">AVERAGE(B145:L145)</f>
        <v>50.671250000000001</v>
      </c>
      <c r="O145" s="5">
        <f t="shared" ref="O145:O165" si="16">STDEV(B145:L145)</f>
        <v>2.2458942698685918</v>
      </c>
      <c r="P145" s="1">
        <f t="shared" ref="P145:P165" si="17">O145/N145*100</f>
        <v>4.4322851121071452</v>
      </c>
    </row>
    <row r="146" spans="1:16" ht="15.75" customHeight="1" x14ac:dyDescent="0.2">
      <c r="A146" s="3">
        <v>2</v>
      </c>
      <c r="B146" s="27">
        <v>45.29</v>
      </c>
      <c r="C146" s="27">
        <v>45.81</v>
      </c>
      <c r="D146" s="27">
        <v>43.73</v>
      </c>
      <c r="E146" s="27"/>
      <c r="F146" s="27"/>
      <c r="G146" s="27">
        <v>44.95</v>
      </c>
      <c r="H146" s="27">
        <v>44.56</v>
      </c>
      <c r="I146" s="27">
        <v>46.64</v>
      </c>
      <c r="J146" s="27"/>
      <c r="K146" s="27">
        <v>50.26</v>
      </c>
      <c r="L146">
        <v>44.4</v>
      </c>
      <c r="N146" s="5">
        <f t="shared" si="15"/>
        <v>45.704999999999991</v>
      </c>
      <c r="O146" s="5">
        <f t="shared" si="16"/>
        <v>2.045559650979234</v>
      </c>
      <c r="P146" s="1">
        <f t="shared" si="17"/>
        <v>4.4755708368433087</v>
      </c>
    </row>
    <row r="147" spans="1:16" ht="15.75" customHeight="1" x14ac:dyDescent="0.2">
      <c r="A147" s="3">
        <v>4</v>
      </c>
      <c r="B147" s="27">
        <v>48.81</v>
      </c>
      <c r="C147" s="27">
        <v>49.19</v>
      </c>
      <c r="D147" s="27">
        <v>48.17</v>
      </c>
      <c r="E147" s="27"/>
      <c r="F147" s="27"/>
      <c r="G147" s="27">
        <v>48.8</v>
      </c>
      <c r="H147" s="27">
        <v>48.43</v>
      </c>
      <c r="I147" s="27">
        <v>49.8</v>
      </c>
      <c r="J147" s="27"/>
      <c r="K147" s="27">
        <v>60.59</v>
      </c>
      <c r="L147">
        <v>48.77</v>
      </c>
      <c r="N147" s="5">
        <f t="shared" si="15"/>
        <v>50.320000000000007</v>
      </c>
      <c r="O147" s="5">
        <f t="shared" si="16"/>
        <v>4.1783079281997821</v>
      </c>
      <c r="P147" s="1">
        <f t="shared" si="17"/>
        <v>8.3034736251982952</v>
      </c>
    </row>
    <row r="148" spans="1:16" ht="15.75" customHeight="1" x14ac:dyDescent="0.2">
      <c r="A148" s="3">
        <v>8</v>
      </c>
      <c r="B148" s="27">
        <v>50.09</v>
      </c>
      <c r="C148" s="27">
        <v>50.4</v>
      </c>
      <c r="D148" s="27">
        <v>49.35</v>
      </c>
      <c r="E148" s="27"/>
      <c r="F148" s="27"/>
      <c r="G148" s="27">
        <v>50.24</v>
      </c>
      <c r="H148" s="27">
        <v>49.96</v>
      </c>
      <c r="I148" s="27">
        <v>51.23</v>
      </c>
      <c r="J148" s="27"/>
      <c r="K148" s="27">
        <v>49.31</v>
      </c>
      <c r="L148">
        <v>50.05</v>
      </c>
      <c r="N148" s="5">
        <f t="shared" si="15"/>
        <v>50.078750000000007</v>
      </c>
      <c r="O148" s="5">
        <f t="shared" si="16"/>
        <v>0.608474380256531</v>
      </c>
      <c r="P148" s="1">
        <f t="shared" si="17"/>
        <v>1.2150350802616496</v>
      </c>
    </row>
    <row r="149" spans="1:16" ht="15.75" customHeight="1" x14ac:dyDescent="0.2">
      <c r="A149" s="3">
        <v>16</v>
      </c>
      <c r="B149" s="27">
        <v>48.4</v>
      </c>
      <c r="C149" s="27">
        <v>46.63</v>
      </c>
      <c r="D149" s="27">
        <v>45.59</v>
      </c>
      <c r="E149" s="27"/>
      <c r="F149" s="27"/>
      <c r="G149" s="27">
        <v>46.13</v>
      </c>
      <c r="H149" s="27">
        <v>45.89</v>
      </c>
      <c r="I149" s="27">
        <v>47.45</v>
      </c>
      <c r="J149" s="27"/>
      <c r="K149" s="27">
        <v>69.84</v>
      </c>
      <c r="L149">
        <v>45.88</v>
      </c>
      <c r="N149" s="5">
        <f t="shared" si="15"/>
        <v>49.476249999999993</v>
      </c>
      <c r="O149" s="5">
        <f t="shared" si="16"/>
        <v>8.2820113800936621</v>
      </c>
      <c r="P149" s="1">
        <f t="shared" si="17"/>
        <v>16.739367636176272</v>
      </c>
    </row>
    <row r="150" spans="1:16" ht="15.75" customHeight="1" x14ac:dyDescent="0.2">
      <c r="A150" s="3">
        <v>32</v>
      </c>
      <c r="B150" s="27">
        <v>49.67</v>
      </c>
      <c r="C150" s="27">
        <v>50.07</v>
      </c>
      <c r="D150" s="27">
        <v>49.35</v>
      </c>
      <c r="E150" s="27"/>
      <c r="F150" s="27"/>
      <c r="G150" s="27">
        <v>50.48</v>
      </c>
      <c r="H150" s="27">
        <v>49.66</v>
      </c>
      <c r="I150" s="27">
        <v>50.57</v>
      </c>
      <c r="J150" s="27"/>
      <c r="K150" s="27">
        <v>73.930000000000007</v>
      </c>
      <c r="L150">
        <v>49.76</v>
      </c>
      <c r="N150" s="5">
        <f t="shared" si="15"/>
        <v>52.936250000000001</v>
      </c>
      <c r="O150" s="5">
        <f t="shared" si="16"/>
        <v>8.4931668963097273</v>
      </c>
      <c r="P150" s="1">
        <f t="shared" si="17"/>
        <v>16.044141578426366</v>
      </c>
    </row>
    <row r="151" spans="1:16" ht="15.75" customHeight="1" x14ac:dyDescent="0.2">
      <c r="A151" s="3">
        <v>64</v>
      </c>
      <c r="B151" s="27">
        <v>45.97</v>
      </c>
      <c r="C151" s="27">
        <v>46.8</v>
      </c>
      <c r="D151" s="27">
        <v>45.19</v>
      </c>
      <c r="E151" s="27"/>
      <c r="F151" s="27"/>
      <c r="G151" s="27">
        <v>46.18</v>
      </c>
      <c r="H151" s="27">
        <v>45.72</v>
      </c>
      <c r="I151" s="27">
        <v>48.05</v>
      </c>
      <c r="J151" s="27"/>
      <c r="K151" s="27">
        <v>48.46</v>
      </c>
      <c r="L151">
        <v>45.69</v>
      </c>
      <c r="N151" s="5">
        <f t="shared" si="15"/>
        <v>46.507499999999993</v>
      </c>
      <c r="O151" s="5">
        <f t="shared" si="16"/>
        <v>1.1770149895877651</v>
      </c>
      <c r="P151" s="1">
        <f t="shared" si="17"/>
        <v>2.5308068367204539</v>
      </c>
    </row>
    <row r="152" spans="1:16" ht="15.75" customHeight="1" x14ac:dyDescent="0.2">
      <c r="A152" s="3">
        <v>128</v>
      </c>
      <c r="B152" s="27">
        <v>51.47</v>
      </c>
      <c r="C152" s="27">
        <v>51.93</v>
      </c>
      <c r="D152" s="27">
        <v>49.97</v>
      </c>
      <c r="E152" s="27"/>
      <c r="F152" s="27"/>
      <c r="G152" s="27">
        <v>51.42</v>
      </c>
      <c r="H152" s="27">
        <v>50.91</v>
      </c>
      <c r="I152" s="27">
        <v>52.59</v>
      </c>
      <c r="J152" s="27"/>
      <c r="K152" s="27">
        <v>62.12</v>
      </c>
      <c r="L152">
        <v>50.91</v>
      </c>
      <c r="N152" s="5">
        <f t="shared" si="15"/>
        <v>52.665000000000006</v>
      </c>
      <c r="O152" s="5">
        <f t="shared" si="16"/>
        <v>3.8976916245388109</v>
      </c>
      <c r="P152" s="1">
        <f t="shared" si="17"/>
        <v>7.4009145059124855</v>
      </c>
    </row>
    <row r="153" spans="1:16" ht="15.75" customHeight="1" x14ac:dyDescent="0.2">
      <c r="A153" s="3">
        <v>256</v>
      </c>
      <c r="B153" s="27">
        <v>61.73</v>
      </c>
      <c r="C153" s="27">
        <v>62.23</v>
      </c>
      <c r="D153" s="27">
        <v>60.53</v>
      </c>
      <c r="E153" s="27"/>
      <c r="F153" s="27"/>
      <c r="G153" s="27">
        <v>61.62</v>
      </c>
      <c r="H153" s="27">
        <v>61.21</v>
      </c>
      <c r="I153" s="27">
        <v>62.68</v>
      </c>
      <c r="J153" s="27"/>
      <c r="K153" s="27">
        <v>76.09</v>
      </c>
      <c r="L153">
        <v>61.55</v>
      </c>
      <c r="N153" s="5">
        <f t="shared" si="15"/>
        <v>63.455000000000005</v>
      </c>
      <c r="O153" s="5">
        <f t="shared" si="16"/>
        <v>5.1452058129041713</v>
      </c>
      <c r="P153" s="1">
        <f t="shared" si="17"/>
        <v>8.1084324527683727</v>
      </c>
    </row>
    <row r="154" spans="1:16" ht="15.75" customHeight="1" x14ac:dyDescent="0.2">
      <c r="A154" s="3">
        <v>512</v>
      </c>
      <c r="B154" s="27">
        <v>77.09</v>
      </c>
      <c r="C154" s="27">
        <v>77.88</v>
      </c>
      <c r="D154" s="27">
        <v>76.42</v>
      </c>
      <c r="E154" s="27"/>
      <c r="F154" s="27"/>
      <c r="G154" s="27">
        <v>77.900000000000006</v>
      </c>
      <c r="H154" s="27">
        <v>77.14</v>
      </c>
      <c r="I154" s="27">
        <v>78.08</v>
      </c>
      <c r="J154" s="27"/>
      <c r="K154" s="27">
        <v>90.08</v>
      </c>
      <c r="L154">
        <v>77.02</v>
      </c>
      <c r="N154" s="5">
        <f t="shared" si="15"/>
        <v>78.951249999999987</v>
      </c>
      <c r="O154" s="5">
        <f t="shared" si="16"/>
        <v>4.5315195732620568</v>
      </c>
      <c r="P154" s="1">
        <f t="shared" si="17"/>
        <v>5.7396425937044162</v>
      </c>
    </row>
    <row r="155" spans="1:16" ht="15.75" customHeight="1" x14ac:dyDescent="0.2">
      <c r="A155" s="3" t="s">
        <v>6</v>
      </c>
      <c r="B155" s="27">
        <v>119.02</v>
      </c>
      <c r="C155" s="27">
        <v>121.17</v>
      </c>
      <c r="D155" s="27">
        <v>118.3</v>
      </c>
      <c r="E155" s="27"/>
      <c r="F155" s="27"/>
      <c r="G155" s="27">
        <v>122.82</v>
      </c>
      <c r="H155" s="27">
        <v>119.36</v>
      </c>
      <c r="I155" s="27">
        <v>119.72</v>
      </c>
      <c r="J155" s="27"/>
      <c r="K155" s="27">
        <v>148.52000000000001</v>
      </c>
      <c r="L155">
        <v>121.39</v>
      </c>
      <c r="N155" s="5">
        <f t="shared" si="15"/>
        <v>123.78749999999999</v>
      </c>
      <c r="O155" s="5">
        <f t="shared" si="16"/>
        <v>10.101067482484927</v>
      </c>
      <c r="P155" s="1">
        <f t="shared" si="17"/>
        <v>8.1600060446207632</v>
      </c>
    </row>
    <row r="156" spans="1:16" ht="15.75" customHeight="1" x14ac:dyDescent="0.2">
      <c r="A156" s="3" t="s">
        <v>7</v>
      </c>
      <c r="B156" s="27">
        <v>170.52</v>
      </c>
      <c r="C156" s="27">
        <v>170.48</v>
      </c>
      <c r="D156" s="27">
        <v>171.24</v>
      </c>
      <c r="E156" s="27"/>
      <c r="F156" s="27"/>
      <c r="G156" s="27">
        <v>170.89</v>
      </c>
      <c r="H156" s="27">
        <v>170.67</v>
      </c>
      <c r="I156" s="27">
        <v>171.12</v>
      </c>
      <c r="J156" s="27"/>
      <c r="K156" s="27">
        <v>243.09</v>
      </c>
      <c r="L156">
        <v>171.28</v>
      </c>
      <c r="N156" s="5">
        <f t="shared" si="15"/>
        <v>179.91125</v>
      </c>
      <c r="O156" s="5">
        <f t="shared" si="16"/>
        <v>25.529974784554728</v>
      </c>
      <c r="P156" s="1">
        <f t="shared" si="17"/>
        <v>14.190315938861373</v>
      </c>
    </row>
    <row r="157" spans="1:16" ht="15.75" customHeight="1" x14ac:dyDescent="0.2">
      <c r="A157" s="3" t="s">
        <v>8</v>
      </c>
      <c r="B157" s="27">
        <v>258</v>
      </c>
      <c r="C157" s="27">
        <v>257.58999999999997</v>
      </c>
      <c r="D157" s="27">
        <v>256.76</v>
      </c>
      <c r="E157" s="27"/>
      <c r="F157" s="27"/>
      <c r="G157" s="27">
        <v>259.54000000000002</v>
      </c>
      <c r="H157" s="27">
        <v>257.27999999999997</v>
      </c>
      <c r="I157" s="27">
        <v>257.45999999999998</v>
      </c>
      <c r="J157" s="27"/>
      <c r="K157" s="27">
        <v>332.68</v>
      </c>
      <c r="L157">
        <v>257.23</v>
      </c>
      <c r="N157" s="5">
        <f t="shared" si="15"/>
        <v>267.0675</v>
      </c>
      <c r="O157" s="5">
        <f t="shared" si="16"/>
        <v>26.524452734357084</v>
      </c>
      <c r="P157" s="1">
        <f t="shared" si="17"/>
        <v>9.9317411270023825</v>
      </c>
    </row>
    <row r="158" spans="1:16" ht="15.75" customHeight="1" x14ac:dyDescent="0.2">
      <c r="A158" s="3" t="s">
        <v>9</v>
      </c>
      <c r="B158" s="27">
        <v>442.47</v>
      </c>
      <c r="C158" s="27">
        <v>440.86</v>
      </c>
      <c r="D158" s="27">
        <v>441.39</v>
      </c>
      <c r="E158" s="27"/>
      <c r="F158" s="27"/>
      <c r="G158" s="27">
        <v>436.88</v>
      </c>
      <c r="H158" s="27">
        <v>439.29</v>
      </c>
      <c r="I158" s="27">
        <v>437.35</v>
      </c>
      <c r="J158" s="27"/>
      <c r="K158" s="27">
        <v>526.62</v>
      </c>
      <c r="L158">
        <v>442.26</v>
      </c>
      <c r="N158" s="5">
        <f t="shared" si="15"/>
        <v>450.89</v>
      </c>
      <c r="O158" s="5">
        <f t="shared" si="16"/>
        <v>30.672064535292417</v>
      </c>
      <c r="P158" s="1">
        <f t="shared" si="17"/>
        <v>6.8025603884079082</v>
      </c>
    </row>
    <row r="159" spans="1:16" ht="15.75" customHeight="1" x14ac:dyDescent="0.2">
      <c r="A159" s="3" t="s">
        <v>10</v>
      </c>
      <c r="B159" s="27">
        <v>1284.27</v>
      </c>
      <c r="C159" s="27">
        <v>1290.93</v>
      </c>
      <c r="D159" s="27">
        <v>1303.57</v>
      </c>
      <c r="E159" s="27"/>
      <c r="F159" s="27"/>
      <c r="G159" s="27">
        <v>1292.82</v>
      </c>
      <c r="H159" s="27">
        <v>1285.82</v>
      </c>
      <c r="I159" s="27">
        <v>1288.08</v>
      </c>
      <c r="J159" s="27"/>
      <c r="K159" s="27">
        <v>1868.01</v>
      </c>
      <c r="L159">
        <v>1290.23</v>
      </c>
      <c r="N159" s="5">
        <f t="shared" si="15"/>
        <v>1362.9662499999997</v>
      </c>
      <c r="O159" s="5">
        <f t="shared" si="16"/>
        <v>204.15329596986243</v>
      </c>
      <c r="P159" s="1">
        <f t="shared" si="17"/>
        <v>14.978602439338646</v>
      </c>
    </row>
    <row r="160" spans="1:16" ht="15.75" customHeight="1" x14ac:dyDescent="0.2">
      <c r="A160" s="3" t="s">
        <v>11</v>
      </c>
      <c r="B160" s="27">
        <v>2539.86</v>
      </c>
      <c r="C160" s="27">
        <v>2555.84</v>
      </c>
      <c r="D160" s="27">
        <v>2549.4899999999998</v>
      </c>
      <c r="E160" s="27"/>
      <c r="F160" s="27"/>
      <c r="G160" s="27">
        <v>2549.92</v>
      </c>
      <c r="H160" s="27">
        <v>2521.61</v>
      </c>
      <c r="I160" s="27">
        <v>2551.7800000000002</v>
      </c>
      <c r="J160" s="27"/>
      <c r="K160" s="27">
        <v>2651.19</v>
      </c>
      <c r="L160">
        <v>2547.25</v>
      </c>
      <c r="N160" s="5">
        <f t="shared" si="15"/>
        <v>2558.3675000000003</v>
      </c>
      <c r="O160" s="5">
        <f t="shared" si="16"/>
        <v>38.974736047855401</v>
      </c>
      <c r="P160" s="1">
        <f t="shared" si="17"/>
        <v>1.5234221060053099</v>
      </c>
    </row>
    <row r="161" spans="1:16" ht="15.75" customHeight="1" x14ac:dyDescent="0.2">
      <c r="A161" s="3" t="s">
        <v>12</v>
      </c>
      <c r="B161" s="27">
        <v>4092.25</v>
      </c>
      <c r="C161" s="27">
        <v>4111.2700000000004</v>
      </c>
      <c r="D161" s="27">
        <v>4135.34</v>
      </c>
      <c r="E161" s="27"/>
      <c r="F161" s="27"/>
      <c r="G161" s="27">
        <v>4104.43</v>
      </c>
      <c r="H161" s="27">
        <v>4114.6499999999996</v>
      </c>
      <c r="I161" s="27">
        <v>4134.8900000000003</v>
      </c>
      <c r="J161" s="27"/>
      <c r="K161" s="27">
        <v>4196.8</v>
      </c>
      <c r="L161">
        <v>4115.03</v>
      </c>
      <c r="N161" s="5">
        <f t="shared" si="15"/>
        <v>4125.5825000000004</v>
      </c>
      <c r="O161" s="5">
        <f t="shared" si="16"/>
        <v>32.178024777345051</v>
      </c>
      <c r="P161" s="1">
        <f t="shared" si="17"/>
        <v>0.77996318767943795</v>
      </c>
    </row>
    <row r="162" spans="1:16" ht="15.75" customHeight="1" x14ac:dyDescent="0.2">
      <c r="A162" s="3" t="s">
        <v>13</v>
      </c>
      <c r="B162" s="27">
        <v>7792.47</v>
      </c>
      <c r="C162" s="27">
        <v>7829.82</v>
      </c>
      <c r="D162" s="27">
        <v>7802.69</v>
      </c>
      <c r="E162" s="27"/>
      <c r="F162" s="27"/>
      <c r="G162" s="27">
        <v>7790.19</v>
      </c>
      <c r="H162" s="27">
        <v>7751.29</v>
      </c>
      <c r="I162" s="27">
        <v>7788.26</v>
      </c>
      <c r="J162" s="27"/>
      <c r="K162" s="27">
        <v>8326.5300000000007</v>
      </c>
      <c r="L162">
        <v>7833.99</v>
      </c>
      <c r="N162" s="5">
        <f t="shared" si="15"/>
        <v>7864.4049999999997</v>
      </c>
      <c r="O162" s="5">
        <f t="shared" si="16"/>
        <v>188.51488232270407</v>
      </c>
      <c r="P162" s="1">
        <f t="shared" si="17"/>
        <v>2.3970647788701633</v>
      </c>
    </row>
    <row r="163" spans="1:16" ht="15.75" customHeight="1" x14ac:dyDescent="0.2">
      <c r="A163" s="3" t="s">
        <v>14</v>
      </c>
      <c r="B163" s="27">
        <v>15370.94</v>
      </c>
      <c r="C163" s="27">
        <v>15359.1</v>
      </c>
      <c r="D163" s="27">
        <v>15433.5</v>
      </c>
      <c r="E163" s="27"/>
      <c r="F163" s="27"/>
      <c r="G163" s="27">
        <v>15358.89</v>
      </c>
      <c r="H163" s="27">
        <v>15403.02</v>
      </c>
      <c r="I163" s="27">
        <v>15391.83</v>
      </c>
      <c r="J163" s="27"/>
      <c r="K163" s="27">
        <v>17809.310000000001</v>
      </c>
      <c r="L163">
        <v>15462.3</v>
      </c>
      <c r="N163" s="5">
        <f t="shared" si="15"/>
        <v>15698.61125</v>
      </c>
      <c r="O163" s="5">
        <f t="shared" si="16"/>
        <v>853.62353546409145</v>
      </c>
      <c r="P163" s="1">
        <f t="shared" si="17"/>
        <v>5.437573565394783</v>
      </c>
    </row>
    <row r="164" spans="1:16" ht="15.75" customHeight="1" x14ac:dyDescent="0.2">
      <c r="A164" s="3" t="s">
        <v>15</v>
      </c>
      <c r="B164" s="27">
        <v>30251.13</v>
      </c>
      <c r="C164" s="27">
        <v>30344.09</v>
      </c>
      <c r="D164" s="27">
        <v>30450.26</v>
      </c>
      <c r="E164" s="27"/>
      <c r="F164" s="27"/>
      <c r="G164" s="27">
        <v>30517.86</v>
      </c>
      <c r="H164" s="27">
        <v>30414.76</v>
      </c>
      <c r="I164" s="27">
        <v>30476.49</v>
      </c>
      <c r="J164" s="27"/>
      <c r="K164" s="27">
        <v>36613.519999999997</v>
      </c>
      <c r="L164">
        <v>30526.06</v>
      </c>
      <c r="N164" s="5">
        <f t="shared" si="15"/>
        <v>31199.271249999998</v>
      </c>
      <c r="O164" s="5">
        <f t="shared" si="16"/>
        <v>2189.6124737133432</v>
      </c>
      <c r="P164" s="1">
        <f t="shared" si="17"/>
        <v>7.018152623399315</v>
      </c>
    </row>
    <row r="165" spans="1:16" ht="15.75" customHeight="1" x14ac:dyDescent="0.2">
      <c r="A165" s="3" t="s">
        <v>16</v>
      </c>
      <c r="B165" s="27">
        <v>63356.33</v>
      </c>
      <c r="C165" s="27">
        <v>61986.46</v>
      </c>
      <c r="D165" s="27">
        <v>62788.81</v>
      </c>
      <c r="E165" s="27"/>
      <c r="F165" s="27"/>
      <c r="G165" s="27">
        <v>62649.09</v>
      </c>
      <c r="H165" s="27">
        <v>62856.46</v>
      </c>
      <c r="I165" s="27">
        <v>62973.11</v>
      </c>
      <c r="J165" s="27"/>
      <c r="K165" s="27">
        <v>66624.509999999995</v>
      </c>
      <c r="L165">
        <v>62225.01</v>
      </c>
      <c r="N165" s="5">
        <f t="shared" si="15"/>
        <v>63182.472500000003</v>
      </c>
      <c r="O165" s="5">
        <f t="shared" si="16"/>
        <v>1454.776015285513</v>
      </c>
      <c r="P165" s="1">
        <f t="shared" si="17"/>
        <v>2.3024993447122744</v>
      </c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2" t="s">
        <v>23</v>
      </c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</row>
    <row r="171" spans="1:16" ht="15.75" customHeight="1" x14ac:dyDescent="0.15">
      <c r="A171" s="30" t="s">
        <v>1</v>
      </c>
      <c r="B171" s="28">
        <v>1</v>
      </c>
      <c r="C171" s="1">
        <v>2</v>
      </c>
      <c r="D171" s="1">
        <v>3</v>
      </c>
      <c r="E171" s="28">
        <v>4</v>
      </c>
      <c r="F171" s="28">
        <v>5</v>
      </c>
      <c r="G171" s="1">
        <v>6</v>
      </c>
      <c r="H171" s="1">
        <v>7</v>
      </c>
      <c r="I171" s="28">
        <v>8</v>
      </c>
      <c r="J171" s="28">
        <v>9</v>
      </c>
      <c r="K171" s="1">
        <v>10</v>
      </c>
      <c r="L171" s="1">
        <v>11</v>
      </c>
    </row>
    <row r="172" spans="1:16" ht="15.75" customHeight="1" x14ac:dyDescent="0.2">
      <c r="A172" s="31"/>
      <c r="B172" s="1" t="s">
        <v>2</v>
      </c>
      <c r="C172" s="1" t="s">
        <v>2</v>
      </c>
      <c r="D172" s="1" t="s">
        <v>2</v>
      </c>
      <c r="E172" s="1" t="s">
        <v>2</v>
      </c>
      <c r="F172" s="1" t="s">
        <v>2</v>
      </c>
      <c r="G172" s="1" t="s">
        <v>2</v>
      </c>
      <c r="H172" s="1" t="s">
        <v>2</v>
      </c>
      <c r="I172" s="1" t="s">
        <v>2</v>
      </c>
      <c r="J172" s="1" t="s">
        <v>2</v>
      </c>
      <c r="K172" s="1" t="s">
        <v>2</v>
      </c>
      <c r="L172" s="1" t="s">
        <v>2</v>
      </c>
      <c r="N172" s="2" t="s">
        <v>3</v>
      </c>
      <c r="O172" s="2" t="s">
        <v>4</v>
      </c>
      <c r="P172" s="2" t="s">
        <v>5</v>
      </c>
    </row>
    <row r="173" spans="1:16" ht="15.75" customHeight="1" x14ac:dyDescent="0.2">
      <c r="A173" s="3">
        <v>1</v>
      </c>
      <c r="B173">
        <v>49.46</v>
      </c>
      <c r="C173">
        <v>51.12</v>
      </c>
      <c r="D173">
        <v>48.61</v>
      </c>
      <c r="E173"/>
      <c r="F173">
        <v>53.51</v>
      </c>
      <c r="G173">
        <v>48.85</v>
      </c>
      <c r="H173">
        <v>49.57</v>
      </c>
      <c r="I173">
        <v>49.77</v>
      </c>
      <c r="J173"/>
      <c r="K173">
        <v>50.35</v>
      </c>
      <c r="L173">
        <v>49.4</v>
      </c>
      <c r="N173" s="5">
        <f t="shared" ref="N173:N193" si="18">AVERAGE(B173:L173)</f>
        <v>50.071111111111108</v>
      </c>
      <c r="O173" s="5">
        <f t="shared" ref="O173:O193" si="19">STDEV(B173:L173)</f>
        <v>1.491454361055379</v>
      </c>
      <c r="P173" s="1">
        <f t="shared" ref="P173:P193" si="20">O173/N173*100</f>
        <v>2.978672388047757</v>
      </c>
    </row>
    <row r="174" spans="1:16" ht="15.75" customHeight="1" x14ac:dyDescent="0.2">
      <c r="A174" s="3">
        <v>2</v>
      </c>
      <c r="B174">
        <v>44.01</v>
      </c>
      <c r="C174">
        <v>46.35</v>
      </c>
      <c r="D174">
        <v>43.52</v>
      </c>
      <c r="E174"/>
      <c r="F174">
        <v>44.56</v>
      </c>
      <c r="G174">
        <v>43.97</v>
      </c>
      <c r="H174">
        <v>44.58</v>
      </c>
      <c r="I174">
        <v>44.71</v>
      </c>
      <c r="J174"/>
      <c r="K174">
        <v>44.75</v>
      </c>
      <c r="L174">
        <v>44.7</v>
      </c>
      <c r="N174" s="5">
        <f t="shared" si="18"/>
        <v>44.572222222222223</v>
      </c>
      <c r="O174" s="5">
        <f t="shared" si="19"/>
        <v>0.79164035043979719</v>
      </c>
      <c r="P174" s="1">
        <f t="shared" si="20"/>
        <v>1.7760845454214569</v>
      </c>
    </row>
    <row r="175" spans="1:16" ht="15.75" customHeight="1" x14ac:dyDescent="0.2">
      <c r="A175" s="3">
        <v>4</v>
      </c>
      <c r="B175">
        <v>44.06</v>
      </c>
      <c r="C175">
        <v>46.24</v>
      </c>
      <c r="D175">
        <v>43.76</v>
      </c>
      <c r="E175"/>
      <c r="F175">
        <v>47.51</v>
      </c>
      <c r="G175">
        <v>44.09</v>
      </c>
      <c r="H175">
        <v>44.66</v>
      </c>
      <c r="I175">
        <v>44.71</v>
      </c>
      <c r="J175"/>
      <c r="K175">
        <v>44.85</v>
      </c>
      <c r="L175">
        <v>44.12</v>
      </c>
      <c r="N175" s="5">
        <f t="shared" si="18"/>
        <v>44.888888888888886</v>
      </c>
      <c r="O175" s="5">
        <f t="shared" si="19"/>
        <v>1.2233401453034682</v>
      </c>
      <c r="P175" s="1">
        <f t="shared" si="20"/>
        <v>2.7252626999334688</v>
      </c>
    </row>
    <row r="176" spans="1:16" ht="15.75" customHeight="1" x14ac:dyDescent="0.2">
      <c r="A176" s="3">
        <v>8</v>
      </c>
      <c r="B176">
        <v>45.17</v>
      </c>
      <c r="C176">
        <v>47.39</v>
      </c>
      <c r="D176">
        <v>45.06</v>
      </c>
      <c r="E176"/>
      <c r="F176">
        <v>44.6</v>
      </c>
      <c r="G176">
        <v>45.23</v>
      </c>
      <c r="H176">
        <v>45.76</v>
      </c>
      <c r="I176">
        <v>46.01</v>
      </c>
      <c r="J176"/>
      <c r="K176">
        <v>45.47</v>
      </c>
      <c r="L176">
        <v>45.25</v>
      </c>
      <c r="N176" s="5">
        <f t="shared" si="18"/>
        <v>45.548888888888882</v>
      </c>
      <c r="O176" s="5">
        <f t="shared" si="19"/>
        <v>0.80055362787955087</v>
      </c>
      <c r="P176" s="1">
        <f t="shared" si="20"/>
        <v>1.7575700470595597</v>
      </c>
    </row>
    <row r="177" spans="1:16" ht="15.75" customHeight="1" x14ac:dyDescent="0.2">
      <c r="A177" s="3">
        <v>16</v>
      </c>
      <c r="B177">
        <v>39.869999999999997</v>
      </c>
      <c r="C177">
        <v>41.75</v>
      </c>
      <c r="D177">
        <v>39.39</v>
      </c>
      <c r="E177"/>
      <c r="F177">
        <v>39.4</v>
      </c>
      <c r="G177">
        <v>40.049999999999997</v>
      </c>
      <c r="H177">
        <v>40.26</v>
      </c>
      <c r="I177">
        <v>40.130000000000003</v>
      </c>
      <c r="J177"/>
      <c r="K177">
        <v>65.58</v>
      </c>
      <c r="L177">
        <v>39.43</v>
      </c>
      <c r="N177" s="5">
        <f t="shared" si="18"/>
        <v>42.873333333333328</v>
      </c>
      <c r="O177" s="5">
        <f t="shared" si="19"/>
        <v>8.5458718104123363</v>
      </c>
      <c r="P177" s="1">
        <f t="shared" si="20"/>
        <v>19.932837374620597</v>
      </c>
    </row>
    <row r="178" spans="1:16" ht="15.75" customHeight="1" x14ac:dyDescent="0.2">
      <c r="A178" s="3">
        <v>32</v>
      </c>
      <c r="B178">
        <v>41.02</v>
      </c>
      <c r="C178">
        <v>43.28</v>
      </c>
      <c r="D178">
        <v>40.299999999999997</v>
      </c>
      <c r="E178"/>
      <c r="F178">
        <v>40</v>
      </c>
      <c r="G178">
        <v>41.47</v>
      </c>
      <c r="H178">
        <v>41.62</v>
      </c>
      <c r="I178">
        <v>41.64</v>
      </c>
      <c r="J178"/>
      <c r="K178">
        <v>47.66</v>
      </c>
      <c r="L178">
        <v>41.1</v>
      </c>
      <c r="N178" s="5">
        <f t="shared" si="18"/>
        <v>42.010000000000005</v>
      </c>
      <c r="O178" s="5">
        <f t="shared" si="19"/>
        <v>2.315394134915262</v>
      </c>
      <c r="P178" s="1">
        <f t="shared" si="20"/>
        <v>5.5115309091055984</v>
      </c>
    </row>
    <row r="179" spans="1:16" ht="15.75" customHeight="1" x14ac:dyDescent="0.2">
      <c r="A179" s="3">
        <v>64</v>
      </c>
      <c r="B179">
        <v>44.84</v>
      </c>
      <c r="C179">
        <v>47.17</v>
      </c>
      <c r="D179">
        <v>44.16</v>
      </c>
      <c r="E179"/>
      <c r="F179">
        <v>52.3</v>
      </c>
      <c r="G179">
        <v>44.91</v>
      </c>
      <c r="H179">
        <v>46.23</v>
      </c>
      <c r="I179">
        <v>45.45</v>
      </c>
      <c r="J179"/>
      <c r="K179">
        <v>49.02</v>
      </c>
      <c r="L179">
        <v>44.78</v>
      </c>
      <c r="N179" s="5">
        <f t="shared" si="18"/>
        <v>46.54</v>
      </c>
      <c r="O179" s="5">
        <f t="shared" si="19"/>
        <v>2.6295912229850473</v>
      </c>
      <c r="P179" s="1">
        <f t="shared" si="20"/>
        <v>5.6501745229588476</v>
      </c>
    </row>
    <row r="180" spans="1:16" ht="15.75" customHeight="1" x14ac:dyDescent="0.2">
      <c r="A180" s="3">
        <v>128</v>
      </c>
      <c r="B180">
        <v>49.39</v>
      </c>
      <c r="C180">
        <v>51.9</v>
      </c>
      <c r="D180">
        <v>49.05</v>
      </c>
      <c r="E180"/>
      <c r="F180">
        <v>61.76</v>
      </c>
      <c r="G180">
        <v>49.44</v>
      </c>
      <c r="H180">
        <v>50.54</v>
      </c>
      <c r="I180">
        <v>50.29</v>
      </c>
      <c r="J180"/>
      <c r="K180">
        <v>73.78</v>
      </c>
      <c r="L180">
        <v>49.58</v>
      </c>
      <c r="N180" s="5">
        <f t="shared" si="18"/>
        <v>53.97</v>
      </c>
      <c r="O180" s="5">
        <f t="shared" si="19"/>
        <v>8.4238367149417712</v>
      </c>
      <c r="P180" s="1">
        <f t="shared" si="20"/>
        <v>15.608368936338282</v>
      </c>
    </row>
    <row r="181" spans="1:16" ht="15.75" customHeight="1" x14ac:dyDescent="0.2">
      <c r="A181" s="3">
        <v>256</v>
      </c>
      <c r="B181">
        <v>59.34</v>
      </c>
      <c r="C181">
        <v>61.85</v>
      </c>
      <c r="D181">
        <v>58.94</v>
      </c>
      <c r="E181"/>
      <c r="F181">
        <v>83.12</v>
      </c>
      <c r="G181">
        <v>59.58</v>
      </c>
      <c r="H181">
        <v>60.53</v>
      </c>
      <c r="I181">
        <v>60.38</v>
      </c>
      <c r="J181"/>
      <c r="K181">
        <v>64.52</v>
      </c>
      <c r="L181">
        <v>59.54</v>
      </c>
      <c r="N181" s="5">
        <f t="shared" si="18"/>
        <v>63.088888888888881</v>
      </c>
      <c r="O181" s="5">
        <f t="shared" si="19"/>
        <v>7.7046145984800525</v>
      </c>
      <c r="P181" s="1">
        <f t="shared" si="20"/>
        <v>12.212316200479128</v>
      </c>
    </row>
    <row r="182" spans="1:16" ht="15.75" customHeight="1" x14ac:dyDescent="0.2">
      <c r="A182" s="3">
        <v>512</v>
      </c>
      <c r="B182">
        <v>75.760000000000005</v>
      </c>
      <c r="C182">
        <v>77.930000000000007</v>
      </c>
      <c r="D182">
        <v>75.44</v>
      </c>
      <c r="E182"/>
      <c r="F182">
        <v>86.05</v>
      </c>
      <c r="G182">
        <v>75.86</v>
      </c>
      <c r="H182">
        <v>76.67</v>
      </c>
      <c r="I182">
        <v>78.19</v>
      </c>
      <c r="J182"/>
      <c r="K182">
        <v>90.82</v>
      </c>
      <c r="L182">
        <v>75.89</v>
      </c>
      <c r="N182" s="5">
        <f t="shared" si="18"/>
        <v>79.178888888888892</v>
      </c>
      <c r="O182" s="5">
        <f t="shared" si="19"/>
        <v>5.466485261217767</v>
      </c>
      <c r="P182" s="1">
        <f t="shared" si="20"/>
        <v>6.903968138387043</v>
      </c>
    </row>
    <row r="183" spans="1:16" ht="15.75" customHeight="1" x14ac:dyDescent="0.2">
      <c r="A183" s="3" t="s">
        <v>6</v>
      </c>
      <c r="B183">
        <v>116.12</v>
      </c>
      <c r="C183">
        <v>117.56</v>
      </c>
      <c r="D183">
        <v>115.84</v>
      </c>
      <c r="E183"/>
      <c r="F183">
        <v>124.78</v>
      </c>
      <c r="G183">
        <v>117.6</v>
      </c>
      <c r="H183">
        <v>117.05</v>
      </c>
      <c r="I183">
        <v>116.05</v>
      </c>
      <c r="J183"/>
      <c r="K183">
        <v>117.37</v>
      </c>
      <c r="L183">
        <v>116.45</v>
      </c>
      <c r="N183" s="5">
        <f t="shared" si="18"/>
        <v>117.64666666666666</v>
      </c>
      <c r="O183" s="5">
        <f t="shared" si="19"/>
        <v>2.7591393585681745</v>
      </c>
      <c r="P183" s="1">
        <f t="shared" si="20"/>
        <v>2.3452762723705232</v>
      </c>
    </row>
    <row r="184" spans="1:16" ht="15.75" customHeight="1" x14ac:dyDescent="0.2">
      <c r="A184" s="3" t="s">
        <v>7</v>
      </c>
      <c r="B184">
        <v>1246.81</v>
      </c>
      <c r="C184">
        <v>1248.0899999999999</v>
      </c>
      <c r="D184">
        <v>1244.47</v>
      </c>
      <c r="E184"/>
      <c r="F184">
        <v>1711.99</v>
      </c>
      <c r="G184">
        <v>1247.53</v>
      </c>
      <c r="H184">
        <v>1256.03</v>
      </c>
      <c r="I184">
        <v>1255.8</v>
      </c>
      <c r="J184"/>
      <c r="K184">
        <v>1299.3499999999999</v>
      </c>
      <c r="L184">
        <v>1250.06</v>
      </c>
      <c r="N184" s="5">
        <f t="shared" si="18"/>
        <v>1306.681111111111</v>
      </c>
      <c r="O184" s="5">
        <f t="shared" si="19"/>
        <v>152.91989646907132</v>
      </c>
      <c r="P184" s="1">
        <f t="shared" si="20"/>
        <v>11.702923932147366</v>
      </c>
    </row>
    <row r="185" spans="1:16" ht="15.75" customHeight="1" x14ac:dyDescent="0.2">
      <c r="A185" s="3" t="s">
        <v>8</v>
      </c>
      <c r="B185">
        <v>1790.28</v>
      </c>
      <c r="C185">
        <v>1799.05</v>
      </c>
      <c r="D185">
        <v>1797.07</v>
      </c>
      <c r="E185"/>
      <c r="F185">
        <v>2029.38</v>
      </c>
      <c r="G185">
        <v>1798.51</v>
      </c>
      <c r="H185">
        <v>1794.51</v>
      </c>
      <c r="I185">
        <v>1791.33</v>
      </c>
      <c r="J185"/>
      <c r="K185">
        <v>1874.36</v>
      </c>
      <c r="L185">
        <v>1795.77</v>
      </c>
      <c r="N185" s="5">
        <f t="shared" si="18"/>
        <v>1830.0288888888888</v>
      </c>
      <c r="O185" s="5">
        <f t="shared" si="19"/>
        <v>79.260941112953716</v>
      </c>
      <c r="P185" s="1">
        <f t="shared" si="20"/>
        <v>4.3311305954889816</v>
      </c>
    </row>
    <row r="186" spans="1:16" ht="15.75" customHeight="1" x14ac:dyDescent="0.2">
      <c r="A186" s="3" t="s">
        <v>9</v>
      </c>
      <c r="B186">
        <v>3433.29</v>
      </c>
      <c r="C186">
        <v>3417.21</v>
      </c>
      <c r="D186">
        <v>3404.58</v>
      </c>
      <c r="E186"/>
      <c r="F186">
        <v>3434.07</v>
      </c>
      <c r="G186">
        <v>3408.33</v>
      </c>
      <c r="H186">
        <v>3433.63</v>
      </c>
      <c r="I186">
        <v>3424.75</v>
      </c>
      <c r="J186"/>
      <c r="K186">
        <v>3458.17</v>
      </c>
      <c r="L186">
        <v>3436.32</v>
      </c>
      <c r="N186" s="5">
        <f t="shared" si="18"/>
        <v>3427.8166666666666</v>
      </c>
      <c r="O186" s="5">
        <f t="shared" si="19"/>
        <v>16.348037343975026</v>
      </c>
      <c r="P186" s="1">
        <f t="shared" si="20"/>
        <v>0.47692274510913241</v>
      </c>
    </row>
    <row r="187" spans="1:16" ht="15.75" customHeight="1" x14ac:dyDescent="0.2">
      <c r="A187" s="3" t="s">
        <v>10</v>
      </c>
      <c r="B187">
        <v>6823.95</v>
      </c>
      <c r="C187">
        <v>6870.79</v>
      </c>
      <c r="D187">
        <v>6824.03</v>
      </c>
      <c r="E187"/>
      <c r="F187">
        <v>6873.38</v>
      </c>
      <c r="G187">
        <v>6852.81</v>
      </c>
      <c r="H187">
        <v>6857.39</v>
      </c>
      <c r="I187">
        <v>7012.17</v>
      </c>
      <c r="J187"/>
      <c r="K187">
        <v>6858.49</v>
      </c>
      <c r="L187">
        <v>6804.81</v>
      </c>
      <c r="N187" s="5">
        <f t="shared" si="18"/>
        <v>6864.2022222222213</v>
      </c>
      <c r="O187" s="5">
        <f t="shared" si="19"/>
        <v>60.200080103305879</v>
      </c>
      <c r="P187" s="1">
        <f t="shared" si="20"/>
        <v>0.87701495606311941</v>
      </c>
    </row>
    <row r="188" spans="1:16" ht="15.75" customHeight="1" x14ac:dyDescent="0.2">
      <c r="A188" s="3" t="s">
        <v>11</v>
      </c>
      <c r="B188">
        <v>12592.39</v>
      </c>
      <c r="C188">
        <v>12763.57</v>
      </c>
      <c r="D188">
        <v>12610.97</v>
      </c>
      <c r="E188"/>
      <c r="F188">
        <v>12482.22</v>
      </c>
      <c r="G188">
        <v>12589.86</v>
      </c>
      <c r="H188">
        <v>12758.36</v>
      </c>
      <c r="I188">
        <v>12891.24</v>
      </c>
      <c r="J188"/>
      <c r="K188">
        <v>12409.34</v>
      </c>
      <c r="L188">
        <v>12599.77</v>
      </c>
      <c r="N188" s="5">
        <f t="shared" si="18"/>
        <v>12633.08</v>
      </c>
      <c r="O188" s="5">
        <f t="shared" si="19"/>
        <v>148.87481486134587</v>
      </c>
      <c r="P188" s="1">
        <f t="shared" si="20"/>
        <v>1.1784522449105512</v>
      </c>
    </row>
    <row r="189" spans="1:16" ht="15.75" customHeight="1" x14ac:dyDescent="0.2">
      <c r="A189" s="3" t="s">
        <v>12</v>
      </c>
      <c r="B189">
        <v>27381.86</v>
      </c>
      <c r="C189">
        <v>27352.89</v>
      </c>
      <c r="D189">
        <v>27237.21</v>
      </c>
      <c r="E189"/>
      <c r="F189">
        <v>27013.11</v>
      </c>
      <c r="G189">
        <v>27312.83</v>
      </c>
      <c r="H189">
        <v>27392.43</v>
      </c>
      <c r="I189">
        <v>27330.81</v>
      </c>
      <c r="J189"/>
      <c r="K189">
        <v>27085.84</v>
      </c>
      <c r="L189">
        <v>27367.39</v>
      </c>
      <c r="N189" s="5">
        <f t="shared" si="18"/>
        <v>27274.93</v>
      </c>
      <c r="O189" s="5">
        <f t="shared" si="19"/>
        <v>137.00064388534821</v>
      </c>
      <c r="P189" s="1">
        <f t="shared" si="20"/>
        <v>0.50229512554330369</v>
      </c>
    </row>
    <row r="190" spans="1:16" ht="15.75" customHeight="1" x14ac:dyDescent="0.2">
      <c r="A190" s="3" t="s">
        <v>13</v>
      </c>
      <c r="B190">
        <v>49453.01</v>
      </c>
      <c r="C190">
        <v>49598.13</v>
      </c>
      <c r="D190">
        <v>49400.11</v>
      </c>
      <c r="E190"/>
      <c r="F190">
        <v>48944.84</v>
      </c>
      <c r="G190">
        <v>49400.32</v>
      </c>
      <c r="H190">
        <v>49633.36</v>
      </c>
      <c r="I190">
        <v>49772.36</v>
      </c>
      <c r="J190"/>
      <c r="K190">
        <v>48706.11</v>
      </c>
      <c r="L190">
        <v>49442.79</v>
      </c>
      <c r="N190" s="5">
        <f t="shared" si="18"/>
        <v>49372.336666666662</v>
      </c>
      <c r="O190" s="5">
        <f t="shared" si="19"/>
        <v>338.89012459792963</v>
      </c>
      <c r="P190" s="1">
        <f t="shared" si="20"/>
        <v>0.68639677090010731</v>
      </c>
    </row>
    <row r="191" spans="1:16" ht="15.75" customHeight="1" x14ac:dyDescent="0.2">
      <c r="A191" s="3" t="s">
        <v>14</v>
      </c>
      <c r="B191">
        <v>97417.64</v>
      </c>
      <c r="C191">
        <v>97892.81</v>
      </c>
      <c r="D191">
        <v>96599.5</v>
      </c>
      <c r="E191"/>
      <c r="F191">
        <v>96895.57</v>
      </c>
      <c r="G191">
        <v>97423.06</v>
      </c>
      <c r="H191">
        <v>97823.18</v>
      </c>
      <c r="I191">
        <v>97660.17</v>
      </c>
      <c r="J191"/>
      <c r="K191">
        <v>94125.61</v>
      </c>
      <c r="L191">
        <v>97488.28</v>
      </c>
      <c r="N191" s="5">
        <f t="shared" si="18"/>
        <v>97036.202222222229</v>
      </c>
      <c r="O191" s="5">
        <f t="shared" si="19"/>
        <v>1168.5465367260481</v>
      </c>
      <c r="P191" s="1">
        <f t="shared" si="20"/>
        <v>1.2042377071291024</v>
      </c>
    </row>
    <row r="192" spans="1:16" ht="15.75" customHeight="1" x14ac:dyDescent="0.2">
      <c r="A192" s="3" t="s">
        <v>15</v>
      </c>
      <c r="B192">
        <v>192770.53</v>
      </c>
      <c r="C192">
        <v>193656.69</v>
      </c>
      <c r="D192">
        <v>187899.9</v>
      </c>
      <c r="E192"/>
      <c r="F192">
        <v>189514.48</v>
      </c>
      <c r="G192">
        <v>193013.07</v>
      </c>
      <c r="H192">
        <v>193474.97</v>
      </c>
      <c r="I192">
        <v>192521.68</v>
      </c>
      <c r="J192"/>
      <c r="K192">
        <v>190021.7</v>
      </c>
      <c r="L192">
        <v>192988.79999999999</v>
      </c>
      <c r="N192" s="5">
        <f t="shared" si="18"/>
        <v>191762.42444444442</v>
      </c>
      <c r="O192" s="5">
        <f t="shared" si="19"/>
        <v>2067.1351641287929</v>
      </c>
      <c r="P192" s="1">
        <f t="shared" si="20"/>
        <v>1.0779667445890388</v>
      </c>
    </row>
    <row r="193" spans="1:16" ht="15.75" customHeight="1" x14ac:dyDescent="0.2">
      <c r="A193" s="3" t="s">
        <v>16</v>
      </c>
      <c r="B193">
        <v>383080.68</v>
      </c>
      <c r="C193">
        <v>384731.45</v>
      </c>
      <c r="D193">
        <v>378230.12</v>
      </c>
      <c r="E193"/>
      <c r="F193">
        <v>381010.66</v>
      </c>
      <c r="G193">
        <v>383889.65</v>
      </c>
      <c r="H193">
        <v>384214.36</v>
      </c>
      <c r="I193">
        <v>379592.84</v>
      </c>
      <c r="J193"/>
      <c r="K193">
        <v>381373.81</v>
      </c>
      <c r="L193">
        <v>384113.32</v>
      </c>
      <c r="N193" s="5">
        <f t="shared" si="18"/>
        <v>382248.54333333328</v>
      </c>
      <c r="O193" s="5">
        <f t="shared" si="19"/>
        <v>2301.9104851785632</v>
      </c>
      <c r="P193" s="1">
        <f t="shared" si="20"/>
        <v>0.60220255258663513</v>
      </c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A59:A60"/>
    <mergeCell ref="B2:O2"/>
    <mergeCell ref="A3:A4"/>
    <mergeCell ref="B30:O30"/>
    <mergeCell ref="A31:A32"/>
    <mergeCell ref="B58:O58"/>
    <mergeCell ref="B170:O170"/>
    <mergeCell ref="A171:A172"/>
    <mergeCell ref="B86:O86"/>
    <mergeCell ref="A87:A88"/>
    <mergeCell ref="B114:O114"/>
    <mergeCell ref="A115:A116"/>
    <mergeCell ref="B142:O142"/>
    <mergeCell ref="A143:A14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P1000"/>
  <sheetViews>
    <sheetView workbookViewId="0">
      <selection activeCell="R27" sqref="R27"/>
    </sheetView>
  </sheetViews>
  <sheetFormatPr baseColWidth="10" defaultColWidth="14.5" defaultRowHeight="15" customHeight="1" x14ac:dyDescent="0.15"/>
  <cols>
    <col min="1" max="8" width="14.5" style="29" customWidth="1"/>
    <col min="9" max="16384" width="14.5" style="29"/>
  </cols>
  <sheetData>
    <row r="1" spans="1:16" ht="15.75" customHeight="1" x14ac:dyDescent="0.15">
      <c r="B1" s="28"/>
      <c r="C1" s="28"/>
      <c r="D1" s="28"/>
    </row>
    <row r="2" spans="1:16" ht="15.75" customHeight="1" x14ac:dyDescent="0.15">
      <c r="B2" s="30" t="s">
        <v>0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6" ht="15.75" customHeight="1" x14ac:dyDescent="0.15">
      <c r="A3" s="30" t="s">
        <v>1</v>
      </c>
      <c r="B3" s="28">
        <v>1</v>
      </c>
      <c r="C3" s="1">
        <v>2</v>
      </c>
      <c r="D3" s="1">
        <v>3</v>
      </c>
      <c r="E3" s="28">
        <v>4</v>
      </c>
      <c r="F3" s="28">
        <v>5</v>
      </c>
      <c r="G3" s="1">
        <v>6</v>
      </c>
      <c r="H3" s="1">
        <v>7</v>
      </c>
      <c r="I3" s="28">
        <v>8</v>
      </c>
      <c r="J3" s="28">
        <v>9</v>
      </c>
      <c r="K3" s="1">
        <v>10</v>
      </c>
      <c r="L3" s="1">
        <v>11</v>
      </c>
    </row>
    <row r="4" spans="1:16" ht="15.75" customHeight="1" x14ac:dyDescent="0.2">
      <c r="A4" s="31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27">
        <v>46.26</v>
      </c>
      <c r="C5" s="27">
        <v>45.86</v>
      </c>
      <c r="D5" s="27">
        <v>44.46</v>
      </c>
      <c r="E5" s="27">
        <v>46.3</v>
      </c>
      <c r="F5" s="27">
        <v>46.17</v>
      </c>
      <c r="G5" s="27">
        <v>45.73</v>
      </c>
      <c r="H5" s="27">
        <v>46.16</v>
      </c>
      <c r="I5" s="27">
        <v>45.62</v>
      </c>
      <c r="J5" s="27">
        <v>45.84</v>
      </c>
      <c r="K5" s="27">
        <v>45.86</v>
      </c>
      <c r="L5">
        <v>46.54</v>
      </c>
      <c r="N5" s="5">
        <f t="shared" ref="N5:N25" si="0">AVERAGE(B5:L5)</f>
        <v>45.890909090909105</v>
      </c>
      <c r="O5" s="5">
        <f t="shared" ref="O5:O25" si="1">STDEV(B5:L5)</f>
        <v>0.55013552049389636</v>
      </c>
      <c r="P5" s="1">
        <f t="shared" ref="P5:P25" si="2">O5/N5*100</f>
        <v>1.1987897633583318</v>
      </c>
    </row>
    <row r="6" spans="1:16" ht="15.75" customHeight="1" x14ac:dyDescent="0.2">
      <c r="A6" s="3">
        <v>2</v>
      </c>
      <c r="B6" s="27">
        <v>43.54</v>
      </c>
      <c r="C6" s="27">
        <v>45.48</v>
      </c>
      <c r="D6" s="27">
        <v>43.59</v>
      </c>
      <c r="E6" s="27">
        <v>43.56</v>
      </c>
      <c r="F6" s="27">
        <v>43.57</v>
      </c>
      <c r="G6" s="27">
        <v>43.11</v>
      </c>
      <c r="H6" s="27">
        <v>43.53</v>
      </c>
      <c r="I6" s="27">
        <v>43.1</v>
      </c>
      <c r="J6" s="27">
        <v>43.12</v>
      </c>
      <c r="K6" s="27">
        <v>43.11</v>
      </c>
      <c r="L6">
        <v>43.55</v>
      </c>
      <c r="N6" s="5">
        <f t="shared" si="0"/>
        <v>43.56909090909091</v>
      </c>
      <c r="O6" s="5">
        <f t="shared" si="1"/>
        <v>0.6706780829198834</v>
      </c>
      <c r="P6" s="1">
        <f t="shared" si="2"/>
        <v>1.5393437616572878</v>
      </c>
    </row>
    <row r="7" spans="1:16" ht="15.75" customHeight="1" x14ac:dyDescent="0.2">
      <c r="A7" s="3">
        <v>4</v>
      </c>
      <c r="B7" s="27">
        <v>43.43</v>
      </c>
      <c r="C7" s="27">
        <v>43.29</v>
      </c>
      <c r="D7" s="27">
        <v>43.77</v>
      </c>
      <c r="E7" s="27">
        <v>43.73</v>
      </c>
      <c r="F7" s="27">
        <v>43.8</v>
      </c>
      <c r="G7" s="27">
        <v>43.34</v>
      </c>
      <c r="H7" s="27">
        <v>43.64</v>
      </c>
      <c r="I7" s="27">
        <v>43.33</v>
      </c>
      <c r="J7" s="27">
        <v>43.34</v>
      </c>
      <c r="K7" s="27">
        <v>43.31</v>
      </c>
      <c r="L7">
        <v>44.12</v>
      </c>
      <c r="N7" s="5">
        <f t="shared" si="0"/>
        <v>43.554545454545455</v>
      </c>
      <c r="O7" s="5">
        <f t="shared" si="1"/>
        <v>0.2742759062099186</v>
      </c>
      <c r="P7" s="1">
        <f t="shared" si="2"/>
        <v>0.62972969490901787</v>
      </c>
    </row>
    <row r="8" spans="1:16" ht="15.75" customHeight="1" x14ac:dyDescent="0.2">
      <c r="A8" s="3">
        <v>8</v>
      </c>
      <c r="B8" s="27">
        <v>43.89</v>
      </c>
      <c r="C8" s="27">
        <v>43.66</v>
      </c>
      <c r="D8" s="27">
        <v>44.48</v>
      </c>
      <c r="E8" s="27">
        <v>44.13</v>
      </c>
      <c r="F8" s="27">
        <v>44.51</v>
      </c>
      <c r="G8" s="27">
        <v>43.89</v>
      </c>
      <c r="H8" s="27">
        <v>43.96</v>
      </c>
      <c r="I8" s="27">
        <v>44.51</v>
      </c>
      <c r="J8" s="27">
        <v>43.97</v>
      </c>
      <c r="K8" s="27">
        <v>44.02</v>
      </c>
      <c r="L8">
        <v>43.91</v>
      </c>
      <c r="N8" s="5">
        <f t="shared" si="0"/>
        <v>44.084545454545449</v>
      </c>
      <c r="O8" s="5">
        <f t="shared" si="1"/>
        <v>0.28977106951397424</v>
      </c>
      <c r="P8" s="1">
        <f t="shared" si="2"/>
        <v>0.65730760411888667</v>
      </c>
    </row>
    <row r="9" spans="1:16" ht="15.75" customHeight="1" x14ac:dyDescent="0.2">
      <c r="A9" s="3">
        <v>16</v>
      </c>
      <c r="B9" s="27">
        <v>9.2799999999999994</v>
      </c>
      <c r="C9" s="27">
        <v>9.3000000000000007</v>
      </c>
      <c r="D9" s="27">
        <v>9.41</v>
      </c>
      <c r="E9" s="27">
        <v>9.2200000000000006</v>
      </c>
      <c r="F9" s="27">
        <v>9.4</v>
      </c>
      <c r="G9" s="27">
        <v>9.23</v>
      </c>
      <c r="H9" s="27">
        <v>9.2200000000000006</v>
      </c>
      <c r="I9" s="27">
        <v>9.3000000000000007</v>
      </c>
      <c r="J9" s="27">
        <v>9.19</v>
      </c>
      <c r="K9" s="27">
        <v>9.26</v>
      </c>
      <c r="L9">
        <v>9.2799999999999994</v>
      </c>
      <c r="N9" s="5">
        <f t="shared" si="0"/>
        <v>9.2809090909090912</v>
      </c>
      <c r="O9" s="5">
        <f t="shared" si="1"/>
        <v>7.0916083571295141E-2</v>
      </c>
      <c r="P9" s="1">
        <f t="shared" si="2"/>
        <v>0.76410708128538207</v>
      </c>
    </row>
    <row r="10" spans="1:16" ht="15.75" customHeight="1" x14ac:dyDescent="0.2">
      <c r="A10" s="3">
        <v>32</v>
      </c>
      <c r="B10" s="27">
        <v>9.65</v>
      </c>
      <c r="C10" s="27">
        <v>9.7100000000000009</v>
      </c>
      <c r="D10" s="27">
        <v>9.8000000000000007</v>
      </c>
      <c r="E10" s="27">
        <v>9.75</v>
      </c>
      <c r="F10" s="27">
        <v>9.81</v>
      </c>
      <c r="G10" s="27">
        <v>9.56</v>
      </c>
      <c r="H10" s="27">
        <v>9.6199999999999992</v>
      </c>
      <c r="I10" s="27">
        <v>9.69</v>
      </c>
      <c r="J10" s="27">
        <v>9.56</v>
      </c>
      <c r="K10" s="27">
        <v>9.6300000000000008</v>
      </c>
      <c r="L10">
        <v>9.58</v>
      </c>
      <c r="N10" s="5">
        <f t="shared" si="0"/>
        <v>9.6690909090909098</v>
      </c>
      <c r="O10" s="5">
        <f t="shared" si="1"/>
        <v>9.0383023345598057E-2</v>
      </c>
      <c r="P10" s="1">
        <f t="shared" si="2"/>
        <v>0.93476237006541796</v>
      </c>
    </row>
    <row r="11" spans="1:16" ht="15.75" customHeight="1" x14ac:dyDescent="0.2">
      <c r="A11" s="3">
        <v>64</v>
      </c>
      <c r="B11" s="27">
        <v>10.97</v>
      </c>
      <c r="C11" s="27">
        <v>11.02</v>
      </c>
      <c r="D11" s="27">
        <v>11.2</v>
      </c>
      <c r="E11" s="27">
        <v>10.97</v>
      </c>
      <c r="F11" s="27">
        <v>11.15</v>
      </c>
      <c r="G11" s="27">
        <v>10.91</v>
      </c>
      <c r="H11" s="27">
        <v>11.29</v>
      </c>
      <c r="I11" s="27">
        <v>11.08</v>
      </c>
      <c r="J11" s="27">
        <v>10.95</v>
      </c>
      <c r="K11" s="27">
        <v>11.04</v>
      </c>
      <c r="L11">
        <v>11.05</v>
      </c>
      <c r="N11" s="5">
        <f t="shared" si="0"/>
        <v>11.057272727272725</v>
      </c>
      <c r="O11" s="5">
        <f t="shared" si="1"/>
        <v>0.11567980887699514</v>
      </c>
      <c r="P11" s="1">
        <f t="shared" si="2"/>
        <v>1.046187534035145</v>
      </c>
    </row>
    <row r="12" spans="1:16" ht="15.75" customHeight="1" x14ac:dyDescent="0.2">
      <c r="A12" s="3">
        <v>128</v>
      </c>
      <c r="B12" s="27">
        <v>12.88</v>
      </c>
      <c r="C12" s="27">
        <v>12.88</v>
      </c>
      <c r="D12" s="27">
        <v>13.14</v>
      </c>
      <c r="E12" s="27">
        <v>12.82</v>
      </c>
      <c r="F12" s="27">
        <v>13.16</v>
      </c>
      <c r="G12" s="27">
        <v>12.74</v>
      </c>
      <c r="H12" s="27">
        <v>13.16</v>
      </c>
      <c r="I12" s="27">
        <v>12.93</v>
      </c>
      <c r="J12" s="27">
        <v>12.74</v>
      </c>
      <c r="K12" s="27">
        <v>12.92</v>
      </c>
      <c r="L12">
        <v>12.75</v>
      </c>
      <c r="N12" s="5">
        <f t="shared" si="0"/>
        <v>12.92</v>
      </c>
      <c r="O12" s="5">
        <f t="shared" si="1"/>
        <v>0.16449924011982547</v>
      </c>
      <c r="P12" s="1">
        <f t="shared" si="2"/>
        <v>1.2732139328159868</v>
      </c>
    </row>
    <row r="13" spans="1:16" ht="15.75" customHeight="1" x14ac:dyDescent="0.2">
      <c r="A13" s="3">
        <v>256</v>
      </c>
      <c r="B13" s="27">
        <v>15.76</v>
      </c>
      <c r="C13" s="27">
        <v>15.91</v>
      </c>
      <c r="D13" s="27">
        <v>16.3</v>
      </c>
      <c r="E13" s="27">
        <v>15.76</v>
      </c>
      <c r="F13" s="27">
        <v>16.260000000000002</v>
      </c>
      <c r="G13" s="27">
        <v>15.81</v>
      </c>
      <c r="H13" s="27">
        <v>15.87</v>
      </c>
      <c r="I13" s="27">
        <v>16.03</v>
      </c>
      <c r="J13" s="27">
        <v>15.66</v>
      </c>
      <c r="K13" s="27">
        <v>16.04</v>
      </c>
      <c r="L13">
        <v>15.76</v>
      </c>
      <c r="N13" s="5">
        <f t="shared" si="0"/>
        <v>15.923636363636364</v>
      </c>
      <c r="O13" s="5">
        <f t="shared" si="1"/>
        <v>0.21105794120443497</v>
      </c>
      <c r="P13" s="1">
        <f t="shared" si="2"/>
        <v>1.3254380870340172</v>
      </c>
    </row>
    <row r="14" spans="1:16" ht="15.75" customHeight="1" x14ac:dyDescent="0.2">
      <c r="A14" s="3">
        <v>512</v>
      </c>
      <c r="B14" s="27">
        <v>21.42</v>
      </c>
      <c r="C14" s="27">
        <v>21.74</v>
      </c>
      <c r="D14" s="27">
        <v>22.04</v>
      </c>
      <c r="E14" s="27">
        <v>21.32</v>
      </c>
      <c r="F14" s="27">
        <v>21.79</v>
      </c>
      <c r="G14" s="27">
        <v>21.34</v>
      </c>
      <c r="H14" s="27">
        <v>21.61</v>
      </c>
      <c r="I14" s="27">
        <v>21.92</v>
      </c>
      <c r="J14" s="27">
        <v>21.29</v>
      </c>
      <c r="K14" s="27">
        <v>21.95</v>
      </c>
      <c r="L14">
        <v>21.47</v>
      </c>
      <c r="N14" s="5">
        <f t="shared" si="0"/>
        <v>21.626363636363635</v>
      </c>
      <c r="O14" s="5">
        <f t="shared" si="1"/>
        <v>0.27532790368114612</v>
      </c>
      <c r="P14" s="1">
        <f t="shared" si="2"/>
        <v>1.273112337842115</v>
      </c>
    </row>
    <row r="15" spans="1:16" ht="15.75" customHeight="1" x14ac:dyDescent="0.2">
      <c r="A15" s="3" t="s">
        <v>6</v>
      </c>
      <c r="B15" s="27">
        <v>92.06</v>
      </c>
      <c r="C15" s="27">
        <v>91.57</v>
      </c>
      <c r="D15" s="27">
        <v>92</v>
      </c>
      <c r="E15" s="27">
        <v>92.28</v>
      </c>
      <c r="F15" s="27">
        <v>92.68</v>
      </c>
      <c r="G15" s="27">
        <v>92.14</v>
      </c>
      <c r="H15" s="27">
        <v>92.13</v>
      </c>
      <c r="I15" s="27">
        <v>92.68</v>
      </c>
      <c r="J15" s="27">
        <v>92.69</v>
      </c>
      <c r="K15" s="27">
        <v>92.75</v>
      </c>
      <c r="L15">
        <v>92.16</v>
      </c>
      <c r="N15" s="5">
        <f t="shared" si="0"/>
        <v>92.285454545454542</v>
      </c>
      <c r="O15" s="5">
        <f t="shared" si="1"/>
        <v>0.37364056622277336</v>
      </c>
      <c r="P15" s="1">
        <f t="shared" si="2"/>
        <v>0.40487481809903136</v>
      </c>
    </row>
    <row r="16" spans="1:16" ht="15.75" customHeight="1" x14ac:dyDescent="0.2">
      <c r="A16" s="3" t="s">
        <v>7</v>
      </c>
      <c r="B16" s="27">
        <v>108.62</v>
      </c>
      <c r="C16" s="27">
        <v>107.92</v>
      </c>
      <c r="D16" s="27">
        <v>103.06</v>
      </c>
      <c r="E16" s="27">
        <v>108.45</v>
      </c>
      <c r="F16" s="27">
        <v>108.65</v>
      </c>
      <c r="G16" s="27">
        <v>108.59</v>
      </c>
      <c r="H16" s="27">
        <v>109.15</v>
      </c>
      <c r="I16" s="27">
        <v>108.83</v>
      </c>
      <c r="J16" s="27">
        <v>108.98</v>
      </c>
      <c r="K16" s="27">
        <v>108.42</v>
      </c>
      <c r="L16">
        <v>108.5</v>
      </c>
      <c r="N16" s="5">
        <f t="shared" si="0"/>
        <v>108.10636363636364</v>
      </c>
      <c r="O16" s="5">
        <f t="shared" si="1"/>
        <v>1.7041494812795783</v>
      </c>
      <c r="P16" s="1">
        <f t="shared" si="2"/>
        <v>1.5763637069616088</v>
      </c>
    </row>
    <row r="17" spans="1:16" ht="15.75" customHeight="1" x14ac:dyDescent="0.2">
      <c r="A17" s="3" t="s">
        <v>8</v>
      </c>
      <c r="B17" s="27">
        <v>132.72</v>
      </c>
      <c r="C17" s="27">
        <v>130.76</v>
      </c>
      <c r="D17" s="27">
        <v>130.56</v>
      </c>
      <c r="E17" s="27">
        <v>131.55000000000001</v>
      </c>
      <c r="F17" s="27">
        <v>131.09</v>
      </c>
      <c r="G17" s="27">
        <v>131.49</v>
      </c>
      <c r="H17" s="27">
        <v>131.47</v>
      </c>
      <c r="I17" s="27">
        <v>130.99</v>
      </c>
      <c r="J17" s="27">
        <v>130.85</v>
      </c>
      <c r="K17" s="27">
        <v>130.35</v>
      </c>
      <c r="L17">
        <v>131.52000000000001</v>
      </c>
      <c r="N17" s="5">
        <f t="shared" si="0"/>
        <v>131.21363636363637</v>
      </c>
      <c r="O17" s="5">
        <f t="shared" si="1"/>
        <v>0.64766152776389108</v>
      </c>
      <c r="P17" s="1">
        <f t="shared" si="2"/>
        <v>0.49359315518777858</v>
      </c>
    </row>
    <row r="18" spans="1:16" ht="15.75" customHeight="1" x14ac:dyDescent="0.2">
      <c r="A18" s="3" t="s">
        <v>9</v>
      </c>
      <c r="B18" s="27">
        <v>205.41</v>
      </c>
      <c r="C18" s="27">
        <v>206.23</v>
      </c>
      <c r="D18" s="27">
        <v>206.11</v>
      </c>
      <c r="E18" s="27">
        <v>207.79</v>
      </c>
      <c r="F18" s="27">
        <v>206</v>
      </c>
      <c r="G18" s="27">
        <v>208.73</v>
      </c>
      <c r="H18" s="27">
        <v>208.85</v>
      </c>
      <c r="I18" s="27">
        <v>207.59</v>
      </c>
      <c r="J18" s="27">
        <v>207.71</v>
      </c>
      <c r="K18" s="27">
        <v>208.2</v>
      </c>
      <c r="L18">
        <v>207.68</v>
      </c>
      <c r="N18" s="5">
        <f t="shared" si="0"/>
        <v>207.29999999999998</v>
      </c>
      <c r="O18" s="5">
        <f t="shared" si="1"/>
        <v>1.1712045081880422</v>
      </c>
      <c r="P18" s="1">
        <f t="shared" si="2"/>
        <v>0.56498046704681248</v>
      </c>
    </row>
    <row r="19" spans="1:16" ht="15.75" customHeight="1" x14ac:dyDescent="0.2">
      <c r="A19" s="3" t="s">
        <v>10</v>
      </c>
      <c r="B19" s="27">
        <v>619.52</v>
      </c>
      <c r="C19" s="27">
        <v>620.14</v>
      </c>
      <c r="D19" s="27">
        <v>618.83000000000004</v>
      </c>
      <c r="E19" s="27">
        <v>619.64</v>
      </c>
      <c r="F19" s="27">
        <v>619.16999999999996</v>
      </c>
      <c r="G19" s="27">
        <v>621.92999999999995</v>
      </c>
      <c r="H19" s="27">
        <v>625.66999999999996</v>
      </c>
      <c r="I19" s="27">
        <v>683.94</v>
      </c>
      <c r="J19" s="27">
        <v>619.83000000000004</v>
      </c>
      <c r="K19" s="27">
        <v>619.58000000000004</v>
      </c>
      <c r="L19">
        <v>623.33000000000004</v>
      </c>
      <c r="N19" s="5">
        <f t="shared" si="0"/>
        <v>626.50727272727272</v>
      </c>
      <c r="O19" s="5">
        <f t="shared" si="1"/>
        <v>19.162824473917784</v>
      </c>
      <c r="P19" s="1">
        <f t="shared" si="2"/>
        <v>3.0586755027598262</v>
      </c>
    </row>
    <row r="20" spans="1:16" ht="15.75" customHeight="1" x14ac:dyDescent="0.2">
      <c r="A20" s="3" t="s">
        <v>11</v>
      </c>
      <c r="B20" s="27">
        <v>1048.31</v>
      </c>
      <c r="C20" s="27">
        <v>1050.6500000000001</v>
      </c>
      <c r="D20" s="27">
        <v>1051.28</v>
      </c>
      <c r="E20" s="27">
        <v>1049.8599999999999</v>
      </c>
      <c r="F20" s="27">
        <v>1049.42</v>
      </c>
      <c r="G20" s="27">
        <v>1056.45</v>
      </c>
      <c r="H20" s="27">
        <v>1054.8800000000001</v>
      </c>
      <c r="I20" s="27">
        <v>1058.71</v>
      </c>
      <c r="J20" s="27">
        <v>1046.76</v>
      </c>
      <c r="K20" s="27">
        <v>1047.75</v>
      </c>
      <c r="L20">
        <v>1058.46</v>
      </c>
      <c r="N20" s="5">
        <f t="shared" si="0"/>
        <v>1052.0481818181818</v>
      </c>
      <c r="O20" s="5">
        <f t="shared" si="1"/>
        <v>4.3305907638146319</v>
      </c>
      <c r="P20" s="1">
        <f t="shared" si="2"/>
        <v>0.41163426149650034</v>
      </c>
    </row>
    <row r="21" spans="1:16" ht="15.75" customHeight="1" x14ac:dyDescent="0.2">
      <c r="A21" s="3" t="s">
        <v>12</v>
      </c>
      <c r="B21" s="27">
        <v>2158.14</v>
      </c>
      <c r="C21" s="27">
        <v>2160.2800000000002</v>
      </c>
      <c r="D21" s="27">
        <v>2139.31</v>
      </c>
      <c r="E21" s="27">
        <v>2141.5100000000002</v>
      </c>
      <c r="F21" s="27">
        <v>2150.36</v>
      </c>
      <c r="G21" s="27">
        <v>2134.2199999999998</v>
      </c>
      <c r="H21" s="27">
        <v>2168.9899999999998</v>
      </c>
      <c r="I21" s="27">
        <v>2136.66</v>
      </c>
      <c r="J21" s="27">
        <v>2148.65</v>
      </c>
      <c r="K21" s="27">
        <v>2168.6799999999998</v>
      </c>
      <c r="L21">
        <v>2176.2800000000002</v>
      </c>
      <c r="N21" s="5">
        <f t="shared" si="0"/>
        <v>2153.0072727272727</v>
      </c>
      <c r="O21" s="5">
        <f t="shared" si="1"/>
        <v>14.449673415623703</v>
      </c>
      <c r="P21" s="1">
        <f t="shared" si="2"/>
        <v>0.67113908989819204</v>
      </c>
    </row>
    <row r="22" spans="1:16" ht="15.75" customHeight="1" x14ac:dyDescent="0.2">
      <c r="A22" s="3" t="s">
        <v>13</v>
      </c>
      <c r="B22" s="27">
        <v>4557.2700000000004</v>
      </c>
      <c r="C22" s="27">
        <v>4514.8100000000004</v>
      </c>
      <c r="D22" s="27">
        <v>4537.24</v>
      </c>
      <c r="E22" s="27">
        <v>4539.7</v>
      </c>
      <c r="F22" s="27">
        <v>4537.2700000000004</v>
      </c>
      <c r="G22" s="27">
        <v>4518.66</v>
      </c>
      <c r="H22" s="27">
        <v>4515.79</v>
      </c>
      <c r="I22" s="27">
        <v>4527.6099999999997</v>
      </c>
      <c r="J22" s="27">
        <v>4525.8500000000004</v>
      </c>
      <c r="K22" s="27">
        <v>4589.1899999999996</v>
      </c>
      <c r="L22">
        <v>4587.13</v>
      </c>
      <c r="N22" s="5">
        <f t="shared" si="0"/>
        <v>4540.9563636363637</v>
      </c>
      <c r="O22" s="5">
        <f t="shared" si="1"/>
        <v>26.408399903336484</v>
      </c>
      <c r="P22" s="1">
        <f t="shared" si="2"/>
        <v>0.58156030995613517</v>
      </c>
    </row>
    <row r="23" spans="1:16" ht="15.75" customHeight="1" x14ac:dyDescent="0.2">
      <c r="A23" s="3" t="s">
        <v>14</v>
      </c>
      <c r="B23" s="27">
        <v>8331.09</v>
      </c>
      <c r="C23" s="27">
        <v>8348.2900000000009</v>
      </c>
      <c r="D23" s="27">
        <v>8351.99</v>
      </c>
      <c r="E23" s="27">
        <v>8343.3700000000008</v>
      </c>
      <c r="F23" s="27">
        <v>8360.41</v>
      </c>
      <c r="G23" s="27">
        <v>8315.65</v>
      </c>
      <c r="H23" s="27">
        <v>8314.4599999999991</v>
      </c>
      <c r="I23" s="27">
        <v>8324.99</v>
      </c>
      <c r="J23" s="27">
        <v>8340.7199999999993</v>
      </c>
      <c r="K23" s="27">
        <v>8393.7199999999993</v>
      </c>
      <c r="L23">
        <v>8392.06</v>
      </c>
      <c r="N23" s="5">
        <f t="shared" si="0"/>
        <v>8346.9772727272739</v>
      </c>
      <c r="O23" s="5">
        <f t="shared" si="1"/>
        <v>26.928435190671205</v>
      </c>
      <c r="P23" s="1">
        <f t="shared" si="2"/>
        <v>0.32261301679419407</v>
      </c>
    </row>
    <row r="24" spans="1:16" ht="15.75" customHeight="1" x14ac:dyDescent="0.2">
      <c r="A24" s="3" t="s">
        <v>15</v>
      </c>
      <c r="B24" s="27">
        <v>16164.44</v>
      </c>
      <c r="C24" s="27">
        <v>16157.52</v>
      </c>
      <c r="D24" s="27">
        <v>16145.99</v>
      </c>
      <c r="E24" s="27">
        <v>16191.48</v>
      </c>
      <c r="F24" s="27">
        <v>16240.3</v>
      </c>
      <c r="G24" s="27">
        <v>16170.48</v>
      </c>
      <c r="H24" s="27">
        <v>16145.17</v>
      </c>
      <c r="I24" s="27">
        <v>16154.79</v>
      </c>
      <c r="J24" s="27">
        <v>16179.93</v>
      </c>
      <c r="K24" s="27">
        <v>16324.95</v>
      </c>
      <c r="L24">
        <v>16303.68</v>
      </c>
      <c r="N24" s="5">
        <f t="shared" si="0"/>
        <v>16198.066363636362</v>
      </c>
      <c r="O24" s="5">
        <f t="shared" si="1"/>
        <v>63.504526810728642</v>
      </c>
      <c r="P24" s="1">
        <f t="shared" si="2"/>
        <v>0.39205004711730473</v>
      </c>
    </row>
    <row r="25" spans="1:16" ht="15.75" customHeight="1" x14ac:dyDescent="0.2">
      <c r="A25" s="3" t="s">
        <v>16</v>
      </c>
      <c r="B25" s="27">
        <v>31804.2</v>
      </c>
      <c r="C25" s="27">
        <v>31872.880000000001</v>
      </c>
      <c r="D25" s="27">
        <v>31761.99</v>
      </c>
      <c r="E25" s="27">
        <v>31800.37</v>
      </c>
      <c r="F25" s="27">
        <v>31856.21</v>
      </c>
      <c r="G25" s="27">
        <v>31832.41</v>
      </c>
      <c r="H25" s="27">
        <v>31794.58</v>
      </c>
      <c r="I25" s="27">
        <v>31818.62</v>
      </c>
      <c r="J25" s="27">
        <v>31840.3</v>
      </c>
      <c r="K25" s="27">
        <v>32042.41</v>
      </c>
      <c r="L25">
        <v>32045.78</v>
      </c>
      <c r="N25" s="5">
        <f t="shared" si="0"/>
        <v>31860.886363636364</v>
      </c>
      <c r="O25" s="5">
        <f t="shared" si="1"/>
        <v>95.590767783580759</v>
      </c>
      <c r="P25" s="1">
        <f t="shared" si="2"/>
        <v>0.30002545030473765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30" t="s">
        <v>17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</row>
    <row r="31" spans="1:16" ht="15.75" customHeight="1" x14ac:dyDescent="0.15">
      <c r="A31" s="30" t="s">
        <v>1</v>
      </c>
      <c r="B31" s="28">
        <v>1</v>
      </c>
      <c r="C31" s="1">
        <v>2</v>
      </c>
      <c r="D31" s="1">
        <v>3</v>
      </c>
      <c r="E31" s="28">
        <v>4</v>
      </c>
      <c r="F31" s="28">
        <v>5</v>
      </c>
      <c r="G31" s="1">
        <v>6</v>
      </c>
      <c r="H31" s="1">
        <v>7</v>
      </c>
      <c r="I31" s="28">
        <v>8</v>
      </c>
      <c r="J31" s="28">
        <v>9</v>
      </c>
      <c r="K31" s="1">
        <v>10</v>
      </c>
      <c r="L31" s="1">
        <v>11</v>
      </c>
    </row>
    <row r="32" spans="1:16" ht="15.75" customHeight="1" x14ac:dyDescent="0.2">
      <c r="A32" s="31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27">
        <v>106.8</v>
      </c>
      <c r="C33" s="27">
        <v>106.85</v>
      </c>
      <c r="D33" s="27">
        <v>107.17</v>
      </c>
      <c r="E33" s="27">
        <v>107.12</v>
      </c>
      <c r="F33" s="27">
        <v>106.79</v>
      </c>
      <c r="G33" s="27">
        <v>106.43</v>
      </c>
      <c r="H33" s="27">
        <v>107.17</v>
      </c>
      <c r="I33" s="27">
        <v>106.96</v>
      </c>
      <c r="J33" s="27">
        <v>107.1</v>
      </c>
      <c r="K33" s="27">
        <v>106.99</v>
      </c>
      <c r="L33">
        <v>106.93</v>
      </c>
      <c r="N33" s="5">
        <f t="shared" ref="N33:N53" si="3">AVERAGE(B33:L33)</f>
        <v>106.93727272727274</v>
      </c>
      <c r="O33" s="5">
        <f t="shared" ref="O33:O53" si="4">STDEV(B33:L33)</f>
        <v>0.21840745908008163</v>
      </c>
      <c r="P33" s="1">
        <f t="shared" ref="P33:P53" si="5">O33/N33*100</f>
        <v>0.20423885284328944</v>
      </c>
    </row>
    <row r="34" spans="1:16" ht="15.75" customHeight="1" x14ac:dyDescent="0.2">
      <c r="A34" s="3">
        <v>2</v>
      </c>
      <c r="B34" s="27">
        <v>103.38</v>
      </c>
      <c r="C34" s="27">
        <v>103.67</v>
      </c>
      <c r="D34" s="27">
        <v>104.79</v>
      </c>
      <c r="E34" s="27">
        <v>104.43</v>
      </c>
      <c r="F34" s="27">
        <v>103.93</v>
      </c>
      <c r="G34" s="27">
        <v>104.04</v>
      </c>
      <c r="H34" s="27">
        <v>104.63</v>
      </c>
      <c r="I34" s="27">
        <v>104.85</v>
      </c>
      <c r="J34" s="27">
        <v>104.67</v>
      </c>
      <c r="K34" s="27">
        <v>103.18</v>
      </c>
      <c r="L34">
        <v>104.88</v>
      </c>
      <c r="N34" s="5">
        <f t="shared" si="3"/>
        <v>104.22272727272725</v>
      </c>
      <c r="O34" s="5">
        <f t="shared" si="4"/>
        <v>0.61467212250257142</v>
      </c>
      <c r="P34" s="1">
        <f t="shared" si="5"/>
        <v>0.58976783527657439</v>
      </c>
    </row>
    <row r="35" spans="1:16" ht="15.75" customHeight="1" x14ac:dyDescent="0.2">
      <c r="A35" s="3">
        <v>4</v>
      </c>
      <c r="B35" s="27">
        <v>102.15</v>
      </c>
      <c r="C35" s="27">
        <v>100</v>
      </c>
      <c r="D35" s="27">
        <v>102.35</v>
      </c>
      <c r="E35" s="27">
        <v>102.94</v>
      </c>
      <c r="F35" s="27">
        <v>102.46</v>
      </c>
      <c r="G35" s="27">
        <v>101.85</v>
      </c>
      <c r="H35" s="27">
        <v>103.02</v>
      </c>
      <c r="I35" s="27">
        <v>102.34</v>
      </c>
      <c r="J35" s="27">
        <v>104.61</v>
      </c>
      <c r="K35" s="27">
        <v>100.42</v>
      </c>
      <c r="L35">
        <v>101.93</v>
      </c>
      <c r="N35" s="5">
        <f t="shared" si="3"/>
        <v>102.18818181818182</v>
      </c>
      <c r="O35" s="5">
        <f t="shared" si="4"/>
        <v>1.238651025768098</v>
      </c>
      <c r="P35" s="1">
        <f t="shared" si="5"/>
        <v>1.2121274727952067</v>
      </c>
    </row>
    <row r="36" spans="1:16" ht="15.75" customHeight="1" x14ac:dyDescent="0.2">
      <c r="A36" s="3">
        <v>8</v>
      </c>
      <c r="B36" s="27">
        <v>101.42</v>
      </c>
      <c r="C36" s="27">
        <v>101.21</v>
      </c>
      <c r="D36" s="27">
        <v>101.46</v>
      </c>
      <c r="E36" s="27">
        <v>101.15</v>
      </c>
      <c r="F36" s="27">
        <v>101.09</v>
      </c>
      <c r="G36" s="27">
        <v>101.09</v>
      </c>
      <c r="H36" s="27">
        <v>101.55</v>
      </c>
      <c r="I36" s="27">
        <v>101.11</v>
      </c>
      <c r="J36" s="27">
        <v>101.68</v>
      </c>
      <c r="K36" s="27">
        <v>101.1</v>
      </c>
      <c r="L36">
        <v>101.31</v>
      </c>
      <c r="N36" s="5">
        <f t="shared" si="3"/>
        <v>101.28818181818183</v>
      </c>
      <c r="O36" s="5">
        <f t="shared" si="4"/>
        <v>0.20984843014986737</v>
      </c>
      <c r="P36" s="1">
        <f t="shared" si="5"/>
        <v>0.20717958046335308</v>
      </c>
    </row>
    <row r="37" spans="1:16" ht="15.75" customHeight="1" x14ac:dyDescent="0.2">
      <c r="A37" s="3">
        <v>16</v>
      </c>
      <c r="B37" s="27">
        <v>127.65</v>
      </c>
      <c r="C37" s="27">
        <v>128.5</v>
      </c>
      <c r="D37" s="27">
        <v>127.96</v>
      </c>
      <c r="E37" s="27">
        <v>129.65</v>
      </c>
      <c r="F37" s="27">
        <v>127.97</v>
      </c>
      <c r="G37" s="27">
        <v>128.24</v>
      </c>
      <c r="H37" s="27">
        <v>128.9</v>
      </c>
      <c r="I37" s="27">
        <v>128.08000000000001</v>
      </c>
      <c r="J37" s="27">
        <v>128.51</v>
      </c>
      <c r="K37" s="27">
        <v>128.12</v>
      </c>
      <c r="L37">
        <v>127.92</v>
      </c>
      <c r="N37" s="5">
        <f t="shared" si="3"/>
        <v>128.31818181818181</v>
      </c>
      <c r="O37" s="5">
        <f t="shared" si="4"/>
        <v>0.56024669890715473</v>
      </c>
      <c r="P37" s="1">
        <f t="shared" si="5"/>
        <v>0.43660741678913939</v>
      </c>
    </row>
    <row r="38" spans="1:16" ht="15.75" customHeight="1" x14ac:dyDescent="0.2">
      <c r="A38" s="3">
        <v>32</v>
      </c>
      <c r="B38" s="27">
        <v>129.21</v>
      </c>
      <c r="C38" s="27">
        <v>130.35</v>
      </c>
      <c r="D38" s="27">
        <v>128.82</v>
      </c>
      <c r="E38" s="27">
        <v>132.44999999999999</v>
      </c>
      <c r="F38" s="27">
        <v>130.47</v>
      </c>
      <c r="G38" s="27">
        <v>131.77000000000001</v>
      </c>
      <c r="H38" s="27">
        <v>129.87</v>
      </c>
      <c r="I38" s="27">
        <v>130.22999999999999</v>
      </c>
      <c r="J38" s="27">
        <v>132.63999999999999</v>
      </c>
      <c r="K38" s="27">
        <v>130.19999999999999</v>
      </c>
      <c r="L38">
        <v>130.80000000000001</v>
      </c>
      <c r="N38" s="5">
        <f t="shared" si="3"/>
        <v>130.61909090909091</v>
      </c>
      <c r="O38" s="5">
        <f t="shared" si="4"/>
        <v>1.2246914268129281</v>
      </c>
      <c r="P38" s="1">
        <f t="shared" si="5"/>
        <v>0.93760522928864698</v>
      </c>
    </row>
    <row r="39" spans="1:16" ht="15.75" customHeight="1" x14ac:dyDescent="0.2">
      <c r="A39" s="3">
        <v>64</v>
      </c>
      <c r="B39" s="27">
        <v>136.28</v>
      </c>
      <c r="C39" s="27">
        <v>136.99</v>
      </c>
      <c r="D39" s="27">
        <v>136.4</v>
      </c>
      <c r="E39" s="27">
        <v>138.15</v>
      </c>
      <c r="F39" s="27">
        <v>136.76</v>
      </c>
      <c r="G39" s="27">
        <v>137.04</v>
      </c>
      <c r="H39" s="27">
        <v>137.04</v>
      </c>
      <c r="I39" s="27">
        <v>137.15</v>
      </c>
      <c r="J39" s="27">
        <v>137.28</v>
      </c>
      <c r="K39" s="27">
        <v>137.03</v>
      </c>
      <c r="L39">
        <v>136.55000000000001</v>
      </c>
      <c r="N39" s="5">
        <f t="shared" si="3"/>
        <v>136.97</v>
      </c>
      <c r="O39" s="5">
        <f t="shared" si="4"/>
        <v>0.50558876569797329</v>
      </c>
      <c r="P39" s="1">
        <f t="shared" si="5"/>
        <v>0.36912372468275773</v>
      </c>
    </row>
    <row r="40" spans="1:16" ht="15.75" customHeight="1" x14ac:dyDescent="0.2">
      <c r="A40" s="3">
        <v>128</v>
      </c>
      <c r="B40" s="27">
        <v>150.07</v>
      </c>
      <c r="C40" s="27">
        <v>151.09</v>
      </c>
      <c r="D40" s="27">
        <v>149.97999999999999</v>
      </c>
      <c r="E40" s="27">
        <v>152.22</v>
      </c>
      <c r="F40" s="27">
        <v>150.62</v>
      </c>
      <c r="G40" s="27">
        <v>150.58000000000001</v>
      </c>
      <c r="H40" s="27">
        <v>150.76</v>
      </c>
      <c r="I40" s="27">
        <v>150.94999999999999</v>
      </c>
      <c r="J40" s="27">
        <v>150.81</v>
      </c>
      <c r="K40" s="27">
        <v>150.84</v>
      </c>
      <c r="L40">
        <v>149.91999999999999</v>
      </c>
      <c r="N40" s="5">
        <f t="shared" si="3"/>
        <v>150.71272727272728</v>
      </c>
      <c r="O40" s="5">
        <f t="shared" si="4"/>
        <v>0.64054806078999371</v>
      </c>
      <c r="P40" s="1">
        <f t="shared" si="5"/>
        <v>0.42501258678098791</v>
      </c>
    </row>
    <row r="41" spans="1:16" ht="15.75" customHeight="1" x14ac:dyDescent="0.2">
      <c r="A41" s="3">
        <v>256</v>
      </c>
      <c r="B41" s="27">
        <v>171.87</v>
      </c>
      <c r="C41" s="27">
        <v>173.47</v>
      </c>
      <c r="D41" s="27">
        <v>172.26</v>
      </c>
      <c r="E41" s="27">
        <v>175.1</v>
      </c>
      <c r="F41" s="27">
        <v>173.64</v>
      </c>
      <c r="G41" s="27">
        <v>173.03</v>
      </c>
      <c r="H41" s="27">
        <v>173.27</v>
      </c>
      <c r="I41" s="27">
        <v>173.23</v>
      </c>
      <c r="J41" s="27">
        <v>172.75</v>
      </c>
      <c r="K41" s="27">
        <v>173.04</v>
      </c>
      <c r="L41">
        <v>171.72</v>
      </c>
      <c r="N41" s="5">
        <f t="shared" si="3"/>
        <v>173.03454545454545</v>
      </c>
      <c r="O41" s="5">
        <f t="shared" si="4"/>
        <v>0.93172274455830972</v>
      </c>
      <c r="P41" s="1">
        <f t="shared" si="5"/>
        <v>0.53846053810281747</v>
      </c>
    </row>
    <row r="42" spans="1:16" ht="15.75" customHeight="1" x14ac:dyDescent="0.2">
      <c r="A42" s="3">
        <v>512</v>
      </c>
      <c r="B42" s="27">
        <v>234.38</v>
      </c>
      <c r="C42" s="27">
        <v>237.71</v>
      </c>
      <c r="D42" s="27">
        <v>234.4</v>
      </c>
      <c r="E42" s="27">
        <v>238.05</v>
      </c>
      <c r="F42" s="27">
        <v>234.61</v>
      </c>
      <c r="G42" s="27">
        <v>232.65</v>
      </c>
      <c r="H42" s="27">
        <v>233.7</v>
      </c>
      <c r="I42" s="27">
        <v>233.49</v>
      </c>
      <c r="J42" s="27">
        <v>233.7</v>
      </c>
      <c r="K42" s="27">
        <v>235.06</v>
      </c>
      <c r="L42">
        <v>231.02</v>
      </c>
      <c r="N42" s="5">
        <f t="shared" si="3"/>
        <v>234.43363636363637</v>
      </c>
      <c r="O42" s="5">
        <f t="shared" si="4"/>
        <v>2.0258641253908074</v>
      </c>
      <c r="P42" s="1">
        <f t="shared" si="5"/>
        <v>0.86415249825687757</v>
      </c>
    </row>
    <row r="43" spans="1:16" ht="15.75" customHeight="1" x14ac:dyDescent="0.2">
      <c r="A43" s="3" t="s">
        <v>6</v>
      </c>
      <c r="B43" s="27">
        <v>129.30000000000001</v>
      </c>
      <c r="C43" s="27">
        <v>129.01</v>
      </c>
      <c r="D43" s="27">
        <v>128.71</v>
      </c>
      <c r="E43" s="27">
        <v>128.65</v>
      </c>
      <c r="F43" s="27">
        <v>127.77</v>
      </c>
      <c r="G43" s="27">
        <v>127.54</v>
      </c>
      <c r="H43" s="27">
        <v>127.94</v>
      </c>
      <c r="I43" s="27">
        <v>128.94</v>
      </c>
      <c r="J43" s="27">
        <v>128.04</v>
      </c>
      <c r="K43" s="27">
        <v>128.72999999999999</v>
      </c>
      <c r="L43">
        <v>128.18</v>
      </c>
      <c r="N43" s="5">
        <f t="shared" si="3"/>
        <v>128.43727272727273</v>
      </c>
      <c r="O43" s="5">
        <f t="shared" si="4"/>
        <v>0.57026469133361124</v>
      </c>
      <c r="P43" s="1">
        <f t="shared" si="5"/>
        <v>0.44400249181912105</v>
      </c>
    </row>
    <row r="44" spans="1:16" ht="15.75" customHeight="1" x14ac:dyDescent="0.2">
      <c r="A44" s="3" t="s">
        <v>7</v>
      </c>
      <c r="B44" s="27">
        <v>155.69</v>
      </c>
      <c r="C44" s="27">
        <v>155.08000000000001</v>
      </c>
      <c r="D44" s="27">
        <v>155.02000000000001</v>
      </c>
      <c r="E44" s="27">
        <v>155.4</v>
      </c>
      <c r="F44" s="27">
        <v>154.25</v>
      </c>
      <c r="G44" s="27">
        <v>154.52000000000001</v>
      </c>
      <c r="H44" s="27">
        <v>157.22999999999999</v>
      </c>
      <c r="I44" s="27">
        <v>155.52000000000001</v>
      </c>
      <c r="J44" s="27">
        <v>154.52000000000001</v>
      </c>
      <c r="K44" s="27">
        <v>155.21</v>
      </c>
      <c r="L44">
        <v>154.63999999999999</v>
      </c>
      <c r="N44" s="5">
        <f t="shared" si="3"/>
        <v>155.18909090909091</v>
      </c>
      <c r="O44" s="5">
        <f t="shared" si="4"/>
        <v>0.81791753307352788</v>
      </c>
      <c r="P44" s="1">
        <f t="shared" si="5"/>
        <v>0.52704576609232179</v>
      </c>
    </row>
    <row r="45" spans="1:16" ht="15.75" customHeight="1" x14ac:dyDescent="0.2">
      <c r="A45" s="3" t="s">
        <v>8</v>
      </c>
      <c r="B45" s="27">
        <v>204.66</v>
      </c>
      <c r="C45" s="27">
        <v>204.1</v>
      </c>
      <c r="D45" s="27">
        <v>203.49</v>
      </c>
      <c r="E45" s="27">
        <v>204.32</v>
      </c>
      <c r="F45" s="27">
        <v>203.41</v>
      </c>
      <c r="G45" s="27">
        <v>204.28</v>
      </c>
      <c r="H45" s="27">
        <v>204.29</v>
      </c>
      <c r="I45" s="27">
        <v>204.79</v>
      </c>
      <c r="J45" s="27">
        <v>203.58</v>
      </c>
      <c r="K45" s="27">
        <v>204.09</v>
      </c>
      <c r="L45">
        <v>203.28</v>
      </c>
      <c r="N45" s="5">
        <f t="shared" si="3"/>
        <v>204.02636363636364</v>
      </c>
      <c r="O45" s="5">
        <f t="shared" si="4"/>
        <v>0.51361995146747397</v>
      </c>
      <c r="P45" s="1">
        <f t="shared" si="5"/>
        <v>0.25174195251693027</v>
      </c>
    </row>
    <row r="46" spans="1:16" ht="15.75" customHeight="1" x14ac:dyDescent="0.2">
      <c r="A46" s="3" t="s">
        <v>9</v>
      </c>
      <c r="B46" s="27">
        <v>321.97000000000003</v>
      </c>
      <c r="C46" s="27">
        <v>323.29000000000002</v>
      </c>
      <c r="D46" s="27">
        <v>323.22000000000003</v>
      </c>
      <c r="E46" s="27">
        <v>321.94</v>
      </c>
      <c r="F46" s="27">
        <v>321.95</v>
      </c>
      <c r="G46" s="27">
        <v>321.19</v>
      </c>
      <c r="H46" s="27">
        <v>322.02999999999997</v>
      </c>
      <c r="I46" s="27">
        <v>322.68</v>
      </c>
      <c r="J46" s="27">
        <v>323.12</v>
      </c>
      <c r="K46" s="27">
        <v>323.27</v>
      </c>
      <c r="L46">
        <v>321.60000000000002</v>
      </c>
      <c r="N46" s="5">
        <f t="shared" si="3"/>
        <v>322.38727272727272</v>
      </c>
      <c r="O46" s="5">
        <f t="shared" si="4"/>
        <v>0.75209162884705882</v>
      </c>
      <c r="P46" s="1">
        <f t="shared" si="5"/>
        <v>0.23328825064483841</v>
      </c>
    </row>
    <row r="47" spans="1:16" ht="15.75" customHeight="1" x14ac:dyDescent="0.2">
      <c r="A47" s="3" t="s">
        <v>10</v>
      </c>
      <c r="B47" s="27">
        <v>935.24</v>
      </c>
      <c r="C47" s="27">
        <v>935.9</v>
      </c>
      <c r="D47" s="27">
        <v>938.27</v>
      </c>
      <c r="E47" s="27">
        <v>934.94</v>
      </c>
      <c r="F47" s="27">
        <v>931.56</v>
      </c>
      <c r="G47" s="27">
        <v>935.05</v>
      </c>
      <c r="H47" s="27">
        <v>933.12</v>
      </c>
      <c r="I47" s="27">
        <v>949.49</v>
      </c>
      <c r="J47" s="27">
        <v>935.74</v>
      </c>
      <c r="K47" s="27">
        <v>934.46</v>
      </c>
      <c r="L47">
        <v>932.8</v>
      </c>
      <c r="N47" s="5">
        <f t="shared" si="3"/>
        <v>936.05181818181813</v>
      </c>
      <c r="O47" s="5">
        <f t="shared" si="4"/>
        <v>4.8000454543302435</v>
      </c>
      <c r="P47" s="1">
        <f t="shared" si="5"/>
        <v>0.51279697994218154</v>
      </c>
    </row>
    <row r="48" spans="1:16" ht="15.75" customHeight="1" x14ac:dyDescent="0.2">
      <c r="A48" s="3" t="s">
        <v>11</v>
      </c>
      <c r="B48" s="27">
        <v>1583.51</v>
      </c>
      <c r="C48" s="27">
        <v>1584.1</v>
      </c>
      <c r="D48" s="27">
        <v>1589.51</v>
      </c>
      <c r="E48" s="27">
        <v>1583.9</v>
      </c>
      <c r="F48" s="27">
        <v>1577.19</v>
      </c>
      <c r="G48" s="27">
        <v>1595.41</v>
      </c>
      <c r="H48" s="27">
        <v>1580.09</v>
      </c>
      <c r="I48" s="27">
        <v>1596.11</v>
      </c>
      <c r="J48" s="27">
        <v>1586.77</v>
      </c>
      <c r="K48" s="27">
        <v>1584.09</v>
      </c>
      <c r="L48">
        <v>1580.36</v>
      </c>
      <c r="N48" s="5">
        <f t="shared" si="3"/>
        <v>1585.5490909090911</v>
      </c>
      <c r="O48" s="5">
        <f t="shared" si="4"/>
        <v>6.0304120166792226</v>
      </c>
      <c r="P48" s="1">
        <f t="shared" si="5"/>
        <v>0.38033587551815401</v>
      </c>
    </row>
    <row r="49" spans="1:16" ht="15.75" customHeight="1" x14ac:dyDescent="0.2">
      <c r="A49" s="3" t="s">
        <v>12</v>
      </c>
      <c r="B49" s="27">
        <v>3457.67</v>
      </c>
      <c r="C49" s="27">
        <v>3558.37</v>
      </c>
      <c r="D49" s="27">
        <v>3541.91</v>
      </c>
      <c r="E49" s="27">
        <v>3508.89</v>
      </c>
      <c r="F49" s="27">
        <v>3531.79</v>
      </c>
      <c r="G49" s="27">
        <v>3513.11</v>
      </c>
      <c r="H49" s="27">
        <v>3532.33</v>
      </c>
      <c r="I49" s="27">
        <v>3485.6</v>
      </c>
      <c r="J49" s="27">
        <v>3527.6</v>
      </c>
      <c r="K49" s="27">
        <v>3481.22</v>
      </c>
      <c r="L49">
        <v>3519.9</v>
      </c>
      <c r="N49" s="5">
        <f t="shared" si="3"/>
        <v>3514.3990909090908</v>
      </c>
      <c r="O49" s="5">
        <f t="shared" si="4"/>
        <v>29.494435900537376</v>
      </c>
      <c r="P49" s="1">
        <f t="shared" si="5"/>
        <v>0.83924549083888678</v>
      </c>
    </row>
    <row r="50" spans="1:16" ht="15.75" customHeight="1" x14ac:dyDescent="0.2">
      <c r="A50" s="3" t="s">
        <v>13</v>
      </c>
      <c r="B50" s="27">
        <v>6400.5</v>
      </c>
      <c r="C50" s="27">
        <v>6415.21</v>
      </c>
      <c r="D50" s="27">
        <v>6392.6</v>
      </c>
      <c r="E50" s="27">
        <v>6392.28</v>
      </c>
      <c r="F50" s="27">
        <v>6406.26</v>
      </c>
      <c r="G50" s="27">
        <v>6386.83</v>
      </c>
      <c r="H50" s="27">
        <v>6394.25</v>
      </c>
      <c r="I50" s="27">
        <v>6400.76</v>
      </c>
      <c r="J50" s="27">
        <v>6392.55</v>
      </c>
      <c r="K50" s="27">
        <v>6393.61</v>
      </c>
      <c r="L50">
        <v>6374.78</v>
      </c>
      <c r="N50" s="5">
        <f t="shared" si="3"/>
        <v>6395.4209090909098</v>
      </c>
      <c r="O50" s="5">
        <f t="shared" si="4"/>
        <v>10.459270007553638</v>
      </c>
      <c r="P50" s="1">
        <f t="shared" si="5"/>
        <v>0.16354310617282566</v>
      </c>
    </row>
    <row r="51" spans="1:16" ht="15.75" customHeight="1" x14ac:dyDescent="0.2">
      <c r="A51" s="3" t="s">
        <v>14</v>
      </c>
      <c r="B51" s="27">
        <v>11620.5</v>
      </c>
      <c r="C51" s="27">
        <v>11625.96</v>
      </c>
      <c r="D51" s="27">
        <v>11579.52</v>
      </c>
      <c r="E51" s="27">
        <v>11596.49</v>
      </c>
      <c r="F51" s="27">
        <v>11568.33</v>
      </c>
      <c r="G51" s="27">
        <v>11555.59</v>
      </c>
      <c r="H51" s="27">
        <v>11585.94</v>
      </c>
      <c r="I51" s="27">
        <v>11609.18</v>
      </c>
      <c r="J51" s="27">
        <v>11583.19</v>
      </c>
      <c r="K51" s="27">
        <v>11573</v>
      </c>
      <c r="L51">
        <v>11565.77</v>
      </c>
      <c r="N51" s="5">
        <f t="shared" si="3"/>
        <v>11587.588181818182</v>
      </c>
      <c r="O51" s="5">
        <f t="shared" si="4"/>
        <v>22.960397565452269</v>
      </c>
      <c r="P51" s="1">
        <f t="shared" si="5"/>
        <v>0.19814647539406777</v>
      </c>
    </row>
    <row r="52" spans="1:16" ht="15.75" customHeight="1" x14ac:dyDescent="0.2">
      <c r="A52" s="3" t="s">
        <v>15</v>
      </c>
      <c r="B52" s="27">
        <v>22214.57</v>
      </c>
      <c r="C52" s="27">
        <v>22265.85</v>
      </c>
      <c r="D52" s="27">
        <v>22246.36</v>
      </c>
      <c r="E52" s="27">
        <v>22237.97</v>
      </c>
      <c r="F52" s="27">
        <v>22177.200000000001</v>
      </c>
      <c r="G52" s="27">
        <v>22184.76</v>
      </c>
      <c r="H52" s="27">
        <v>22223.71</v>
      </c>
      <c r="I52" s="27">
        <v>22294.19</v>
      </c>
      <c r="J52" s="27">
        <v>22280.83</v>
      </c>
      <c r="K52" s="27">
        <v>22189.99</v>
      </c>
      <c r="L52">
        <v>22279.67</v>
      </c>
      <c r="N52" s="5">
        <f t="shared" si="3"/>
        <v>22235.918181818179</v>
      </c>
      <c r="O52" s="5">
        <f t="shared" si="4"/>
        <v>41.370545033436663</v>
      </c>
      <c r="P52" s="1">
        <f t="shared" si="5"/>
        <v>0.18605278493633085</v>
      </c>
    </row>
    <row r="53" spans="1:16" ht="15.75" customHeight="1" x14ac:dyDescent="0.2">
      <c r="A53" s="3" t="s">
        <v>16</v>
      </c>
      <c r="B53" s="27">
        <v>43415.35</v>
      </c>
      <c r="C53" s="27">
        <v>43473.79</v>
      </c>
      <c r="D53" s="27">
        <v>43428.43</v>
      </c>
      <c r="E53" s="27">
        <v>43458.879999999997</v>
      </c>
      <c r="F53" s="27">
        <v>43475.16</v>
      </c>
      <c r="G53" s="27">
        <v>43531.68</v>
      </c>
      <c r="H53" s="27">
        <v>43377.11</v>
      </c>
      <c r="I53" s="27">
        <v>43542.75</v>
      </c>
      <c r="J53" s="27">
        <v>43517.34</v>
      </c>
      <c r="K53" s="27">
        <v>43337.81</v>
      </c>
      <c r="L53">
        <v>43385.19</v>
      </c>
      <c r="N53" s="5">
        <f t="shared" si="3"/>
        <v>43449.40818181818</v>
      </c>
      <c r="O53" s="5">
        <f t="shared" si="4"/>
        <v>66.969114943857761</v>
      </c>
      <c r="P53" s="1">
        <f t="shared" si="5"/>
        <v>0.15413124768838998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2" t="s">
        <v>19</v>
      </c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</row>
    <row r="59" spans="1:16" ht="15.75" customHeight="1" x14ac:dyDescent="0.15">
      <c r="A59" s="30" t="s">
        <v>1</v>
      </c>
      <c r="B59" s="28">
        <v>1</v>
      </c>
      <c r="C59" s="1">
        <v>2</v>
      </c>
      <c r="D59" s="1">
        <v>3</v>
      </c>
      <c r="E59" s="28">
        <v>4</v>
      </c>
      <c r="F59" s="28">
        <v>5</v>
      </c>
      <c r="G59" s="1">
        <v>6</v>
      </c>
      <c r="H59" s="1">
        <v>7</v>
      </c>
      <c r="I59" s="28">
        <v>8</v>
      </c>
      <c r="J59" s="28">
        <v>9</v>
      </c>
      <c r="K59" s="1">
        <v>10</v>
      </c>
      <c r="L59" s="1">
        <v>11</v>
      </c>
    </row>
    <row r="60" spans="1:16" ht="15.75" customHeight="1" x14ac:dyDescent="0.2">
      <c r="A60" s="31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27">
        <v>38.33</v>
      </c>
      <c r="C61" s="27">
        <v>37.92</v>
      </c>
      <c r="D61" s="27">
        <v>40.020000000000003</v>
      </c>
      <c r="E61" s="27">
        <v>39.31</v>
      </c>
      <c r="F61" s="27">
        <v>38.83</v>
      </c>
      <c r="G61" s="27">
        <v>39.72</v>
      </c>
      <c r="H61" s="27">
        <v>38.07</v>
      </c>
      <c r="I61" s="27">
        <v>39.54</v>
      </c>
      <c r="J61" s="27">
        <v>40.159999999999997</v>
      </c>
      <c r="K61" s="27">
        <v>38.049999999999997</v>
      </c>
      <c r="L61">
        <v>38.200000000000003</v>
      </c>
      <c r="N61" s="5">
        <f t="shared" ref="N61:N81" si="6">AVERAGE(B61:L61)</f>
        <v>38.922727272727279</v>
      </c>
      <c r="O61" s="5">
        <f t="shared" ref="O61:O81" si="7">STDEV(B61:L61)</f>
        <v>0.85311301606634626</v>
      </c>
      <c r="P61" s="1">
        <f t="shared" ref="P61:P81" si="8">O61/N61*100</f>
        <v>2.1918120230596303</v>
      </c>
    </row>
    <row r="62" spans="1:16" ht="15.75" customHeight="1" x14ac:dyDescent="0.2">
      <c r="A62" s="3">
        <v>2</v>
      </c>
      <c r="B62" s="27">
        <v>54.14</v>
      </c>
      <c r="C62" s="27">
        <v>52.89</v>
      </c>
      <c r="D62" s="27">
        <v>55.93</v>
      </c>
      <c r="E62" s="27">
        <v>54.19</v>
      </c>
      <c r="F62" s="27">
        <v>53.17</v>
      </c>
      <c r="G62" s="27">
        <v>55.69</v>
      </c>
      <c r="H62" s="27">
        <v>53.91</v>
      </c>
      <c r="I62" s="27">
        <v>54.74</v>
      </c>
      <c r="J62" s="27">
        <v>54.72</v>
      </c>
      <c r="K62" s="27">
        <v>53.77</v>
      </c>
      <c r="L62">
        <v>53.05</v>
      </c>
      <c r="N62" s="5">
        <f t="shared" si="6"/>
        <v>54.199999999999996</v>
      </c>
      <c r="O62" s="5">
        <f t="shared" si="7"/>
        <v>1.0073331127288525</v>
      </c>
      <c r="P62" s="1">
        <f t="shared" si="8"/>
        <v>1.8585481784665177</v>
      </c>
    </row>
    <row r="63" spans="1:16" ht="15.75" customHeight="1" x14ac:dyDescent="0.2">
      <c r="A63" s="3">
        <v>4</v>
      </c>
      <c r="B63" s="27">
        <v>54.3</v>
      </c>
      <c r="C63" s="27">
        <v>52.39</v>
      </c>
      <c r="D63" s="27">
        <v>56.04</v>
      </c>
      <c r="E63" s="27">
        <v>53.79</v>
      </c>
      <c r="F63" s="27">
        <v>52.97</v>
      </c>
      <c r="G63" s="27">
        <v>55.49</v>
      </c>
      <c r="H63" s="27">
        <v>53.59</v>
      </c>
      <c r="I63" s="27">
        <v>54.39</v>
      </c>
      <c r="J63" s="27">
        <v>53.98</v>
      </c>
      <c r="K63" s="27">
        <v>53.28</v>
      </c>
      <c r="L63">
        <v>52.32</v>
      </c>
      <c r="N63" s="5">
        <f t="shared" si="6"/>
        <v>53.867272727272734</v>
      </c>
      <c r="O63" s="5">
        <f t="shared" si="7"/>
        <v>1.1677507517367813</v>
      </c>
      <c r="P63" s="1">
        <f t="shared" si="8"/>
        <v>2.1678297277997425</v>
      </c>
    </row>
    <row r="64" spans="1:16" ht="15.75" customHeight="1" x14ac:dyDescent="0.2">
      <c r="A64" s="3">
        <v>8</v>
      </c>
      <c r="B64" s="27">
        <v>54.75</v>
      </c>
      <c r="C64" s="27">
        <v>52.53</v>
      </c>
      <c r="D64" s="27">
        <v>56.22</v>
      </c>
      <c r="E64" s="27">
        <v>54.41</v>
      </c>
      <c r="F64" s="27">
        <v>54.05</v>
      </c>
      <c r="G64" s="27">
        <v>55.99</v>
      </c>
      <c r="H64" s="27">
        <v>54.43</v>
      </c>
      <c r="I64" s="27">
        <v>55.02</v>
      </c>
      <c r="J64" s="27">
        <v>54.73</v>
      </c>
      <c r="K64" s="27">
        <v>53.71</v>
      </c>
      <c r="L64">
        <v>52.7</v>
      </c>
      <c r="N64" s="5">
        <f t="shared" si="6"/>
        <v>54.412727272727281</v>
      </c>
      <c r="O64" s="5">
        <f t="shared" si="7"/>
        <v>1.1593540521263628</v>
      </c>
      <c r="P64" s="1">
        <f t="shared" si="8"/>
        <v>2.1306670520583397</v>
      </c>
    </row>
    <row r="65" spans="1:16" ht="15.75" customHeight="1" x14ac:dyDescent="0.2">
      <c r="A65" s="3">
        <v>16</v>
      </c>
      <c r="B65" s="27">
        <v>36.4</v>
      </c>
      <c r="C65" s="27">
        <v>35.590000000000003</v>
      </c>
      <c r="D65" s="27">
        <v>37.6</v>
      </c>
      <c r="E65" s="27">
        <v>36.83</v>
      </c>
      <c r="F65" s="27">
        <v>36.6</v>
      </c>
      <c r="G65" s="27">
        <v>37.26</v>
      </c>
      <c r="H65" s="27">
        <v>36.14</v>
      </c>
      <c r="I65" s="27">
        <v>37.299999999999997</v>
      </c>
      <c r="J65" s="27">
        <v>37.07</v>
      </c>
      <c r="K65" s="27">
        <v>35.58</v>
      </c>
      <c r="L65">
        <v>36.090000000000003</v>
      </c>
      <c r="N65" s="5">
        <f t="shared" si="6"/>
        <v>36.587272727272733</v>
      </c>
      <c r="O65" s="5">
        <f t="shared" si="7"/>
        <v>0.69063870307261022</v>
      </c>
      <c r="P65" s="1">
        <f t="shared" si="8"/>
        <v>1.8876474019278215</v>
      </c>
    </row>
    <row r="66" spans="1:16" ht="15.75" customHeight="1" x14ac:dyDescent="0.2">
      <c r="A66" s="3">
        <v>32</v>
      </c>
      <c r="B66" s="27">
        <v>36.44</v>
      </c>
      <c r="C66" s="27">
        <v>36.47</v>
      </c>
      <c r="D66" s="27">
        <v>37.450000000000003</v>
      </c>
      <c r="E66" s="27">
        <v>37.39</v>
      </c>
      <c r="F66" s="27">
        <v>36.72</v>
      </c>
      <c r="G66" s="27">
        <v>37.369999999999997</v>
      </c>
      <c r="H66" s="27">
        <v>36.729999999999997</v>
      </c>
      <c r="I66" s="27">
        <v>37.299999999999997</v>
      </c>
      <c r="J66" s="27">
        <v>38.21</v>
      </c>
      <c r="K66" s="27">
        <v>36.43</v>
      </c>
      <c r="L66">
        <v>36.58</v>
      </c>
      <c r="N66" s="5">
        <f t="shared" si="6"/>
        <v>37.008181818181818</v>
      </c>
      <c r="O66" s="5">
        <f t="shared" si="7"/>
        <v>0.5737563626107901</v>
      </c>
      <c r="P66" s="1">
        <f t="shared" si="8"/>
        <v>1.5503500426732886</v>
      </c>
    </row>
    <row r="67" spans="1:16" ht="15.75" customHeight="1" x14ac:dyDescent="0.2">
      <c r="A67" s="3">
        <v>64</v>
      </c>
      <c r="B67" s="27">
        <v>54.2</v>
      </c>
      <c r="C67" s="27">
        <v>53.42</v>
      </c>
      <c r="D67" s="27">
        <v>53.62</v>
      </c>
      <c r="E67" s="27">
        <v>54.8</v>
      </c>
      <c r="F67" s="27">
        <v>53.35</v>
      </c>
      <c r="G67" s="27">
        <v>54.51</v>
      </c>
      <c r="H67" s="27">
        <v>54.25</v>
      </c>
      <c r="I67" s="27">
        <v>53.08</v>
      </c>
      <c r="J67" s="27">
        <v>54.52</v>
      </c>
      <c r="K67" s="27">
        <v>54.46</v>
      </c>
      <c r="L67">
        <v>53.39</v>
      </c>
      <c r="N67" s="5">
        <f t="shared" si="6"/>
        <v>53.963636363636368</v>
      </c>
      <c r="O67" s="5">
        <f t="shared" si="7"/>
        <v>0.59932082772539652</v>
      </c>
      <c r="P67" s="1">
        <f t="shared" si="8"/>
        <v>1.11060126431593</v>
      </c>
    </row>
    <row r="68" spans="1:16" ht="15.75" customHeight="1" x14ac:dyDescent="0.2">
      <c r="A68" s="3">
        <v>128</v>
      </c>
      <c r="B68" s="27">
        <v>57.37</v>
      </c>
      <c r="C68" s="27">
        <v>57.41</v>
      </c>
      <c r="D68" s="27">
        <v>57.37</v>
      </c>
      <c r="E68" s="27">
        <v>58.02</v>
      </c>
      <c r="F68" s="27">
        <v>57.38</v>
      </c>
      <c r="G68" s="27">
        <v>57.57</v>
      </c>
      <c r="H68" s="27">
        <v>57.47</v>
      </c>
      <c r="I68" s="27">
        <v>57.39</v>
      </c>
      <c r="J68" s="27">
        <v>57.62</v>
      </c>
      <c r="K68" s="27">
        <v>57.83</v>
      </c>
      <c r="L68">
        <v>57.41</v>
      </c>
      <c r="N68" s="5">
        <f t="shared" si="6"/>
        <v>57.530909090909091</v>
      </c>
      <c r="O68" s="5">
        <f t="shared" si="7"/>
        <v>0.21575238332192606</v>
      </c>
      <c r="P68" s="1">
        <f t="shared" si="8"/>
        <v>0.37501994446324294</v>
      </c>
    </row>
    <row r="69" spans="1:16" ht="15.75" customHeight="1" x14ac:dyDescent="0.2">
      <c r="A69" s="3">
        <v>256</v>
      </c>
      <c r="B69" s="27">
        <v>63.2</v>
      </c>
      <c r="C69" s="27">
        <v>63.19</v>
      </c>
      <c r="D69" s="27">
        <v>63.12</v>
      </c>
      <c r="E69" s="27">
        <v>62.89</v>
      </c>
      <c r="F69" s="27">
        <v>63.06</v>
      </c>
      <c r="G69" s="27">
        <v>63.38</v>
      </c>
      <c r="H69" s="27">
        <v>63.11</v>
      </c>
      <c r="I69" s="27">
        <v>62.88</v>
      </c>
      <c r="J69" s="27">
        <v>63.07</v>
      </c>
      <c r="K69" s="27">
        <v>63.09</v>
      </c>
      <c r="L69">
        <v>63.1</v>
      </c>
      <c r="N69" s="5">
        <f t="shared" si="6"/>
        <v>63.099090909090911</v>
      </c>
      <c r="O69" s="5">
        <f t="shared" si="7"/>
        <v>0.13859686471594837</v>
      </c>
      <c r="P69" s="1">
        <f t="shared" si="8"/>
        <v>0.21964954283672605</v>
      </c>
    </row>
    <row r="70" spans="1:16" ht="15.75" customHeight="1" x14ac:dyDescent="0.2">
      <c r="A70" s="3">
        <v>512</v>
      </c>
      <c r="B70" s="27">
        <v>73.819999999999993</v>
      </c>
      <c r="C70" s="27">
        <v>73.849999999999994</v>
      </c>
      <c r="D70" s="27">
        <v>73.900000000000006</v>
      </c>
      <c r="E70" s="27">
        <v>74.11</v>
      </c>
      <c r="F70" s="27">
        <v>73.91</v>
      </c>
      <c r="G70" s="27">
        <v>74.5</v>
      </c>
      <c r="H70" s="27">
        <v>73.97</v>
      </c>
      <c r="I70" s="27">
        <v>73.59</v>
      </c>
      <c r="J70" s="27">
        <v>74.37</v>
      </c>
      <c r="K70" s="27">
        <v>73.680000000000007</v>
      </c>
      <c r="L70">
        <v>73.92</v>
      </c>
      <c r="N70" s="5">
        <f t="shared" si="6"/>
        <v>73.965454545454548</v>
      </c>
      <c r="O70" s="5">
        <f t="shared" si="7"/>
        <v>0.27141715628764651</v>
      </c>
      <c r="P70" s="1">
        <f t="shared" si="8"/>
        <v>0.36695124495023618</v>
      </c>
    </row>
    <row r="71" spans="1:16" ht="15.75" customHeight="1" x14ac:dyDescent="0.2">
      <c r="A71" s="3" t="s">
        <v>6</v>
      </c>
      <c r="B71" s="27">
        <v>108.82</v>
      </c>
      <c r="C71" s="27">
        <v>109.79</v>
      </c>
      <c r="D71" s="27">
        <v>108.71</v>
      </c>
      <c r="E71" s="27">
        <v>108.2</v>
      </c>
      <c r="F71" s="27">
        <v>108.88</v>
      </c>
      <c r="G71" s="27">
        <v>109.2</v>
      </c>
      <c r="H71" s="27">
        <v>108.19</v>
      </c>
      <c r="I71" s="27">
        <v>108.47</v>
      </c>
      <c r="J71" s="27">
        <v>109.16</v>
      </c>
      <c r="K71" s="27">
        <v>109.09</v>
      </c>
      <c r="L71">
        <v>108.08</v>
      </c>
      <c r="N71" s="5">
        <f t="shared" si="6"/>
        <v>108.78090909090908</v>
      </c>
      <c r="O71" s="5">
        <f t="shared" si="7"/>
        <v>0.5219282430651675</v>
      </c>
      <c r="P71" s="1">
        <f t="shared" si="8"/>
        <v>0.47979764779221312</v>
      </c>
    </row>
    <row r="72" spans="1:16" ht="15.75" customHeight="1" x14ac:dyDescent="0.2">
      <c r="A72" s="3" t="s">
        <v>7</v>
      </c>
      <c r="B72" s="27">
        <v>164.91</v>
      </c>
      <c r="C72" s="27">
        <v>165.8</v>
      </c>
      <c r="D72" s="27">
        <v>164.68</v>
      </c>
      <c r="E72" s="27">
        <v>166.03</v>
      </c>
      <c r="F72" s="27">
        <v>163.87</v>
      </c>
      <c r="G72" s="27">
        <v>166.34</v>
      </c>
      <c r="H72" s="27">
        <v>165.84</v>
      </c>
      <c r="I72" s="27">
        <v>164.31</v>
      </c>
      <c r="J72" s="27">
        <v>165.46</v>
      </c>
      <c r="K72" s="27">
        <v>165.01</v>
      </c>
      <c r="L72">
        <v>166.46</v>
      </c>
      <c r="N72" s="5">
        <f t="shared" si="6"/>
        <v>165.33727272727273</v>
      </c>
      <c r="O72" s="5">
        <f t="shared" si="7"/>
        <v>0.84602707887030459</v>
      </c>
      <c r="P72" s="1">
        <f t="shared" si="8"/>
        <v>0.51169773452465483</v>
      </c>
    </row>
    <row r="73" spans="1:16" ht="15.75" customHeight="1" x14ac:dyDescent="0.2">
      <c r="A73" s="3" t="s">
        <v>8</v>
      </c>
      <c r="B73" s="27">
        <v>285.60000000000002</v>
      </c>
      <c r="C73" s="27">
        <v>286.33999999999997</v>
      </c>
      <c r="D73" s="27">
        <v>286.56</v>
      </c>
      <c r="E73" s="27">
        <v>286.93</v>
      </c>
      <c r="F73" s="27">
        <v>287.01</v>
      </c>
      <c r="G73" s="27">
        <v>289.31</v>
      </c>
      <c r="H73" s="27">
        <v>286.16000000000003</v>
      </c>
      <c r="I73" s="27">
        <v>286.52</v>
      </c>
      <c r="J73" s="27">
        <v>284.08999999999997</v>
      </c>
      <c r="K73" s="27">
        <v>286.63</v>
      </c>
      <c r="L73">
        <v>283.76</v>
      </c>
      <c r="N73" s="5">
        <f t="shared" si="6"/>
        <v>286.2645454545455</v>
      </c>
      <c r="O73" s="5">
        <f t="shared" si="7"/>
        <v>1.4838824996364381</v>
      </c>
      <c r="P73" s="1">
        <f t="shared" si="8"/>
        <v>0.51836055955873039</v>
      </c>
    </row>
    <row r="74" spans="1:16" ht="15.75" customHeight="1" x14ac:dyDescent="0.2">
      <c r="A74" s="3" t="s">
        <v>9</v>
      </c>
      <c r="B74" s="27">
        <v>508.41</v>
      </c>
      <c r="C74" s="27">
        <v>507.22</v>
      </c>
      <c r="D74" s="27">
        <v>509.59</v>
      </c>
      <c r="E74" s="27">
        <v>508.59</v>
      </c>
      <c r="F74" s="27">
        <v>506.4</v>
      </c>
      <c r="G74" s="27">
        <v>506.34</v>
      </c>
      <c r="H74" s="27">
        <v>507.19</v>
      </c>
      <c r="I74" s="27">
        <v>506.99</v>
      </c>
      <c r="J74" s="27">
        <v>510.61</v>
      </c>
      <c r="K74" s="27">
        <v>508.19</v>
      </c>
      <c r="L74">
        <v>505.09</v>
      </c>
      <c r="N74" s="5">
        <f t="shared" si="6"/>
        <v>507.69272727272727</v>
      </c>
      <c r="O74" s="5">
        <f t="shared" si="7"/>
        <v>1.5786772368606057</v>
      </c>
      <c r="P74" s="1">
        <f t="shared" si="8"/>
        <v>0.31095131997283004</v>
      </c>
    </row>
    <row r="75" spans="1:16" ht="15.75" customHeight="1" x14ac:dyDescent="0.2">
      <c r="A75" s="3" t="s">
        <v>10</v>
      </c>
      <c r="B75" s="27">
        <v>344.5</v>
      </c>
      <c r="C75" s="27">
        <v>345.44</v>
      </c>
      <c r="D75" s="27">
        <v>344.87</v>
      </c>
      <c r="E75" s="27">
        <v>344.02</v>
      </c>
      <c r="F75" s="27">
        <v>344.66</v>
      </c>
      <c r="G75" s="27">
        <v>344.79</v>
      </c>
      <c r="H75" s="27">
        <v>344.65</v>
      </c>
      <c r="I75" s="27">
        <v>343.47</v>
      </c>
      <c r="J75" s="27">
        <v>347.38</v>
      </c>
      <c r="K75" s="27">
        <v>343.97</v>
      </c>
      <c r="L75">
        <v>343.9</v>
      </c>
      <c r="N75" s="5">
        <f t="shared" si="6"/>
        <v>344.69545454545465</v>
      </c>
      <c r="O75" s="5">
        <f t="shared" si="7"/>
        <v>1.0468558987402545</v>
      </c>
      <c r="P75" s="1">
        <f t="shared" si="8"/>
        <v>0.30370458470963291</v>
      </c>
    </row>
    <row r="76" spans="1:16" ht="15.75" customHeight="1" x14ac:dyDescent="0.2">
      <c r="A76" s="3" t="s">
        <v>11</v>
      </c>
      <c r="B76" s="27">
        <v>574.77</v>
      </c>
      <c r="C76" s="27">
        <v>576.14</v>
      </c>
      <c r="D76" s="27">
        <v>573.69000000000005</v>
      </c>
      <c r="E76" s="27">
        <v>580.34</v>
      </c>
      <c r="F76" s="27">
        <v>575.72</v>
      </c>
      <c r="G76" s="27">
        <v>575.47</v>
      </c>
      <c r="H76" s="27">
        <v>572.55999999999995</v>
      </c>
      <c r="I76" s="27">
        <v>572.92999999999995</v>
      </c>
      <c r="J76" s="27">
        <v>575.20000000000005</v>
      </c>
      <c r="K76" s="27">
        <v>573.05999999999995</v>
      </c>
      <c r="L76">
        <v>576.79</v>
      </c>
      <c r="N76" s="5">
        <f t="shared" si="6"/>
        <v>575.15181818181816</v>
      </c>
      <c r="O76" s="5">
        <f t="shared" si="7"/>
        <v>2.2207242880728004</v>
      </c>
      <c r="P76" s="1">
        <f t="shared" si="8"/>
        <v>0.38611097415861434</v>
      </c>
    </row>
    <row r="77" spans="1:16" ht="15.75" customHeight="1" x14ac:dyDescent="0.2">
      <c r="A77" s="3" t="s">
        <v>12</v>
      </c>
      <c r="B77" s="27">
        <v>986.41</v>
      </c>
      <c r="C77" s="27">
        <v>985.2</v>
      </c>
      <c r="D77" s="27">
        <v>984.04</v>
      </c>
      <c r="E77" s="27">
        <v>986.05</v>
      </c>
      <c r="F77" s="27">
        <v>987.65</v>
      </c>
      <c r="G77" s="27">
        <v>986.26</v>
      </c>
      <c r="H77" s="27">
        <v>984.07</v>
      </c>
      <c r="I77" s="27">
        <v>983.4</v>
      </c>
      <c r="J77" s="27">
        <v>987.48</v>
      </c>
      <c r="K77" s="27">
        <v>986.6</v>
      </c>
      <c r="L77">
        <v>989.48</v>
      </c>
      <c r="N77" s="5">
        <f t="shared" si="6"/>
        <v>986.05818181818177</v>
      </c>
      <c r="O77" s="5">
        <f t="shared" si="7"/>
        <v>1.8041830183316696</v>
      </c>
      <c r="P77" s="1">
        <f t="shared" si="8"/>
        <v>0.18296922550806854</v>
      </c>
    </row>
    <row r="78" spans="1:16" ht="15.75" customHeight="1" x14ac:dyDescent="0.2">
      <c r="A78" s="3" t="s">
        <v>13</v>
      </c>
      <c r="B78" s="27">
        <v>1904.11</v>
      </c>
      <c r="C78" s="27">
        <v>1921.02</v>
      </c>
      <c r="D78" s="27">
        <v>1915.75</v>
      </c>
      <c r="E78" s="27">
        <v>1894.04</v>
      </c>
      <c r="F78" s="27">
        <v>1901.34</v>
      </c>
      <c r="G78" s="27">
        <v>1921.92</v>
      </c>
      <c r="H78" s="27">
        <v>1881.76</v>
      </c>
      <c r="I78" s="27">
        <v>1908.2</v>
      </c>
      <c r="J78" s="27">
        <v>1925.43</v>
      </c>
      <c r="K78" s="27">
        <v>1903.44</v>
      </c>
      <c r="L78">
        <v>1919.42</v>
      </c>
      <c r="N78" s="5">
        <f t="shared" si="6"/>
        <v>1908.7663636363636</v>
      </c>
      <c r="O78" s="5">
        <f t="shared" si="7"/>
        <v>13.471639300936848</v>
      </c>
      <c r="P78" s="1">
        <f t="shared" si="8"/>
        <v>0.70577727885314467</v>
      </c>
    </row>
    <row r="79" spans="1:16" ht="15.75" customHeight="1" x14ac:dyDescent="0.2">
      <c r="A79" s="3" t="s">
        <v>14</v>
      </c>
      <c r="B79" s="27">
        <v>4211.88</v>
      </c>
      <c r="C79" s="27">
        <v>4212.4799999999996</v>
      </c>
      <c r="D79" s="27">
        <v>4217.0600000000004</v>
      </c>
      <c r="E79" s="27">
        <v>4213.1000000000004</v>
      </c>
      <c r="F79" s="27">
        <v>4238.97</v>
      </c>
      <c r="G79" s="27">
        <v>4222.88</v>
      </c>
      <c r="H79" s="27">
        <v>4223.59</v>
      </c>
      <c r="I79" s="27">
        <v>4215.59</v>
      </c>
      <c r="J79" s="27">
        <v>4207.0600000000004</v>
      </c>
      <c r="K79" s="27">
        <v>4218.6499999999996</v>
      </c>
      <c r="L79">
        <v>4222.83</v>
      </c>
      <c r="N79" s="5">
        <f t="shared" si="6"/>
        <v>4218.5536363636365</v>
      </c>
      <c r="O79" s="5">
        <f t="shared" si="7"/>
        <v>8.5644220735870746</v>
      </c>
      <c r="P79" s="1">
        <f t="shared" si="8"/>
        <v>0.20301797278959205</v>
      </c>
    </row>
    <row r="80" spans="1:16" ht="15.75" customHeight="1" x14ac:dyDescent="0.2">
      <c r="A80" s="3" t="s">
        <v>15</v>
      </c>
      <c r="B80" s="27">
        <v>8035.53</v>
      </c>
      <c r="C80" s="27">
        <v>8026.87</v>
      </c>
      <c r="D80" s="27">
        <v>8047.3</v>
      </c>
      <c r="E80" s="27">
        <v>8030.51</v>
      </c>
      <c r="F80" s="27">
        <v>8073.68</v>
      </c>
      <c r="G80" s="27">
        <v>8046.19</v>
      </c>
      <c r="H80" s="27">
        <v>8023.02</v>
      </c>
      <c r="I80" s="27">
        <v>8052.12</v>
      </c>
      <c r="J80" s="27">
        <v>8019.3</v>
      </c>
      <c r="K80" s="27">
        <v>8026.26</v>
      </c>
      <c r="L80">
        <v>8038.81</v>
      </c>
      <c r="N80" s="5">
        <f t="shared" si="6"/>
        <v>8038.1445454545456</v>
      </c>
      <c r="O80" s="5">
        <f t="shared" si="7"/>
        <v>15.888439422193935</v>
      </c>
      <c r="P80" s="1">
        <f t="shared" si="8"/>
        <v>0.19766302201144936</v>
      </c>
    </row>
    <row r="81" spans="1:16" ht="15.75" customHeight="1" x14ac:dyDescent="0.2">
      <c r="A81" s="3" t="s">
        <v>16</v>
      </c>
      <c r="B81" s="27">
        <v>15823.91</v>
      </c>
      <c r="C81" s="27">
        <v>15807.25</v>
      </c>
      <c r="D81" s="27">
        <v>15841.99</v>
      </c>
      <c r="E81" s="27">
        <v>15807.79</v>
      </c>
      <c r="F81" s="27">
        <v>15875.08</v>
      </c>
      <c r="G81" s="27">
        <v>15852.51</v>
      </c>
      <c r="H81" s="27">
        <v>15814.99</v>
      </c>
      <c r="I81" s="27">
        <v>15869.78</v>
      </c>
      <c r="J81" s="27">
        <v>15846.6</v>
      </c>
      <c r="K81" s="27">
        <v>15796.62</v>
      </c>
      <c r="L81">
        <v>15849.25</v>
      </c>
      <c r="N81" s="5">
        <f t="shared" si="6"/>
        <v>15835.07</v>
      </c>
      <c r="O81" s="5">
        <f t="shared" si="7"/>
        <v>26.487625035098851</v>
      </c>
      <c r="P81" s="1">
        <f t="shared" si="8"/>
        <v>0.16727191629149005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2" t="s">
        <v>20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</row>
    <row r="87" spans="1:16" ht="15.75" customHeight="1" x14ac:dyDescent="0.15">
      <c r="A87" s="30" t="s">
        <v>1</v>
      </c>
      <c r="B87" s="28">
        <v>1</v>
      </c>
      <c r="C87" s="1">
        <v>2</v>
      </c>
      <c r="D87" s="1">
        <v>3</v>
      </c>
      <c r="E87" s="28">
        <v>4</v>
      </c>
      <c r="F87" s="28">
        <v>5</v>
      </c>
      <c r="G87" s="1">
        <v>6</v>
      </c>
      <c r="H87" s="1">
        <v>7</v>
      </c>
      <c r="I87" s="28">
        <v>8</v>
      </c>
      <c r="J87" s="28">
        <v>9</v>
      </c>
      <c r="K87" s="1">
        <v>10</v>
      </c>
      <c r="L87" s="1">
        <v>11</v>
      </c>
    </row>
    <row r="88" spans="1:16" ht="15.75" customHeight="1" x14ac:dyDescent="0.2">
      <c r="A88" s="31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27">
        <v>48.43</v>
      </c>
      <c r="C89" s="27">
        <v>47.82</v>
      </c>
      <c r="D89" s="27">
        <v>47.82</v>
      </c>
      <c r="E89" s="27">
        <v>48.55</v>
      </c>
      <c r="F89" s="27">
        <v>48.03</v>
      </c>
      <c r="G89" s="27">
        <v>49.23</v>
      </c>
      <c r="H89" s="27">
        <v>47.78</v>
      </c>
      <c r="I89" s="27">
        <v>47.62</v>
      </c>
      <c r="J89" s="27">
        <v>47.72</v>
      </c>
      <c r="K89" s="27">
        <v>47.36</v>
      </c>
      <c r="L89">
        <v>48.32</v>
      </c>
      <c r="N89" s="5">
        <f t="shared" ref="N89:N109" si="9">AVERAGE(B89:L89)</f>
        <v>48.06181818181819</v>
      </c>
      <c r="O89" s="5">
        <f t="shared" ref="O89:O109" si="10">STDEV(B89:L89)</f>
        <v>0.52982672982434831</v>
      </c>
      <c r="P89" s="1">
        <f t="shared" ref="P89:P109" si="11">O89/N89*100</f>
        <v>1.1023859476560169</v>
      </c>
    </row>
    <row r="90" spans="1:16" ht="15.75" customHeight="1" x14ac:dyDescent="0.2">
      <c r="A90" s="3">
        <v>2</v>
      </c>
      <c r="B90" s="27">
        <v>47.33</v>
      </c>
      <c r="C90" s="27">
        <v>46.34</v>
      </c>
      <c r="D90" s="27">
        <v>46.52</v>
      </c>
      <c r="E90" s="27">
        <v>47.31</v>
      </c>
      <c r="F90" s="27">
        <v>46.74</v>
      </c>
      <c r="G90" s="27">
        <v>48.02</v>
      </c>
      <c r="H90" s="27">
        <v>46.69</v>
      </c>
      <c r="I90" s="27">
        <v>46.29</v>
      </c>
      <c r="J90" s="27">
        <v>46.75</v>
      </c>
      <c r="K90" s="27">
        <v>46.44</v>
      </c>
      <c r="L90">
        <v>47.37</v>
      </c>
      <c r="N90" s="5">
        <f t="shared" si="9"/>
        <v>46.890909090909084</v>
      </c>
      <c r="O90" s="5">
        <f t="shared" si="10"/>
        <v>0.54417744432224602</v>
      </c>
      <c r="P90" s="1">
        <f t="shared" si="11"/>
        <v>1.1605180084421689</v>
      </c>
    </row>
    <row r="91" spans="1:16" ht="15.75" customHeight="1" x14ac:dyDescent="0.2">
      <c r="A91" s="3">
        <v>4</v>
      </c>
      <c r="B91" s="27">
        <v>47.51</v>
      </c>
      <c r="C91" s="27">
        <v>46.48</v>
      </c>
      <c r="D91" s="27">
        <v>46.67</v>
      </c>
      <c r="E91" s="27">
        <v>47.63</v>
      </c>
      <c r="F91" s="27">
        <v>47.1</v>
      </c>
      <c r="G91" s="27">
        <v>48.29</v>
      </c>
      <c r="H91" s="27">
        <v>46.64</v>
      </c>
      <c r="I91" s="27">
        <v>46.53</v>
      </c>
      <c r="J91" s="27">
        <v>47.05</v>
      </c>
      <c r="K91" s="27">
        <v>46.65</v>
      </c>
      <c r="L91">
        <v>47.64</v>
      </c>
      <c r="N91" s="5">
        <f t="shared" si="9"/>
        <v>47.108181818181826</v>
      </c>
      <c r="O91" s="5">
        <f t="shared" si="10"/>
        <v>0.58879229243967168</v>
      </c>
      <c r="P91" s="1">
        <f t="shared" si="11"/>
        <v>1.2498726754349538</v>
      </c>
    </row>
    <row r="92" spans="1:16" ht="15.75" customHeight="1" x14ac:dyDescent="0.2">
      <c r="A92" s="3">
        <v>8</v>
      </c>
      <c r="B92" s="27">
        <v>48.14</v>
      </c>
      <c r="C92" s="27">
        <v>47.1</v>
      </c>
      <c r="D92" s="27">
        <v>47.39</v>
      </c>
      <c r="E92" s="27">
        <v>48.27</v>
      </c>
      <c r="F92" s="27">
        <v>47.06</v>
      </c>
      <c r="G92" s="27">
        <v>49.04</v>
      </c>
      <c r="H92" s="27">
        <v>47.47</v>
      </c>
      <c r="I92" s="27">
        <v>47.4</v>
      </c>
      <c r="J92" s="27">
        <v>47.51</v>
      </c>
      <c r="K92" s="27">
        <v>47.2</v>
      </c>
      <c r="L92">
        <v>47.78</v>
      </c>
      <c r="N92" s="5">
        <f t="shared" si="9"/>
        <v>47.669090909090912</v>
      </c>
      <c r="O92" s="5">
        <f t="shared" si="10"/>
        <v>0.6003907818322084</v>
      </c>
      <c r="P92" s="1">
        <f t="shared" si="11"/>
        <v>1.2594970249741193</v>
      </c>
    </row>
    <row r="93" spans="1:16" ht="15.75" customHeight="1" x14ac:dyDescent="0.2">
      <c r="A93" s="3">
        <v>16</v>
      </c>
      <c r="B93" s="27">
        <v>12.27</v>
      </c>
      <c r="C93" s="27">
        <v>12.13</v>
      </c>
      <c r="D93" s="27">
        <v>12.07</v>
      </c>
      <c r="E93" s="27">
        <v>12.27</v>
      </c>
      <c r="F93" s="27">
        <v>12</v>
      </c>
      <c r="G93" s="27">
        <v>12.32</v>
      </c>
      <c r="H93" s="27">
        <v>12.06</v>
      </c>
      <c r="I93" s="27">
        <v>12.1</v>
      </c>
      <c r="J93" s="27">
        <v>12.02</v>
      </c>
      <c r="K93" s="27">
        <v>12.05</v>
      </c>
      <c r="L93">
        <v>12.08</v>
      </c>
      <c r="N93" s="5">
        <f t="shared" si="9"/>
        <v>12.124545454545455</v>
      </c>
      <c r="O93" s="5">
        <f t="shared" si="10"/>
        <v>0.11057699908784242</v>
      </c>
      <c r="P93" s="1">
        <f t="shared" si="11"/>
        <v>0.9120094398787334</v>
      </c>
    </row>
    <row r="94" spans="1:16" ht="15.75" customHeight="1" x14ac:dyDescent="0.2">
      <c r="A94" s="3">
        <v>32</v>
      </c>
      <c r="B94" s="27">
        <v>12.83</v>
      </c>
      <c r="C94" s="27">
        <v>12.77</v>
      </c>
      <c r="D94" s="27">
        <v>12.8</v>
      </c>
      <c r="E94" s="27">
        <v>12.9</v>
      </c>
      <c r="F94" s="27">
        <v>12.55</v>
      </c>
      <c r="G94" s="27">
        <v>12.82</v>
      </c>
      <c r="H94" s="27">
        <v>12.77</v>
      </c>
      <c r="I94" s="27">
        <v>12.81</v>
      </c>
      <c r="J94" s="27">
        <v>13.03</v>
      </c>
      <c r="K94" s="27">
        <v>12.74</v>
      </c>
      <c r="L94">
        <v>12.66</v>
      </c>
      <c r="N94" s="5">
        <f t="shared" si="9"/>
        <v>12.789090909090909</v>
      </c>
      <c r="O94" s="5">
        <f t="shared" si="10"/>
        <v>0.12267473622996243</v>
      </c>
      <c r="P94" s="1">
        <f t="shared" si="11"/>
        <v>0.95921388863348511</v>
      </c>
    </row>
    <row r="95" spans="1:16" ht="15.75" customHeight="1" x14ac:dyDescent="0.2">
      <c r="A95" s="3">
        <v>64</v>
      </c>
      <c r="B95" s="27">
        <v>14.21</v>
      </c>
      <c r="C95" s="27">
        <v>13.96</v>
      </c>
      <c r="D95" s="27">
        <v>14.02</v>
      </c>
      <c r="E95" s="27">
        <v>14.58</v>
      </c>
      <c r="F95" s="27">
        <v>14.03</v>
      </c>
      <c r="G95" s="27">
        <v>14.29</v>
      </c>
      <c r="H95" s="27">
        <v>14.14</v>
      </c>
      <c r="I95" s="27">
        <v>14.03</v>
      </c>
      <c r="J95" s="27">
        <v>14.07</v>
      </c>
      <c r="K95" s="27">
        <v>14.07</v>
      </c>
      <c r="L95">
        <v>13.92</v>
      </c>
      <c r="N95" s="5">
        <f t="shared" si="9"/>
        <v>14.12</v>
      </c>
      <c r="O95" s="5">
        <f t="shared" si="10"/>
        <v>0.18595698427324531</v>
      </c>
      <c r="P95" s="1">
        <f t="shared" si="11"/>
        <v>1.3169758093006043</v>
      </c>
    </row>
    <row r="96" spans="1:16" ht="15.75" customHeight="1" x14ac:dyDescent="0.2">
      <c r="A96" s="3">
        <v>128</v>
      </c>
      <c r="B96" s="27">
        <v>16.23</v>
      </c>
      <c r="C96" s="27">
        <v>16.12</v>
      </c>
      <c r="D96" s="27">
        <v>15.99</v>
      </c>
      <c r="E96" s="27">
        <v>16.2</v>
      </c>
      <c r="F96" s="27">
        <v>15.86</v>
      </c>
      <c r="G96" s="27">
        <v>16.27</v>
      </c>
      <c r="H96" s="27">
        <v>16.010000000000002</v>
      </c>
      <c r="I96" s="27">
        <v>16.010000000000002</v>
      </c>
      <c r="J96" s="27">
        <v>16</v>
      </c>
      <c r="K96" s="27">
        <v>16.34</v>
      </c>
      <c r="L96">
        <v>16.07</v>
      </c>
      <c r="N96" s="5">
        <f t="shared" si="9"/>
        <v>16.099999999999998</v>
      </c>
      <c r="O96" s="5">
        <f t="shared" si="10"/>
        <v>0.1451206394693737</v>
      </c>
      <c r="P96" s="1">
        <f t="shared" si="11"/>
        <v>0.9013704314867933</v>
      </c>
    </row>
    <row r="97" spans="1:16" ht="15.75" customHeight="1" x14ac:dyDescent="0.2">
      <c r="A97" s="3">
        <v>256</v>
      </c>
      <c r="B97" s="27">
        <v>18.95</v>
      </c>
      <c r="C97" s="27">
        <v>18.54</v>
      </c>
      <c r="D97" s="27">
        <v>18.66</v>
      </c>
      <c r="E97" s="27">
        <v>18.96</v>
      </c>
      <c r="F97" s="27">
        <v>18.489999999999998</v>
      </c>
      <c r="G97" s="27">
        <v>18.88</v>
      </c>
      <c r="H97" s="27">
        <v>18.53</v>
      </c>
      <c r="I97" s="27">
        <v>18.62</v>
      </c>
      <c r="J97" s="27">
        <v>18.62</v>
      </c>
      <c r="K97" s="27">
        <v>18.61</v>
      </c>
      <c r="L97">
        <v>18.48</v>
      </c>
      <c r="N97" s="5">
        <f t="shared" si="9"/>
        <v>18.667272727272728</v>
      </c>
      <c r="O97" s="5">
        <f t="shared" si="10"/>
        <v>0.17894641148069487</v>
      </c>
      <c r="P97" s="1">
        <f t="shared" si="11"/>
        <v>0.9586103663619574</v>
      </c>
    </row>
    <row r="98" spans="1:16" ht="15.75" customHeight="1" x14ac:dyDescent="0.2">
      <c r="A98" s="3">
        <v>512</v>
      </c>
      <c r="B98" s="27">
        <v>24.98</v>
      </c>
      <c r="C98" s="27">
        <v>23.7</v>
      </c>
      <c r="D98" s="27">
        <v>23.5</v>
      </c>
      <c r="E98" s="27">
        <v>23.8</v>
      </c>
      <c r="F98" s="27">
        <v>23.19</v>
      </c>
      <c r="G98" s="27">
        <v>23.51</v>
      </c>
      <c r="H98" s="27">
        <v>23.25</v>
      </c>
      <c r="I98" s="27">
        <v>23.5</v>
      </c>
      <c r="J98" s="27">
        <v>23.96</v>
      </c>
      <c r="K98" s="27">
        <v>23.32</v>
      </c>
      <c r="L98">
        <v>23.45</v>
      </c>
      <c r="N98" s="5">
        <f t="shared" si="9"/>
        <v>23.650909090909092</v>
      </c>
      <c r="O98" s="5">
        <f t="shared" si="10"/>
        <v>0.49750285517682308</v>
      </c>
      <c r="P98" s="1">
        <f t="shared" si="11"/>
        <v>2.103525294797453</v>
      </c>
    </row>
    <row r="99" spans="1:16" ht="15.75" customHeight="1" x14ac:dyDescent="0.2">
      <c r="A99" s="3" t="s">
        <v>6</v>
      </c>
      <c r="B99" s="27">
        <v>95.82</v>
      </c>
      <c r="C99" s="27">
        <v>95.21</v>
      </c>
      <c r="D99" s="27">
        <v>95.53</v>
      </c>
      <c r="E99" s="27">
        <v>96.91</v>
      </c>
      <c r="F99" s="27">
        <v>95.14</v>
      </c>
      <c r="G99" s="27">
        <v>96.26</v>
      </c>
      <c r="H99" s="27">
        <v>96.73</v>
      </c>
      <c r="I99" s="27">
        <v>96.14</v>
      </c>
      <c r="J99" s="27">
        <v>95.31</v>
      </c>
      <c r="K99" s="27">
        <v>96</v>
      </c>
      <c r="L99">
        <v>96.23</v>
      </c>
      <c r="N99" s="5">
        <f t="shared" si="9"/>
        <v>95.934545454545457</v>
      </c>
      <c r="O99" s="5">
        <f t="shared" si="10"/>
        <v>0.59557306245940467</v>
      </c>
      <c r="P99" s="1">
        <f t="shared" si="11"/>
        <v>0.6208118875609745</v>
      </c>
    </row>
    <row r="100" spans="1:16" ht="15.75" customHeight="1" x14ac:dyDescent="0.2">
      <c r="A100" s="3" t="s">
        <v>7</v>
      </c>
      <c r="B100" s="27">
        <v>110.42</v>
      </c>
      <c r="C100" s="27">
        <v>110.01</v>
      </c>
      <c r="D100" s="27">
        <v>110.96</v>
      </c>
      <c r="E100" s="27">
        <v>110.73</v>
      </c>
      <c r="F100" s="27">
        <v>110.61</v>
      </c>
      <c r="G100" s="27">
        <v>111.06</v>
      </c>
      <c r="H100" s="27">
        <v>111.14</v>
      </c>
      <c r="I100" s="27">
        <v>110.8</v>
      </c>
      <c r="J100" s="27">
        <v>110.5</v>
      </c>
      <c r="K100" s="27">
        <v>110.25</v>
      </c>
      <c r="L100">
        <v>110.01</v>
      </c>
      <c r="N100" s="5">
        <f t="shared" si="9"/>
        <v>110.59</v>
      </c>
      <c r="O100" s="5">
        <f t="shared" si="10"/>
        <v>0.39367499285578023</v>
      </c>
      <c r="P100" s="1">
        <f t="shared" si="11"/>
        <v>0.35597702582130408</v>
      </c>
    </row>
    <row r="101" spans="1:16" ht="15.75" customHeight="1" x14ac:dyDescent="0.2">
      <c r="A101" s="3" t="s">
        <v>8</v>
      </c>
      <c r="B101" s="27">
        <v>142.04</v>
      </c>
      <c r="C101" s="27">
        <v>142.21</v>
      </c>
      <c r="D101" s="27">
        <v>142.63</v>
      </c>
      <c r="E101" s="27">
        <v>142.69999999999999</v>
      </c>
      <c r="F101" s="27">
        <v>142.36000000000001</v>
      </c>
      <c r="G101" s="27">
        <v>142.72</v>
      </c>
      <c r="H101" s="27">
        <v>142.88999999999999</v>
      </c>
      <c r="I101" s="27">
        <v>142.52000000000001</v>
      </c>
      <c r="J101" s="27">
        <v>142.55000000000001</v>
      </c>
      <c r="K101" s="27">
        <v>142.22</v>
      </c>
      <c r="L101">
        <v>142.05000000000001</v>
      </c>
      <c r="N101" s="5">
        <f t="shared" si="9"/>
        <v>142.44454545454545</v>
      </c>
      <c r="O101" s="5">
        <f t="shared" si="10"/>
        <v>0.28682272003324683</v>
      </c>
      <c r="P101" s="1">
        <f t="shared" si="11"/>
        <v>0.20135746098103346</v>
      </c>
    </row>
    <row r="102" spans="1:16" ht="15.75" customHeight="1" x14ac:dyDescent="0.2">
      <c r="A102" s="3" t="s">
        <v>9</v>
      </c>
      <c r="B102" s="27">
        <v>228.66</v>
      </c>
      <c r="C102" s="27">
        <v>228.45</v>
      </c>
      <c r="D102" s="27">
        <v>230.24</v>
      </c>
      <c r="E102" s="27">
        <v>227.95</v>
      </c>
      <c r="F102" s="27">
        <v>228.81</v>
      </c>
      <c r="G102" s="27">
        <v>230.38</v>
      </c>
      <c r="H102" s="27">
        <v>229.7</v>
      </c>
      <c r="I102" s="27">
        <v>230.18</v>
      </c>
      <c r="J102" s="27">
        <v>227.14</v>
      </c>
      <c r="K102" s="27">
        <v>228.38</v>
      </c>
      <c r="L102">
        <v>224.69</v>
      </c>
      <c r="N102" s="5">
        <f t="shared" si="9"/>
        <v>228.59818181818181</v>
      </c>
      <c r="O102" s="5">
        <f t="shared" si="10"/>
        <v>1.6590709338772627</v>
      </c>
      <c r="P102" s="1">
        <f t="shared" si="11"/>
        <v>0.72575858682761696</v>
      </c>
    </row>
    <row r="103" spans="1:16" ht="15.75" customHeight="1" x14ac:dyDescent="0.2">
      <c r="A103" s="3" t="s">
        <v>10</v>
      </c>
      <c r="B103" s="27">
        <v>581.65</v>
      </c>
      <c r="C103" s="27">
        <v>581.16</v>
      </c>
      <c r="D103" s="27">
        <v>581.54</v>
      </c>
      <c r="E103" s="27">
        <v>579.79</v>
      </c>
      <c r="F103" s="27">
        <v>580.35</v>
      </c>
      <c r="G103" s="27">
        <v>576.70000000000005</v>
      </c>
      <c r="H103" s="27">
        <v>581.23</v>
      </c>
      <c r="I103" s="27">
        <v>581.1</v>
      </c>
      <c r="J103" s="27">
        <v>576.78</v>
      </c>
      <c r="K103" s="27">
        <v>579.95000000000005</v>
      </c>
      <c r="L103">
        <v>575.72</v>
      </c>
      <c r="N103" s="5">
        <f t="shared" si="9"/>
        <v>579.63363636363636</v>
      </c>
      <c r="O103" s="5">
        <f t="shared" si="10"/>
        <v>2.177890138309416</v>
      </c>
      <c r="P103" s="1">
        <f t="shared" si="11"/>
        <v>0.37573563742306781</v>
      </c>
    </row>
    <row r="104" spans="1:16" ht="15.75" customHeight="1" x14ac:dyDescent="0.2">
      <c r="A104" s="3" t="s">
        <v>11</v>
      </c>
      <c r="B104" s="27">
        <v>968.97</v>
      </c>
      <c r="C104" s="27">
        <v>971.61</v>
      </c>
      <c r="D104" s="27">
        <v>986.03</v>
      </c>
      <c r="E104" s="27">
        <v>971.11</v>
      </c>
      <c r="F104" s="27">
        <v>976.74</v>
      </c>
      <c r="G104" s="27">
        <v>971.05</v>
      </c>
      <c r="H104" s="27">
        <v>973.72</v>
      </c>
      <c r="I104" s="27">
        <v>971.97</v>
      </c>
      <c r="J104" s="27">
        <v>978.69</v>
      </c>
      <c r="K104" s="27">
        <v>973.87</v>
      </c>
      <c r="L104">
        <v>967.99</v>
      </c>
      <c r="N104" s="5">
        <f t="shared" si="9"/>
        <v>973.79545454545473</v>
      </c>
      <c r="O104" s="5">
        <f t="shared" si="10"/>
        <v>5.1202370328654929</v>
      </c>
      <c r="P104" s="1">
        <f t="shared" si="11"/>
        <v>0.5258021085398783</v>
      </c>
    </row>
    <row r="105" spans="1:16" ht="15.75" customHeight="1" x14ac:dyDescent="0.2">
      <c r="A105" s="3" t="s">
        <v>12</v>
      </c>
      <c r="B105" s="27">
        <v>2028.68</v>
      </c>
      <c r="C105" s="27">
        <v>2035.37</v>
      </c>
      <c r="D105" s="27">
        <v>2027.86</v>
      </c>
      <c r="E105" s="27">
        <v>2037.63</v>
      </c>
      <c r="F105" s="27">
        <v>2030.19</v>
      </c>
      <c r="G105" s="27">
        <v>2021.65</v>
      </c>
      <c r="H105" s="27">
        <v>2023.8</v>
      </c>
      <c r="I105" s="27">
        <v>2030.93</v>
      </c>
      <c r="J105" s="27">
        <v>2014.6</v>
      </c>
      <c r="K105" s="27">
        <v>2036.6</v>
      </c>
      <c r="L105">
        <v>2029.32</v>
      </c>
      <c r="N105" s="5">
        <f t="shared" si="9"/>
        <v>2028.7845454545452</v>
      </c>
      <c r="O105" s="5">
        <f t="shared" si="10"/>
        <v>6.8364542909850137</v>
      </c>
      <c r="P105" s="1">
        <f t="shared" si="11"/>
        <v>0.33697290854772949</v>
      </c>
    </row>
    <row r="106" spans="1:16" ht="15.75" customHeight="1" x14ac:dyDescent="0.2">
      <c r="A106" s="3" t="s">
        <v>13</v>
      </c>
      <c r="B106" s="27">
        <v>4080.02</v>
      </c>
      <c r="C106" s="27">
        <v>4080.39</v>
      </c>
      <c r="D106" s="27">
        <v>4078.99</v>
      </c>
      <c r="E106" s="27">
        <v>4096.22</v>
      </c>
      <c r="F106" s="27">
        <v>4070.76</v>
      </c>
      <c r="G106" s="27">
        <v>4073.6</v>
      </c>
      <c r="H106" s="27">
        <v>4075.51</v>
      </c>
      <c r="I106" s="27">
        <v>4067.65</v>
      </c>
      <c r="J106" s="27">
        <v>4070.16</v>
      </c>
      <c r="K106" s="27">
        <v>4102.0600000000004</v>
      </c>
      <c r="L106">
        <v>4095.97</v>
      </c>
      <c r="N106" s="5">
        <f t="shared" si="9"/>
        <v>4081.03</v>
      </c>
      <c r="O106" s="5">
        <f t="shared" si="10"/>
        <v>11.790340961990941</v>
      </c>
      <c r="P106" s="1">
        <f t="shared" si="11"/>
        <v>0.28890601054123444</v>
      </c>
    </row>
    <row r="107" spans="1:16" ht="15.75" customHeight="1" x14ac:dyDescent="0.2">
      <c r="A107" s="3" t="s">
        <v>14</v>
      </c>
      <c r="B107" s="27">
        <v>7371.13</v>
      </c>
      <c r="C107" s="27">
        <v>7376.03</v>
      </c>
      <c r="D107" s="27">
        <v>7344.92</v>
      </c>
      <c r="E107" s="27">
        <v>7365.34</v>
      </c>
      <c r="F107" s="27">
        <v>7362.63</v>
      </c>
      <c r="G107" s="27">
        <v>7335.11</v>
      </c>
      <c r="H107" s="27">
        <v>7364.69</v>
      </c>
      <c r="I107" s="27">
        <v>7351.6</v>
      </c>
      <c r="J107" s="27">
        <v>7357.74</v>
      </c>
      <c r="K107" s="27">
        <v>7398.17</v>
      </c>
      <c r="L107">
        <v>7345.97</v>
      </c>
      <c r="N107" s="5">
        <f t="shared" si="9"/>
        <v>7361.2118181818187</v>
      </c>
      <c r="O107" s="5">
        <f t="shared" si="10"/>
        <v>17.316144962538178</v>
      </c>
      <c r="P107" s="1">
        <f t="shared" si="11"/>
        <v>0.23523497747705316</v>
      </c>
    </row>
    <row r="108" spans="1:16" ht="15.75" customHeight="1" x14ac:dyDescent="0.2">
      <c r="A108" s="3" t="s">
        <v>15</v>
      </c>
      <c r="B108" s="27">
        <v>14119.45</v>
      </c>
      <c r="C108" s="27">
        <v>14100.85</v>
      </c>
      <c r="D108" s="27">
        <v>14072.83</v>
      </c>
      <c r="E108" s="27">
        <v>14116.21</v>
      </c>
      <c r="F108" s="27">
        <v>14094.69</v>
      </c>
      <c r="G108" s="27">
        <v>14061.33</v>
      </c>
      <c r="H108" s="27">
        <v>14100.32</v>
      </c>
      <c r="I108" s="27">
        <v>14075.7</v>
      </c>
      <c r="J108" s="27">
        <v>14084.93</v>
      </c>
      <c r="K108" s="27">
        <v>14179.4</v>
      </c>
      <c r="L108">
        <v>14082.44</v>
      </c>
      <c r="N108" s="5">
        <f t="shared" si="9"/>
        <v>14098.922727272728</v>
      </c>
      <c r="O108" s="5">
        <f t="shared" si="10"/>
        <v>32.126637262841101</v>
      </c>
      <c r="P108" s="1">
        <f t="shared" si="11"/>
        <v>0.2278659007095333</v>
      </c>
    </row>
    <row r="109" spans="1:16" ht="15.75" customHeight="1" x14ac:dyDescent="0.2">
      <c r="A109" s="3" t="s">
        <v>16</v>
      </c>
      <c r="B109" s="27">
        <v>27620.54</v>
      </c>
      <c r="C109" s="27">
        <v>27687.49</v>
      </c>
      <c r="D109" s="27">
        <v>27520.67</v>
      </c>
      <c r="E109" s="27">
        <v>27613.05</v>
      </c>
      <c r="F109" s="27">
        <v>27553.66</v>
      </c>
      <c r="G109" s="27">
        <v>27533.63</v>
      </c>
      <c r="H109" s="27">
        <v>27641.55</v>
      </c>
      <c r="I109" s="27">
        <v>27629.13</v>
      </c>
      <c r="J109" s="27">
        <v>27596.43</v>
      </c>
      <c r="K109" s="27">
        <v>27784.720000000001</v>
      </c>
      <c r="L109">
        <v>27500.95</v>
      </c>
      <c r="N109" s="5">
        <f t="shared" si="9"/>
        <v>27607.438181818183</v>
      </c>
      <c r="O109" s="5">
        <f t="shared" si="10"/>
        <v>81.855854258346753</v>
      </c>
      <c r="P109" s="1">
        <f t="shared" si="11"/>
        <v>0.29649927573597074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2" t="s">
        <v>21</v>
      </c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</row>
    <row r="115" spans="1:16" ht="15.75" customHeight="1" x14ac:dyDescent="0.15">
      <c r="A115" s="30" t="s">
        <v>1</v>
      </c>
      <c r="B115" s="28">
        <v>1</v>
      </c>
      <c r="C115" s="1">
        <v>2</v>
      </c>
      <c r="D115" s="1">
        <v>3</v>
      </c>
      <c r="E115" s="28">
        <v>4</v>
      </c>
      <c r="F115" s="28">
        <v>5</v>
      </c>
      <c r="G115" s="1">
        <v>6</v>
      </c>
      <c r="H115" s="1">
        <v>7</v>
      </c>
      <c r="I115" s="28">
        <v>8</v>
      </c>
      <c r="J115" s="28">
        <v>9</v>
      </c>
      <c r="K115" s="1">
        <v>10</v>
      </c>
      <c r="L115" s="1">
        <v>11</v>
      </c>
    </row>
    <row r="116" spans="1:16" ht="15.75" customHeight="1" x14ac:dyDescent="0.2">
      <c r="A116" s="31"/>
      <c r="B116" s="1" t="s">
        <v>2</v>
      </c>
      <c r="C116" s="1" t="s">
        <v>2</v>
      </c>
      <c r="D116" s="1" t="s">
        <v>2</v>
      </c>
      <c r="E116" s="1" t="s">
        <v>2</v>
      </c>
      <c r="F116" s="1" t="s">
        <v>2</v>
      </c>
      <c r="G116" s="1" t="s">
        <v>2</v>
      </c>
      <c r="H116" s="1" t="s">
        <v>2</v>
      </c>
      <c r="I116" s="1" t="s">
        <v>2</v>
      </c>
      <c r="J116" s="1" t="s">
        <v>2</v>
      </c>
      <c r="K116" s="1" t="s">
        <v>2</v>
      </c>
      <c r="L116" s="1" t="s">
        <v>2</v>
      </c>
      <c r="N116" s="2" t="s">
        <v>3</v>
      </c>
      <c r="O116" s="2" t="s">
        <v>4</v>
      </c>
      <c r="P116" s="2" t="s">
        <v>5</v>
      </c>
    </row>
    <row r="117" spans="1:16" ht="15.75" customHeight="1" x14ac:dyDescent="0.2">
      <c r="A117" s="3">
        <v>1</v>
      </c>
      <c r="B117" s="27">
        <v>100.58</v>
      </c>
      <c r="C117" s="27">
        <v>101.13</v>
      </c>
      <c r="D117" s="27">
        <v>100.13</v>
      </c>
      <c r="E117" s="27">
        <v>100.95</v>
      </c>
      <c r="F117" s="27">
        <v>100.49</v>
      </c>
      <c r="G117" s="27">
        <v>100.65</v>
      </c>
      <c r="H117" s="27">
        <v>100.78</v>
      </c>
      <c r="I117" s="27">
        <v>100.66</v>
      </c>
      <c r="J117" s="27">
        <v>100.76</v>
      </c>
      <c r="K117" s="27">
        <v>100.81</v>
      </c>
      <c r="L117">
        <v>101.02</v>
      </c>
      <c r="N117" s="5">
        <f t="shared" ref="N117:N137" si="12">AVERAGE(B117:L117)</f>
        <v>100.72363636363634</v>
      </c>
      <c r="O117" s="5">
        <f t="shared" ref="O117:O137" si="13">STDEV(B117:L117)</f>
        <v>0.27445483152142713</v>
      </c>
      <c r="P117" s="1">
        <f t="shared" ref="P117:P137" si="14">O117/N117*100</f>
        <v>0.27248304512217941</v>
      </c>
    </row>
    <row r="118" spans="1:16" ht="15.75" customHeight="1" x14ac:dyDescent="0.2">
      <c r="A118" s="3">
        <v>2</v>
      </c>
      <c r="B118" s="27">
        <v>98.15</v>
      </c>
      <c r="C118" s="27">
        <v>98.71</v>
      </c>
      <c r="D118" s="27">
        <v>98.26</v>
      </c>
      <c r="E118" s="27">
        <v>98.72</v>
      </c>
      <c r="F118" s="27">
        <v>98.23</v>
      </c>
      <c r="G118" s="27">
        <v>98.42</v>
      </c>
      <c r="H118" s="27">
        <v>97.88</v>
      </c>
      <c r="I118" s="27">
        <v>98.71</v>
      </c>
      <c r="J118" s="27">
        <v>98.52</v>
      </c>
      <c r="K118" s="27">
        <v>97.88</v>
      </c>
      <c r="L118">
        <v>98.51</v>
      </c>
      <c r="N118" s="5">
        <f t="shared" si="12"/>
        <v>98.36272727272727</v>
      </c>
      <c r="O118" s="5">
        <f t="shared" si="13"/>
        <v>0.3095186879363146</v>
      </c>
      <c r="P118" s="1">
        <f t="shared" si="14"/>
        <v>0.31467070557948418</v>
      </c>
    </row>
    <row r="119" spans="1:16" ht="15.75" customHeight="1" x14ac:dyDescent="0.2">
      <c r="A119" s="3">
        <v>4</v>
      </c>
      <c r="B119" s="27">
        <v>98.03</v>
      </c>
      <c r="C119" s="27">
        <v>97.95</v>
      </c>
      <c r="D119" s="27">
        <v>94.53</v>
      </c>
      <c r="E119" s="27">
        <v>95.72</v>
      </c>
      <c r="F119" s="27">
        <v>98.29</v>
      </c>
      <c r="G119" s="27">
        <v>98.13</v>
      </c>
      <c r="H119" s="27">
        <v>95.35</v>
      </c>
      <c r="I119" s="27">
        <v>95.63</v>
      </c>
      <c r="J119" s="27">
        <v>96.12</v>
      </c>
      <c r="K119" s="27">
        <v>95.2</v>
      </c>
      <c r="L119">
        <v>96.83</v>
      </c>
      <c r="N119" s="5">
        <f t="shared" si="12"/>
        <v>96.525454545454565</v>
      </c>
      <c r="O119" s="5">
        <f t="shared" si="13"/>
        <v>1.3714690199662825</v>
      </c>
      <c r="P119" s="1">
        <f t="shared" si="14"/>
        <v>1.4208366346728234</v>
      </c>
    </row>
    <row r="120" spans="1:16" ht="15.75" customHeight="1" x14ac:dyDescent="0.2">
      <c r="A120" s="3">
        <v>8</v>
      </c>
      <c r="B120" s="27">
        <v>94.31</v>
      </c>
      <c r="C120" s="27">
        <v>96.01</v>
      </c>
      <c r="D120" s="27">
        <v>92.74</v>
      </c>
      <c r="E120" s="27">
        <v>93.38</v>
      </c>
      <c r="F120" s="27">
        <v>95.88</v>
      </c>
      <c r="G120" s="27">
        <v>94.77</v>
      </c>
      <c r="H120" s="27">
        <v>94.25</v>
      </c>
      <c r="I120" s="27">
        <v>92.86</v>
      </c>
      <c r="J120" s="27">
        <v>93.67</v>
      </c>
      <c r="K120" s="27">
        <v>93.27</v>
      </c>
      <c r="L120">
        <v>94.93</v>
      </c>
      <c r="N120" s="5">
        <f t="shared" si="12"/>
        <v>94.188181818181818</v>
      </c>
      <c r="O120" s="5">
        <f t="shared" si="13"/>
        <v>1.1275976071437752</v>
      </c>
      <c r="P120" s="1">
        <f t="shared" si="14"/>
        <v>1.1971752563612041</v>
      </c>
    </row>
    <row r="121" spans="1:16" ht="15.75" customHeight="1" x14ac:dyDescent="0.2">
      <c r="A121" s="3">
        <v>16</v>
      </c>
      <c r="B121" s="27">
        <v>88.66</v>
      </c>
      <c r="C121" s="27">
        <v>89.22</v>
      </c>
      <c r="D121" s="27">
        <v>87.79</v>
      </c>
      <c r="E121" s="27">
        <v>88.18</v>
      </c>
      <c r="F121" s="27">
        <v>88.75</v>
      </c>
      <c r="G121" s="27">
        <v>88.13</v>
      </c>
      <c r="H121" s="27">
        <v>87.94</v>
      </c>
      <c r="I121" s="27">
        <v>87.73</v>
      </c>
      <c r="J121" s="27">
        <v>88.04</v>
      </c>
      <c r="K121" s="27">
        <v>88.58</v>
      </c>
      <c r="L121">
        <v>89.23</v>
      </c>
      <c r="N121" s="5">
        <f t="shared" si="12"/>
        <v>88.38636363636364</v>
      </c>
      <c r="O121" s="5">
        <f t="shared" si="13"/>
        <v>0.5352807249896574</v>
      </c>
      <c r="P121" s="1">
        <f t="shared" si="14"/>
        <v>0.60561460271393486</v>
      </c>
    </row>
    <row r="122" spans="1:16" ht="15.75" customHeight="1" x14ac:dyDescent="0.2">
      <c r="A122" s="3">
        <v>32</v>
      </c>
      <c r="B122" s="27">
        <v>89.58</v>
      </c>
      <c r="C122" s="27">
        <v>90.11</v>
      </c>
      <c r="D122" s="27">
        <v>89.38</v>
      </c>
      <c r="E122" s="27">
        <v>89.46</v>
      </c>
      <c r="F122" s="27">
        <v>89.51</v>
      </c>
      <c r="G122" s="27">
        <v>89.49</v>
      </c>
      <c r="H122" s="27">
        <v>89.17</v>
      </c>
      <c r="I122" s="27">
        <v>89.07</v>
      </c>
      <c r="J122" s="27">
        <v>89.7</v>
      </c>
      <c r="K122" s="27">
        <v>89.33</v>
      </c>
      <c r="L122">
        <v>89.46</v>
      </c>
      <c r="N122" s="5">
        <f t="shared" si="12"/>
        <v>89.478181818181824</v>
      </c>
      <c r="O122" s="5">
        <f t="shared" si="13"/>
        <v>0.27454756170172834</v>
      </c>
      <c r="P122" s="1">
        <f t="shared" si="14"/>
        <v>0.30683185120994572</v>
      </c>
    </row>
    <row r="123" spans="1:16" ht="15.75" customHeight="1" x14ac:dyDescent="0.2">
      <c r="A123" s="3">
        <v>64</v>
      </c>
      <c r="B123" s="27">
        <v>96.01</v>
      </c>
      <c r="C123" s="27">
        <v>96.16</v>
      </c>
      <c r="D123" s="27">
        <v>94.94</v>
      </c>
      <c r="E123" s="27">
        <v>95.28</v>
      </c>
      <c r="F123" s="27">
        <v>95.86</v>
      </c>
      <c r="G123" s="27">
        <v>96.78</v>
      </c>
      <c r="H123" s="27">
        <v>94.41</v>
      </c>
      <c r="I123" s="27">
        <v>95.3</v>
      </c>
      <c r="J123" s="27">
        <v>95.35</v>
      </c>
      <c r="K123" s="27">
        <v>96.11</v>
      </c>
      <c r="L123">
        <v>94.85</v>
      </c>
      <c r="N123" s="5">
        <f t="shared" si="12"/>
        <v>95.55</v>
      </c>
      <c r="O123" s="5">
        <f t="shared" si="13"/>
        <v>0.69594540015722672</v>
      </c>
      <c r="P123" s="1">
        <f t="shared" si="14"/>
        <v>0.72835730000756327</v>
      </c>
    </row>
    <row r="124" spans="1:16" ht="15.75" customHeight="1" x14ac:dyDescent="0.2">
      <c r="A124" s="3">
        <v>128</v>
      </c>
      <c r="B124" s="27">
        <v>100.53</v>
      </c>
      <c r="C124" s="27">
        <v>100.82</v>
      </c>
      <c r="D124" s="27">
        <v>100.24</v>
      </c>
      <c r="E124" s="27">
        <v>100.96</v>
      </c>
      <c r="F124" s="27">
        <v>100.5</v>
      </c>
      <c r="G124" s="27">
        <v>100.36</v>
      </c>
      <c r="H124" s="27">
        <v>100.34</v>
      </c>
      <c r="I124" s="27">
        <v>100.35</v>
      </c>
      <c r="J124" s="27">
        <v>101.33</v>
      </c>
      <c r="K124" s="27">
        <v>100.1</v>
      </c>
      <c r="L124">
        <v>100.45</v>
      </c>
      <c r="N124" s="5">
        <f t="shared" si="12"/>
        <v>100.54363636363637</v>
      </c>
      <c r="O124" s="5">
        <f t="shared" si="13"/>
        <v>0.35786234021681335</v>
      </c>
      <c r="P124" s="1">
        <f t="shared" si="14"/>
        <v>0.35592738949935321</v>
      </c>
    </row>
    <row r="125" spans="1:16" ht="15.75" customHeight="1" x14ac:dyDescent="0.2">
      <c r="A125" s="3">
        <v>256</v>
      </c>
      <c r="B125" s="27">
        <v>112.61</v>
      </c>
      <c r="C125" s="27">
        <v>112.4</v>
      </c>
      <c r="D125" s="27">
        <v>112.57</v>
      </c>
      <c r="E125" s="27">
        <v>112.18</v>
      </c>
      <c r="F125" s="27">
        <v>113.62</v>
      </c>
      <c r="G125" s="27">
        <v>112.32</v>
      </c>
      <c r="H125" s="27">
        <v>111.87</v>
      </c>
      <c r="I125" s="27">
        <v>112.23</v>
      </c>
      <c r="J125" s="27">
        <v>113.03</v>
      </c>
      <c r="K125" s="27">
        <v>111.84</v>
      </c>
      <c r="L125">
        <v>112.01</v>
      </c>
      <c r="N125" s="5">
        <f t="shared" si="12"/>
        <v>112.42545454545456</v>
      </c>
      <c r="O125" s="5">
        <f t="shared" si="13"/>
        <v>0.52739669389110888</v>
      </c>
      <c r="P125" s="1">
        <f t="shared" si="14"/>
        <v>0.46910790445403799</v>
      </c>
    </row>
    <row r="126" spans="1:16" ht="15.75" customHeight="1" x14ac:dyDescent="0.2">
      <c r="A126" s="3">
        <v>512</v>
      </c>
      <c r="B126" s="27">
        <v>155.30000000000001</v>
      </c>
      <c r="C126" s="27">
        <v>155.76</v>
      </c>
      <c r="D126" s="27">
        <v>155.88999999999999</v>
      </c>
      <c r="E126" s="27">
        <v>154.84</v>
      </c>
      <c r="F126" s="27">
        <v>156.37</v>
      </c>
      <c r="G126" s="27">
        <v>155.18</v>
      </c>
      <c r="H126" s="27">
        <v>156.36000000000001</v>
      </c>
      <c r="I126" s="27">
        <v>155.99</v>
      </c>
      <c r="J126" s="27">
        <v>157.26</v>
      </c>
      <c r="K126" s="27">
        <v>155.09</v>
      </c>
      <c r="L126">
        <v>155.38999999999999</v>
      </c>
      <c r="N126" s="5">
        <f t="shared" si="12"/>
        <v>155.76636363636362</v>
      </c>
      <c r="O126" s="5">
        <f t="shared" si="13"/>
        <v>0.70934156408986226</v>
      </c>
      <c r="P126" s="1">
        <f t="shared" si="14"/>
        <v>0.45538815154330703</v>
      </c>
    </row>
    <row r="127" spans="1:16" ht="15.75" customHeight="1" x14ac:dyDescent="0.2">
      <c r="A127" s="3" t="s">
        <v>6</v>
      </c>
      <c r="B127" s="27">
        <v>169.83</v>
      </c>
      <c r="C127" s="27">
        <v>169.53</v>
      </c>
      <c r="D127" s="27">
        <v>169.43</v>
      </c>
      <c r="E127" s="27">
        <v>171.58</v>
      </c>
      <c r="F127" s="27">
        <v>170.39</v>
      </c>
      <c r="G127" s="27">
        <v>171.78</v>
      </c>
      <c r="H127" s="27">
        <v>170.55</v>
      </c>
      <c r="I127" s="27">
        <v>171.26</v>
      </c>
      <c r="J127" s="27">
        <v>173.33</v>
      </c>
      <c r="K127" s="27">
        <v>170.94</v>
      </c>
      <c r="L127">
        <v>171.55</v>
      </c>
      <c r="N127" s="5">
        <f t="shared" si="12"/>
        <v>170.92454545454544</v>
      </c>
      <c r="O127" s="5">
        <f t="shared" si="13"/>
        <v>1.151263337697886</v>
      </c>
      <c r="P127" s="1">
        <f t="shared" si="14"/>
        <v>0.67355062120322884</v>
      </c>
    </row>
    <row r="128" spans="1:16" ht="15.75" customHeight="1" x14ac:dyDescent="0.2">
      <c r="A128" s="3" t="s">
        <v>7</v>
      </c>
      <c r="B128" s="27">
        <v>376.17</v>
      </c>
      <c r="C128" s="27">
        <v>378.49</v>
      </c>
      <c r="D128" s="27">
        <v>378.51</v>
      </c>
      <c r="E128" s="27">
        <v>376.68</v>
      </c>
      <c r="F128" s="27">
        <v>377.88</v>
      </c>
      <c r="G128" s="27">
        <v>376.78</v>
      </c>
      <c r="H128" s="27">
        <v>377.23</v>
      </c>
      <c r="I128" s="27">
        <v>376.79</v>
      </c>
      <c r="J128" s="27">
        <v>377.64</v>
      </c>
      <c r="K128" s="27">
        <v>377.58</v>
      </c>
      <c r="L128">
        <v>377.76</v>
      </c>
      <c r="N128" s="5">
        <f t="shared" si="12"/>
        <v>377.41</v>
      </c>
      <c r="O128" s="5">
        <f t="shared" si="13"/>
        <v>0.75404243912394819</v>
      </c>
      <c r="P128" s="1">
        <f t="shared" si="14"/>
        <v>0.19979397449032835</v>
      </c>
    </row>
    <row r="129" spans="1:16" ht="15.75" customHeight="1" x14ac:dyDescent="0.2">
      <c r="A129" s="3" t="s">
        <v>8</v>
      </c>
      <c r="B129" s="27">
        <v>749.82</v>
      </c>
      <c r="C129" s="27">
        <v>748.29</v>
      </c>
      <c r="D129" s="27">
        <v>748.97</v>
      </c>
      <c r="E129" s="27">
        <v>749.48</v>
      </c>
      <c r="F129" s="27">
        <v>744.97</v>
      </c>
      <c r="G129" s="27">
        <v>747.61</v>
      </c>
      <c r="H129" s="27">
        <v>751.64</v>
      </c>
      <c r="I129" s="27">
        <v>748.96</v>
      </c>
      <c r="J129" s="27">
        <v>746.76</v>
      </c>
      <c r="K129" s="27">
        <v>748.97</v>
      </c>
      <c r="L129">
        <v>745.92</v>
      </c>
      <c r="N129" s="5">
        <f t="shared" si="12"/>
        <v>748.30818181818177</v>
      </c>
      <c r="O129" s="5">
        <f t="shared" si="13"/>
        <v>1.8918816991652487</v>
      </c>
      <c r="P129" s="1">
        <f t="shared" si="14"/>
        <v>0.25282119655146623</v>
      </c>
    </row>
    <row r="130" spans="1:16" ht="15.75" customHeight="1" x14ac:dyDescent="0.2">
      <c r="A130" s="3" t="s">
        <v>9</v>
      </c>
      <c r="B130" s="27">
        <v>240.47</v>
      </c>
      <c r="C130" s="27">
        <v>238.19</v>
      </c>
      <c r="D130" s="27">
        <v>238.29</v>
      </c>
      <c r="E130" s="27">
        <v>237.19</v>
      </c>
      <c r="F130" s="27">
        <v>238.23</v>
      </c>
      <c r="G130" s="27">
        <v>240.18</v>
      </c>
      <c r="H130" s="27">
        <v>239.65</v>
      </c>
      <c r="I130" s="27">
        <v>239.83</v>
      </c>
      <c r="J130" s="27">
        <v>240.95</v>
      </c>
      <c r="K130" s="27">
        <v>239.12</v>
      </c>
      <c r="L130">
        <v>237.4</v>
      </c>
      <c r="N130" s="5">
        <f t="shared" si="12"/>
        <v>239.04545454545453</v>
      </c>
      <c r="O130" s="5">
        <f t="shared" si="13"/>
        <v>1.266809880261152</v>
      </c>
      <c r="P130" s="1">
        <f t="shared" si="14"/>
        <v>0.52994518664661239</v>
      </c>
    </row>
    <row r="131" spans="1:16" ht="15.75" customHeight="1" x14ac:dyDescent="0.2">
      <c r="A131" s="3" t="s">
        <v>10</v>
      </c>
      <c r="B131" s="27">
        <v>682.75</v>
      </c>
      <c r="C131" s="27">
        <v>678.26</v>
      </c>
      <c r="D131" s="27">
        <v>677.03</v>
      </c>
      <c r="E131" s="27">
        <v>674.26</v>
      </c>
      <c r="F131" s="27">
        <v>681.88</v>
      </c>
      <c r="G131" s="27">
        <v>675.66</v>
      </c>
      <c r="H131" s="27">
        <v>675.72</v>
      </c>
      <c r="I131" s="27">
        <v>687.67</v>
      </c>
      <c r="J131" s="27">
        <v>685.69</v>
      </c>
      <c r="K131" s="27">
        <v>682.16</v>
      </c>
      <c r="L131">
        <v>676.12</v>
      </c>
      <c r="N131" s="5">
        <f t="shared" si="12"/>
        <v>679.74545454545455</v>
      </c>
      <c r="O131" s="5">
        <f t="shared" si="13"/>
        <v>4.5084284704015527</v>
      </c>
      <c r="P131" s="1">
        <f t="shared" si="14"/>
        <v>0.66325246314686082</v>
      </c>
    </row>
    <row r="132" spans="1:16" ht="15.75" customHeight="1" x14ac:dyDescent="0.2">
      <c r="A132" s="3" t="s">
        <v>11</v>
      </c>
      <c r="B132" s="27">
        <v>1141.46</v>
      </c>
      <c r="C132" s="27">
        <v>1140.8499999999999</v>
      </c>
      <c r="D132" s="27">
        <v>1148.54</v>
      </c>
      <c r="E132" s="27">
        <v>1143.73</v>
      </c>
      <c r="F132" s="27">
        <v>1146.81</v>
      </c>
      <c r="G132" s="27">
        <v>1135.47</v>
      </c>
      <c r="H132" s="27">
        <v>1143.6300000000001</v>
      </c>
      <c r="I132" s="27">
        <v>1137.45</v>
      </c>
      <c r="J132" s="27">
        <v>1135.75</v>
      </c>
      <c r="K132" s="27">
        <v>1150.3900000000001</v>
      </c>
      <c r="L132">
        <v>1129.25</v>
      </c>
      <c r="N132" s="5">
        <f t="shared" si="12"/>
        <v>1141.2118181818182</v>
      </c>
      <c r="O132" s="5">
        <f t="shared" si="13"/>
        <v>6.3379694195882994</v>
      </c>
      <c r="P132" s="1">
        <f t="shared" si="14"/>
        <v>0.55537187037599822</v>
      </c>
    </row>
    <row r="133" spans="1:16" ht="15.75" customHeight="1" x14ac:dyDescent="0.2">
      <c r="A133" s="3" t="s">
        <v>12</v>
      </c>
      <c r="B133" s="27">
        <v>2828.93</v>
      </c>
      <c r="C133" s="27">
        <v>2884.93</v>
      </c>
      <c r="D133" s="27">
        <v>2870.34</v>
      </c>
      <c r="E133" s="27">
        <v>2845.57</v>
      </c>
      <c r="F133" s="27">
        <v>2862.22</v>
      </c>
      <c r="G133" s="27">
        <v>2831.43</v>
      </c>
      <c r="H133" s="27">
        <v>2835.22</v>
      </c>
      <c r="I133" s="27">
        <v>2841.11</v>
      </c>
      <c r="J133" s="27">
        <v>2862.9</v>
      </c>
      <c r="K133" s="27">
        <v>2878.08</v>
      </c>
      <c r="L133">
        <v>2827.74</v>
      </c>
      <c r="N133" s="5">
        <f t="shared" si="12"/>
        <v>2851.679090909091</v>
      </c>
      <c r="O133" s="5">
        <f t="shared" si="13"/>
        <v>20.756770680693823</v>
      </c>
      <c r="P133" s="1">
        <f t="shared" si="14"/>
        <v>0.72787890989784343</v>
      </c>
    </row>
    <row r="134" spans="1:16" ht="15.75" customHeight="1" x14ac:dyDescent="0.2">
      <c r="A134" s="3" t="s">
        <v>13</v>
      </c>
      <c r="B134" s="27">
        <v>5510.94</v>
      </c>
      <c r="C134" s="27">
        <v>5529.2</v>
      </c>
      <c r="D134" s="27">
        <v>5505.82</v>
      </c>
      <c r="E134" s="27">
        <v>5526.37</v>
      </c>
      <c r="F134" s="27">
        <v>5506.01</v>
      </c>
      <c r="G134" s="27">
        <v>5513.09</v>
      </c>
      <c r="H134" s="27">
        <v>5519.86</v>
      </c>
      <c r="I134" s="27">
        <v>5509.2</v>
      </c>
      <c r="J134" s="27">
        <v>5507.95</v>
      </c>
      <c r="K134" s="27">
        <v>5566.08</v>
      </c>
      <c r="L134">
        <v>5526.65</v>
      </c>
      <c r="N134" s="5">
        <f t="shared" si="12"/>
        <v>5520.1063636363624</v>
      </c>
      <c r="O134" s="5">
        <f t="shared" si="13"/>
        <v>17.553255124179831</v>
      </c>
      <c r="P134" s="1">
        <f t="shared" si="14"/>
        <v>0.3179876250177297</v>
      </c>
    </row>
    <row r="135" spans="1:16" ht="15.75" customHeight="1" x14ac:dyDescent="0.2">
      <c r="A135" s="3" t="s">
        <v>14</v>
      </c>
      <c r="B135" s="27">
        <v>10333.42</v>
      </c>
      <c r="C135" s="27">
        <v>10329.23</v>
      </c>
      <c r="D135" s="27">
        <v>10330.09</v>
      </c>
      <c r="E135" s="27">
        <v>10330.82</v>
      </c>
      <c r="F135" s="27">
        <v>10304.049999999999</v>
      </c>
      <c r="G135" s="27">
        <v>10304.469999999999</v>
      </c>
      <c r="H135" s="27">
        <v>10305.59</v>
      </c>
      <c r="I135" s="27">
        <v>10343.629999999999</v>
      </c>
      <c r="J135" s="27">
        <v>10332.23</v>
      </c>
      <c r="K135" s="27">
        <v>10437.620000000001</v>
      </c>
      <c r="L135">
        <v>10315.32</v>
      </c>
      <c r="N135" s="5">
        <f t="shared" si="12"/>
        <v>10333.315454545454</v>
      </c>
      <c r="O135" s="5">
        <f t="shared" si="13"/>
        <v>37.15023993560137</v>
      </c>
      <c r="P135" s="1">
        <f t="shared" si="14"/>
        <v>0.35951907303148861</v>
      </c>
    </row>
    <row r="136" spans="1:16" ht="15.75" customHeight="1" x14ac:dyDescent="0.2">
      <c r="A136" s="3" t="s">
        <v>15</v>
      </c>
      <c r="B136" s="27">
        <v>20029.509999999998</v>
      </c>
      <c r="C136" s="27">
        <v>20097.98</v>
      </c>
      <c r="D136" s="27">
        <v>20057.95</v>
      </c>
      <c r="E136" s="27">
        <v>20098.48</v>
      </c>
      <c r="F136" s="27">
        <v>20039.93</v>
      </c>
      <c r="G136" s="27">
        <v>20039.21</v>
      </c>
      <c r="H136" s="27">
        <v>20062.57</v>
      </c>
      <c r="I136" s="27">
        <v>20106.759999999998</v>
      </c>
      <c r="J136" s="27">
        <v>20028.84</v>
      </c>
      <c r="K136" s="27">
        <v>20255.46</v>
      </c>
      <c r="L136">
        <v>20122.39</v>
      </c>
      <c r="N136" s="5">
        <f t="shared" si="12"/>
        <v>20085.370909090911</v>
      </c>
      <c r="O136" s="5">
        <f t="shared" si="13"/>
        <v>65.477263909626558</v>
      </c>
      <c r="P136" s="1">
        <f t="shared" si="14"/>
        <v>0.32599479594370179</v>
      </c>
    </row>
    <row r="137" spans="1:16" ht="15.75" customHeight="1" x14ac:dyDescent="0.2">
      <c r="A137" s="3" t="s">
        <v>16</v>
      </c>
      <c r="B137" s="27">
        <v>39618.58</v>
      </c>
      <c r="C137" s="27">
        <v>39581.03</v>
      </c>
      <c r="D137" s="27">
        <v>39561.53</v>
      </c>
      <c r="E137" s="27">
        <v>39533.9</v>
      </c>
      <c r="F137" s="27">
        <v>39577.160000000003</v>
      </c>
      <c r="G137" s="27">
        <v>39573.870000000003</v>
      </c>
      <c r="H137" s="27">
        <v>40279.56</v>
      </c>
      <c r="I137" s="27">
        <v>39567.089999999997</v>
      </c>
      <c r="J137" s="27">
        <v>39493</v>
      </c>
      <c r="K137" s="27">
        <v>39848.25</v>
      </c>
      <c r="L137">
        <v>39524.699999999997</v>
      </c>
      <c r="N137" s="5">
        <f t="shared" si="12"/>
        <v>39650.788181818178</v>
      </c>
      <c r="O137" s="5">
        <f t="shared" si="13"/>
        <v>228.25793553864315</v>
      </c>
      <c r="P137" s="1">
        <f t="shared" si="14"/>
        <v>0.57567061338596681</v>
      </c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2" t="s">
        <v>22</v>
      </c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</row>
    <row r="143" spans="1:16" ht="15.75" customHeight="1" x14ac:dyDescent="0.15">
      <c r="A143" s="30" t="s">
        <v>1</v>
      </c>
      <c r="B143" s="28">
        <v>1</v>
      </c>
      <c r="C143" s="1">
        <v>2</v>
      </c>
      <c r="D143" s="1">
        <v>3</v>
      </c>
      <c r="E143" s="28">
        <v>4</v>
      </c>
      <c r="F143" s="28">
        <v>5</v>
      </c>
      <c r="G143" s="1">
        <v>6</v>
      </c>
      <c r="H143" s="1">
        <v>7</v>
      </c>
      <c r="I143" s="28">
        <v>8</v>
      </c>
      <c r="J143" s="28">
        <v>9</v>
      </c>
      <c r="K143" s="1">
        <v>10</v>
      </c>
      <c r="L143" s="1">
        <v>11</v>
      </c>
    </row>
    <row r="144" spans="1:16" ht="15.75" customHeight="1" x14ac:dyDescent="0.2">
      <c r="A144" s="31"/>
      <c r="B144" s="1" t="s">
        <v>2</v>
      </c>
      <c r="C144" s="1" t="s">
        <v>2</v>
      </c>
      <c r="D144" s="1" t="s">
        <v>2</v>
      </c>
      <c r="E144" s="1" t="s">
        <v>2</v>
      </c>
      <c r="F144" s="1" t="s">
        <v>2</v>
      </c>
      <c r="G144" s="1" t="s">
        <v>2</v>
      </c>
      <c r="H144" s="1" t="s">
        <v>2</v>
      </c>
      <c r="I144" s="1" t="s">
        <v>2</v>
      </c>
      <c r="J144" s="1" t="s">
        <v>2</v>
      </c>
      <c r="K144" s="1" t="s">
        <v>2</v>
      </c>
      <c r="L144" s="1" t="s">
        <v>2</v>
      </c>
      <c r="N144" s="2" t="s">
        <v>3</v>
      </c>
      <c r="O144" s="2" t="s">
        <v>4</v>
      </c>
      <c r="P144" s="2" t="s">
        <v>5</v>
      </c>
    </row>
    <row r="145" spans="1:16" ht="15.75" customHeight="1" x14ac:dyDescent="0.2">
      <c r="A145" s="3">
        <v>1</v>
      </c>
      <c r="B145" s="27">
        <v>93.93</v>
      </c>
      <c r="C145" s="27">
        <v>93.97</v>
      </c>
      <c r="D145" s="27">
        <v>93.49</v>
      </c>
      <c r="E145" s="27">
        <v>93.66</v>
      </c>
      <c r="F145" s="27">
        <v>93.42</v>
      </c>
      <c r="G145" s="27">
        <v>93.81</v>
      </c>
      <c r="H145" s="27">
        <v>93.86</v>
      </c>
      <c r="I145" s="27">
        <v>94.4</v>
      </c>
      <c r="J145" s="27">
        <v>93.9</v>
      </c>
      <c r="K145" s="27">
        <v>93.7</v>
      </c>
      <c r="L145">
        <v>94.07</v>
      </c>
      <c r="N145" s="5">
        <f t="shared" ref="N145:N165" si="15">AVERAGE(B145:L145)</f>
        <v>93.837272727272733</v>
      </c>
      <c r="O145" s="5">
        <f t="shared" ref="O145:O165" si="16">STDEV(B145:L145)</f>
        <v>0.27335291873660122</v>
      </c>
      <c r="P145" s="1">
        <f t="shared" ref="P145:P165" si="17">O145/N145*100</f>
        <v>0.29130526793022865</v>
      </c>
    </row>
    <row r="146" spans="1:16" ht="15.75" customHeight="1" x14ac:dyDescent="0.2">
      <c r="A146" s="3">
        <v>2</v>
      </c>
      <c r="B146" s="27">
        <v>91.29</v>
      </c>
      <c r="C146" s="27">
        <v>91.87</v>
      </c>
      <c r="D146" s="27">
        <v>91.72</v>
      </c>
      <c r="E146" s="27">
        <v>91.72</v>
      </c>
      <c r="F146" s="27">
        <v>91.35</v>
      </c>
      <c r="G146" s="27">
        <v>91.8</v>
      </c>
      <c r="H146" s="27">
        <v>91.82</v>
      </c>
      <c r="I146" s="27">
        <v>92.36</v>
      </c>
      <c r="J146" s="27">
        <v>91.46</v>
      </c>
      <c r="K146" s="27">
        <v>91.67</v>
      </c>
      <c r="L146">
        <v>91.79</v>
      </c>
      <c r="N146" s="5">
        <f t="shared" si="15"/>
        <v>91.713636363636354</v>
      </c>
      <c r="O146" s="5">
        <f t="shared" si="16"/>
        <v>0.29066381705581223</v>
      </c>
      <c r="P146" s="1">
        <f t="shared" si="17"/>
        <v>0.31692540889269316</v>
      </c>
    </row>
    <row r="147" spans="1:16" ht="15.75" customHeight="1" x14ac:dyDescent="0.2">
      <c r="A147" s="3">
        <v>4</v>
      </c>
      <c r="B147" s="27">
        <v>14.94</v>
      </c>
      <c r="C147" s="27">
        <v>15.52</v>
      </c>
      <c r="D147" s="27">
        <v>15.1</v>
      </c>
      <c r="E147" s="27">
        <v>15.71</v>
      </c>
      <c r="F147" s="27">
        <v>15.39</v>
      </c>
      <c r="G147" s="27">
        <v>16.190000000000001</v>
      </c>
      <c r="H147" s="27">
        <v>16.489999999999998</v>
      </c>
      <c r="I147" s="27">
        <v>17.75</v>
      </c>
      <c r="J147" s="27">
        <v>15.68</v>
      </c>
      <c r="K147" s="27">
        <v>15.13</v>
      </c>
      <c r="L147">
        <v>15.93</v>
      </c>
      <c r="N147" s="5">
        <f t="shared" si="15"/>
        <v>15.802727272727271</v>
      </c>
      <c r="O147" s="5">
        <f t="shared" si="16"/>
        <v>0.79968857574797081</v>
      </c>
      <c r="P147" s="1">
        <f t="shared" si="17"/>
        <v>5.0604466048597363</v>
      </c>
    </row>
    <row r="148" spans="1:16" ht="15.75" customHeight="1" x14ac:dyDescent="0.2">
      <c r="A148" s="3">
        <v>8</v>
      </c>
      <c r="B148" s="27">
        <v>15.28</v>
      </c>
      <c r="C148" s="27">
        <v>15.87</v>
      </c>
      <c r="D148" s="27">
        <v>15.55</v>
      </c>
      <c r="E148" s="27">
        <v>15.5</v>
      </c>
      <c r="F148" s="27">
        <v>15.83</v>
      </c>
      <c r="G148" s="27">
        <v>16.27</v>
      </c>
      <c r="H148" s="27">
        <v>16.7</v>
      </c>
      <c r="I148" s="27">
        <v>17.989999999999998</v>
      </c>
      <c r="J148" s="27">
        <v>15.7</v>
      </c>
      <c r="K148" s="27">
        <v>15.61</v>
      </c>
      <c r="L148">
        <v>16.239999999999998</v>
      </c>
      <c r="N148" s="5">
        <f t="shared" si="15"/>
        <v>16.049090909090911</v>
      </c>
      <c r="O148" s="5">
        <f t="shared" si="16"/>
        <v>0.76242317049594599</v>
      </c>
      <c r="P148" s="1">
        <f t="shared" si="17"/>
        <v>4.750569205537218</v>
      </c>
    </row>
    <row r="149" spans="1:16" ht="15.75" customHeight="1" x14ac:dyDescent="0.2">
      <c r="A149" s="3">
        <v>16</v>
      </c>
      <c r="B149" s="27">
        <v>15.32</v>
      </c>
      <c r="C149" s="27">
        <v>15.84</v>
      </c>
      <c r="D149" s="27">
        <v>15.53</v>
      </c>
      <c r="E149" s="27">
        <v>15.5</v>
      </c>
      <c r="F149" s="27">
        <v>15.9</v>
      </c>
      <c r="G149" s="27">
        <v>16.16</v>
      </c>
      <c r="H149" s="27">
        <v>16.57</v>
      </c>
      <c r="I149" s="27">
        <v>17.72</v>
      </c>
      <c r="J149" s="27">
        <v>15.73</v>
      </c>
      <c r="K149" s="27">
        <v>15.72</v>
      </c>
      <c r="L149">
        <v>16.3</v>
      </c>
      <c r="N149" s="5">
        <f t="shared" si="15"/>
        <v>16.026363636363637</v>
      </c>
      <c r="O149" s="5">
        <f t="shared" si="16"/>
        <v>0.67167362204083481</v>
      </c>
      <c r="P149" s="1">
        <f t="shared" si="17"/>
        <v>4.1910544230808231</v>
      </c>
    </row>
    <row r="150" spans="1:16" ht="15.75" customHeight="1" x14ac:dyDescent="0.2">
      <c r="A150" s="3">
        <v>32</v>
      </c>
      <c r="B150" s="27">
        <v>88.01</v>
      </c>
      <c r="C150" s="27">
        <v>88.59</v>
      </c>
      <c r="D150" s="27">
        <v>88.61</v>
      </c>
      <c r="E150" s="27">
        <v>89.58</v>
      </c>
      <c r="F150" s="27">
        <v>89.34</v>
      </c>
      <c r="G150" s="27">
        <v>89.47</v>
      </c>
      <c r="H150" s="27">
        <v>89.32</v>
      </c>
      <c r="I150" s="27">
        <v>89.76</v>
      </c>
      <c r="J150" s="27">
        <v>89.99</v>
      </c>
      <c r="K150" s="27">
        <v>90.68</v>
      </c>
      <c r="L150">
        <v>88.46</v>
      </c>
      <c r="N150" s="5">
        <f t="shared" si="15"/>
        <v>89.255454545454555</v>
      </c>
      <c r="O150" s="5">
        <f t="shared" si="16"/>
        <v>0.77649679505280222</v>
      </c>
      <c r="P150" s="1">
        <f t="shared" si="17"/>
        <v>0.86997125162514377</v>
      </c>
    </row>
    <row r="151" spans="1:16" ht="15.75" customHeight="1" x14ac:dyDescent="0.2">
      <c r="A151" s="3">
        <v>64</v>
      </c>
      <c r="B151" s="27">
        <v>18.36</v>
      </c>
      <c r="C151" s="27">
        <v>18.64</v>
      </c>
      <c r="D151" s="27">
        <v>18.39</v>
      </c>
      <c r="E151" s="27">
        <v>21.69</v>
      </c>
      <c r="F151" s="27">
        <v>18.78</v>
      </c>
      <c r="G151" s="27">
        <v>18.91</v>
      </c>
      <c r="H151" s="27">
        <v>19.170000000000002</v>
      </c>
      <c r="I151" s="27">
        <v>20.97</v>
      </c>
      <c r="J151" s="27">
        <v>19.010000000000002</v>
      </c>
      <c r="K151" s="27">
        <v>18.48</v>
      </c>
      <c r="L151">
        <v>19.329999999999998</v>
      </c>
      <c r="N151" s="5">
        <f t="shared" si="15"/>
        <v>19.248181818181816</v>
      </c>
      <c r="O151" s="5">
        <f t="shared" si="16"/>
        <v>1.0869941874896865</v>
      </c>
      <c r="P151" s="1">
        <f t="shared" si="17"/>
        <v>5.6472564409325807</v>
      </c>
    </row>
    <row r="152" spans="1:16" ht="15.75" customHeight="1" x14ac:dyDescent="0.2">
      <c r="A152" s="3">
        <v>128</v>
      </c>
      <c r="B152" s="27">
        <v>22.82</v>
      </c>
      <c r="C152" s="27">
        <v>22.86</v>
      </c>
      <c r="D152" s="27">
        <v>22.74</v>
      </c>
      <c r="E152" s="27">
        <v>22.73</v>
      </c>
      <c r="F152" s="27">
        <v>22.99</v>
      </c>
      <c r="G152" s="27">
        <v>23.35</v>
      </c>
      <c r="H152" s="27">
        <v>23.27</v>
      </c>
      <c r="I152" s="27">
        <v>24.01</v>
      </c>
      <c r="J152" s="27">
        <v>23.26</v>
      </c>
      <c r="K152" s="27">
        <v>22.75</v>
      </c>
      <c r="L152">
        <v>23.73</v>
      </c>
      <c r="N152" s="5">
        <f t="shared" si="15"/>
        <v>23.137272727272727</v>
      </c>
      <c r="O152" s="5">
        <f t="shared" si="16"/>
        <v>0.43171960597338954</v>
      </c>
      <c r="P152" s="1">
        <f t="shared" si="17"/>
        <v>1.8659053340565341</v>
      </c>
    </row>
    <row r="153" spans="1:16" ht="15.75" customHeight="1" x14ac:dyDescent="0.2">
      <c r="A153" s="3">
        <v>256</v>
      </c>
      <c r="B153" s="27">
        <v>29.38</v>
      </c>
      <c r="C153" s="27">
        <v>29.43</v>
      </c>
      <c r="D153" s="27">
        <v>29.27</v>
      </c>
      <c r="E153" s="27">
        <v>29.24</v>
      </c>
      <c r="F153" s="27">
        <v>29.57</v>
      </c>
      <c r="G153" s="27">
        <v>30.01</v>
      </c>
      <c r="H153" s="27">
        <v>29.78</v>
      </c>
      <c r="I153" s="27">
        <v>30.79</v>
      </c>
      <c r="J153" s="27">
        <v>29.82</v>
      </c>
      <c r="K153" s="27">
        <v>29.3</v>
      </c>
      <c r="L153">
        <v>30.22</v>
      </c>
      <c r="N153" s="5">
        <f t="shared" si="15"/>
        <v>29.709999999999994</v>
      </c>
      <c r="O153" s="5">
        <f t="shared" si="16"/>
        <v>0.48197510309143565</v>
      </c>
      <c r="P153" s="1">
        <f t="shared" si="17"/>
        <v>1.622265577554479</v>
      </c>
    </row>
    <row r="154" spans="1:16" ht="15.75" customHeight="1" x14ac:dyDescent="0.2">
      <c r="A154" s="3">
        <v>512</v>
      </c>
      <c r="B154" s="27">
        <v>42.92</v>
      </c>
      <c r="C154" s="27">
        <v>42.91</v>
      </c>
      <c r="D154" s="27">
        <v>42.72</v>
      </c>
      <c r="E154" s="27">
        <v>42.74</v>
      </c>
      <c r="F154" s="27">
        <v>43.38</v>
      </c>
      <c r="G154" s="27">
        <v>43.41</v>
      </c>
      <c r="H154" s="27">
        <v>43.27</v>
      </c>
      <c r="I154" s="27">
        <v>44.56</v>
      </c>
      <c r="J154" s="27">
        <v>43.23</v>
      </c>
      <c r="K154" s="27">
        <v>42.91</v>
      </c>
      <c r="L154">
        <v>46.18</v>
      </c>
      <c r="N154" s="5">
        <f t="shared" si="15"/>
        <v>43.475454545454554</v>
      </c>
      <c r="O154" s="5">
        <f t="shared" si="16"/>
        <v>1.0327764873036536</v>
      </c>
      <c r="P154" s="1">
        <f t="shared" si="17"/>
        <v>2.3755392510591533</v>
      </c>
    </row>
    <row r="155" spans="1:16" ht="15.75" customHeight="1" x14ac:dyDescent="0.2">
      <c r="A155" s="3" t="s">
        <v>6</v>
      </c>
      <c r="B155" s="27">
        <v>71.45</v>
      </c>
      <c r="C155" s="27">
        <v>71.73</v>
      </c>
      <c r="D155" s="27">
        <v>71.42</v>
      </c>
      <c r="E155" s="27">
        <v>71.819999999999993</v>
      </c>
      <c r="F155" s="27">
        <v>73.09</v>
      </c>
      <c r="G155" s="27">
        <v>72.73</v>
      </c>
      <c r="H155" s="27">
        <v>71.77</v>
      </c>
      <c r="I155" s="27">
        <v>73.569999999999993</v>
      </c>
      <c r="J155" s="27">
        <v>71.760000000000005</v>
      </c>
      <c r="K155" s="27">
        <v>71.59</v>
      </c>
      <c r="L155">
        <v>74.239999999999995</v>
      </c>
      <c r="N155" s="5">
        <f t="shared" si="15"/>
        <v>72.288181818181812</v>
      </c>
      <c r="O155" s="5">
        <f t="shared" si="16"/>
        <v>0.96502661291612024</v>
      </c>
      <c r="P155" s="1">
        <f t="shared" si="17"/>
        <v>1.3349714830888142</v>
      </c>
    </row>
    <row r="156" spans="1:16" ht="15.75" customHeight="1" x14ac:dyDescent="0.2">
      <c r="A156" s="3" t="s">
        <v>7</v>
      </c>
      <c r="B156" s="27">
        <v>210.72</v>
      </c>
      <c r="C156" s="27">
        <v>210.99</v>
      </c>
      <c r="D156" s="27">
        <v>207.82</v>
      </c>
      <c r="E156" s="27">
        <v>208.25</v>
      </c>
      <c r="F156" s="27">
        <v>210.24</v>
      </c>
      <c r="G156" s="27">
        <v>212.16</v>
      </c>
      <c r="H156" s="27">
        <v>211.26</v>
      </c>
      <c r="I156" s="27">
        <v>210.85</v>
      </c>
      <c r="J156" s="27">
        <v>210.04</v>
      </c>
      <c r="K156" s="27">
        <v>208.62</v>
      </c>
      <c r="L156">
        <v>210.33</v>
      </c>
      <c r="N156" s="5">
        <f t="shared" si="15"/>
        <v>210.11636363636362</v>
      </c>
      <c r="O156" s="5">
        <f t="shared" si="16"/>
        <v>1.349542683484096</v>
      </c>
      <c r="P156" s="1">
        <f t="shared" si="17"/>
        <v>0.64228347575045253</v>
      </c>
    </row>
    <row r="157" spans="1:16" ht="15.75" customHeight="1" x14ac:dyDescent="0.2">
      <c r="A157" s="3" t="s">
        <v>8</v>
      </c>
      <c r="B157" s="27">
        <v>278.08</v>
      </c>
      <c r="C157" s="27">
        <v>277.74</v>
      </c>
      <c r="D157" s="27">
        <v>276.67</v>
      </c>
      <c r="E157" s="27">
        <v>277.12</v>
      </c>
      <c r="F157" s="27">
        <v>277.72000000000003</v>
      </c>
      <c r="G157" s="27">
        <v>277.91000000000003</v>
      </c>
      <c r="H157" s="27">
        <v>277.85000000000002</v>
      </c>
      <c r="I157" s="27">
        <v>277.14</v>
      </c>
      <c r="J157" s="27">
        <v>278.11</v>
      </c>
      <c r="K157" s="27">
        <v>276.69</v>
      </c>
      <c r="L157">
        <v>276.7</v>
      </c>
      <c r="N157" s="5">
        <f t="shared" si="15"/>
        <v>277.43</v>
      </c>
      <c r="O157" s="5">
        <f t="shared" si="16"/>
        <v>0.57534337573314109</v>
      </c>
      <c r="P157" s="1">
        <f t="shared" si="17"/>
        <v>0.20738325910432939</v>
      </c>
    </row>
    <row r="158" spans="1:16" ht="15.75" customHeight="1" x14ac:dyDescent="0.2">
      <c r="A158" s="3" t="s">
        <v>9</v>
      </c>
      <c r="B158" s="27">
        <v>450.5</v>
      </c>
      <c r="C158" s="27">
        <v>453.42</v>
      </c>
      <c r="D158" s="27">
        <v>465.14</v>
      </c>
      <c r="E158" s="27">
        <v>458.31</v>
      </c>
      <c r="F158" s="27">
        <v>448.54</v>
      </c>
      <c r="G158" s="27">
        <v>456.61</v>
      </c>
      <c r="H158" s="27">
        <v>452.5</v>
      </c>
      <c r="I158" s="27">
        <v>450.98</v>
      </c>
      <c r="J158" s="27">
        <v>447.63</v>
      </c>
      <c r="K158" s="27">
        <v>460.35</v>
      </c>
      <c r="L158">
        <v>454.19</v>
      </c>
      <c r="N158" s="5">
        <f t="shared" si="15"/>
        <v>454.37909090909091</v>
      </c>
      <c r="O158" s="5">
        <f t="shared" si="16"/>
        <v>5.3161159779400098</v>
      </c>
      <c r="P158" s="1">
        <f t="shared" si="17"/>
        <v>1.1699737255303462</v>
      </c>
    </row>
    <row r="159" spans="1:16" ht="15.75" customHeight="1" x14ac:dyDescent="0.2">
      <c r="A159" s="3" t="s">
        <v>10</v>
      </c>
      <c r="B159" s="27">
        <v>1263.51</v>
      </c>
      <c r="C159" s="27">
        <v>1251.4000000000001</v>
      </c>
      <c r="D159" s="27">
        <v>1247.69</v>
      </c>
      <c r="E159" s="27">
        <v>1256.22</v>
      </c>
      <c r="F159" s="27">
        <v>1256.82</v>
      </c>
      <c r="G159" s="27">
        <v>1266.33</v>
      </c>
      <c r="H159" s="27">
        <v>1239.74</v>
      </c>
      <c r="I159" s="27">
        <v>1255.0899999999999</v>
      </c>
      <c r="J159" s="27">
        <v>1260.95</v>
      </c>
      <c r="K159" s="27">
        <v>1258</v>
      </c>
      <c r="L159">
        <v>1258.57</v>
      </c>
      <c r="N159" s="5">
        <f t="shared" si="15"/>
        <v>1255.8472727272726</v>
      </c>
      <c r="O159" s="5">
        <f t="shared" si="16"/>
        <v>7.4438727701500556</v>
      </c>
      <c r="P159" s="1">
        <f t="shared" si="17"/>
        <v>0.59273710520424183</v>
      </c>
    </row>
    <row r="160" spans="1:16" ht="15.75" customHeight="1" x14ac:dyDescent="0.2">
      <c r="A160" s="3" t="s">
        <v>11</v>
      </c>
      <c r="B160" s="27">
        <v>2150.4499999999998</v>
      </c>
      <c r="C160" s="27">
        <v>2146.16</v>
      </c>
      <c r="D160" s="27">
        <v>2140.94</v>
      </c>
      <c r="E160" s="27">
        <v>2151.9299999999998</v>
      </c>
      <c r="F160" s="27">
        <v>2153.52</v>
      </c>
      <c r="G160" s="27">
        <v>2161.23</v>
      </c>
      <c r="H160" s="27">
        <v>2143.46</v>
      </c>
      <c r="I160" s="27">
        <v>2142.09</v>
      </c>
      <c r="J160" s="27">
        <v>2138.83</v>
      </c>
      <c r="K160" s="27">
        <v>2146.87</v>
      </c>
      <c r="L160">
        <v>2197.94</v>
      </c>
      <c r="N160" s="5">
        <f t="shared" si="15"/>
        <v>2152.1290909090908</v>
      </c>
      <c r="O160" s="5">
        <f t="shared" si="16"/>
        <v>16.515282894667887</v>
      </c>
      <c r="P160" s="1">
        <f t="shared" si="17"/>
        <v>0.76739276302852211</v>
      </c>
    </row>
    <row r="161" spans="1:16" ht="15.75" customHeight="1" x14ac:dyDescent="0.2">
      <c r="A161" s="3" t="s">
        <v>12</v>
      </c>
      <c r="B161" s="27">
        <v>4551.26</v>
      </c>
      <c r="C161" s="27">
        <v>4630.37</v>
      </c>
      <c r="D161" s="27">
        <v>4591.51</v>
      </c>
      <c r="E161" s="27">
        <v>4614.7299999999996</v>
      </c>
      <c r="F161" s="27">
        <v>4560.12</v>
      </c>
      <c r="G161" s="27">
        <v>4591.93</v>
      </c>
      <c r="H161" s="27">
        <v>4583.97</v>
      </c>
      <c r="I161" s="27">
        <v>4566.3999999999996</v>
      </c>
      <c r="J161" s="27">
        <v>4573.53</v>
      </c>
      <c r="K161" s="27">
        <v>4593.0200000000004</v>
      </c>
      <c r="L161">
        <v>4572.59</v>
      </c>
      <c r="N161" s="5">
        <f t="shared" si="15"/>
        <v>4584.4936363636361</v>
      </c>
      <c r="O161" s="5">
        <f t="shared" si="16"/>
        <v>23.418383066611238</v>
      </c>
      <c r="P161" s="1">
        <f t="shared" si="17"/>
        <v>0.5108172226668507</v>
      </c>
    </row>
    <row r="162" spans="1:16" ht="15.75" customHeight="1" x14ac:dyDescent="0.2">
      <c r="A162" s="3" t="s">
        <v>13</v>
      </c>
      <c r="B162" s="27">
        <v>8278.4599999999991</v>
      </c>
      <c r="C162" s="27">
        <v>8264.76</v>
      </c>
      <c r="D162" s="27">
        <v>8245.77</v>
      </c>
      <c r="E162" s="27">
        <v>8236.98</v>
      </c>
      <c r="F162" s="27">
        <v>8237.42</v>
      </c>
      <c r="G162" s="27">
        <v>8284.89</v>
      </c>
      <c r="H162" s="27">
        <v>8219.68</v>
      </c>
      <c r="I162" s="27">
        <v>8387.18</v>
      </c>
      <c r="J162" s="27">
        <v>8287.18</v>
      </c>
      <c r="K162" s="27">
        <v>8278.74</v>
      </c>
      <c r="L162">
        <v>8236.6200000000008</v>
      </c>
      <c r="N162" s="5">
        <f t="shared" si="15"/>
        <v>8268.880000000001</v>
      </c>
      <c r="O162" s="5">
        <f t="shared" si="16"/>
        <v>45.601350637892253</v>
      </c>
      <c r="P162" s="1">
        <f t="shared" si="17"/>
        <v>0.55148158683996196</v>
      </c>
    </row>
    <row r="163" spans="1:16" ht="15.75" customHeight="1" x14ac:dyDescent="0.2">
      <c r="A163" s="3" t="s">
        <v>14</v>
      </c>
      <c r="B163" s="27">
        <v>14872.24</v>
      </c>
      <c r="C163" s="27">
        <v>14888.49</v>
      </c>
      <c r="D163" s="27">
        <v>14897.88</v>
      </c>
      <c r="E163" s="27">
        <v>14913.92</v>
      </c>
      <c r="F163" s="27">
        <v>14856.84</v>
      </c>
      <c r="G163" s="27">
        <v>14963.51</v>
      </c>
      <c r="H163" s="27">
        <v>14862.46</v>
      </c>
      <c r="I163" s="27">
        <v>14958.46</v>
      </c>
      <c r="J163" s="27">
        <v>14880.82</v>
      </c>
      <c r="K163" s="27">
        <v>14881.3</v>
      </c>
      <c r="L163">
        <v>14904.33</v>
      </c>
      <c r="N163" s="5">
        <f t="shared" si="15"/>
        <v>14898.204545454542</v>
      </c>
      <c r="O163" s="5">
        <f t="shared" si="16"/>
        <v>35.3911549299077</v>
      </c>
      <c r="P163" s="1">
        <f t="shared" si="17"/>
        <v>0.23755315495856566</v>
      </c>
    </row>
    <row r="164" spans="1:16" ht="15.75" customHeight="1" x14ac:dyDescent="0.2">
      <c r="A164" s="3" t="s">
        <v>15</v>
      </c>
      <c r="B164" s="27">
        <v>28353.72</v>
      </c>
      <c r="C164" s="27">
        <v>28398.54</v>
      </c>
      <c r="D164" s="27">
        <v>28408.29</v>
      </c>
      <c r="E164" s="27">
        <v>28426.25</v>
      </c>
      <c r="F164" s="27">
        <v>28405.69</v>
      </c>
      <c r="G164" s="27">
        <v>28573.27</v>
      </c>
      <c r="H164" s="27">
        <v>28310.09</v>
      </c>
      <c r="I164" s="27">
        <v>28379.34</v>
      </c>
      <c r="J164" s="27">
        <v>28301.34</v>
      </c>
      <c r="K164" s="27">
        <v>28475.15</v>
      </c>
      <c r="L164">
        <v>28373.23</v>
      </c>
      <c r="N164" s="5">
        <f t="shared" si="15"/>
        <v>28400.446363636362</v>
      </c>
      <c r="O164" s="5">
        <f t="shared" si="16"/>
        <v>75.870302921858482</v>
      </c>
      <c r="P164" s="1">
        <f t="shared" si="17"/>
        <v>0.26714475522822079</v>
      </c>
    </row>
    <row r="165" spans="1:16" ht="15.75" customHeight="1" x14ac:dyDescent="0.2">
      <c r="A165" s="3" t="s">
        <v>16</v>
      </c>
      <c r="B165" s="27">
        <v>55439.1</v>
      </c>
      <c r="C165" s="27">
        <v>55411.839999999997</v>
      </c>
      <c r="D165" s="27">
        <v>55572.18</v>
      </c>
      <c r="E165" s="27">
        <v>55340.98</v>
      </c>
      <c r="F165" s="27">
        <v>55304.98</v>
      </c>
      <c r="G165" s="27">
        <v>55607.39</v>
      </c>
      <c r="H165" s="27">
        <v>55362.080000000002</v>
      </c>
      <c r="I165" s="27">
        <v>55454.11</v>
      </c>
      <c r="J165" s="27">
        <v>55306.35</v>
      </c>
      <c r="K165" s="27">
        <v>55490.18</v>
      </c>
      <c r="L165">
        <v>55388.68</v>
      </c>
      <c r="N165" s="5">
        <f t="shared" si="15"/>
        <v>55425.260909090917</v>
      </c>
      <c r="O165" s="5">
        <f t="shared" si="16"/>
        <v>100.60575922426503</v>
      </c>
      <c r="P165" s="1">
        <f t="shared" si="17"/>
        <v>0.18151607691893346</v>
      </c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2" t="s">
        <v>23</v>
      </c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</row>
    <row r="171" spans="1:16" ht="15.75" customHeight="1" x14ac:dyDescent="0.15">
      <c r="A171" s="30" t="s">
        <v>1</v>
      </c>
      <c r="B171" s="28">
        <v>1</v>
      </c>
      <c r="C171" s="1">
        <v>2</v>
      </c>
      <c r="D171" s="1">
        <v>3</v>
      </c>
      <c r="E171" s="28">
        <v>4</v>
      </c>
      <c r="F171" s="28">
        <v>5</v>
      </c>
      <c r="G171" s="1">
        <v>6</v>
      </c>
      <c r="H171" s="1">
        <v>7</v>
      </c>
      <c r="I171" s="28">
        <v>8</v>
      </c>
      <c r="J171" s="28">
        <v>9</v>
      </c>
      <c r="K171" s="1">
        <v>10</v>
      </c>
      <c r="L171" s="1">
        <v>11</v>
      </c>
    </row>
    <row r="172" spans="1:16" ht="15.75" customHeight="1" x14ac:dyDescent="0.2">
      <c r="A172" s="31"/>
      <c r="B172" s="1" t="s">
        <v>2</v>
      </c>
      <c r="C172" s="1" t="s">
        <v>2</v>
      </c>
      <c r="D172" s="1" t="s">
        <v>2</v>
      </c>
      <c r="E172" s="1" t="s">
        <v>2</v>
      </c>
      <c r="F172" s="1" t="s">
        <v>2</v>
      </c>
      <c r="G172" s="1" t="s">
        <v>2</v>
      </c>
      <c r="H172" s="1" t="s">
        <v>2</v>
      </c>
      <c r="I172" s="1" t="s">
        <v>2</v>
      </c>
      <c r="J172" s="1" t="s">
        <v>2</v>
      </c>
      <c r="K172" s="1" t="s">
        <v>2</v>
      </c>
      <c r="L172" s="1" t="s">
        <v>2</v>
      </c>
      <c r="N172" s="2" t="s">
        <v>3</v>
      </c>
      <c r="O172" s="2" t="s">
        <v>4</v>
      </c>
      <c r="P172" s="2" t="s">
        <v>5</v>
      </c>
    </row>
    <row r="173" spans="1:16" ht="15.75" customHeight="1" x14ac:dyDescent="0.2">
      <c r="A173" s="3">
        <v>1</v>
      </c>
      <c r="B173">
        <v>19.260000000000002</v>
      </c>
      <c r="C173">
        <v>20.49</v>
      </c>
      <c r="D173">
        <v>19.559999999999999</v>
      </c>
      <c r="E173">
        <v>20.91</v>
      </c>
      <c r="F173">
        <v>19.21</v>
      </c>
      <c r="G173">
        <v>20.75</v>
      </c>
      <c r="H173">
        <v>20.32</v>
      </c>
      <c r="I173">
        <v>19.239999999999998</v>
      </c>
      <c r="J173">
        <v>19.52</v>
      </c>
      <c r="K173">
        <v>19.989999999999998</v>
      </c>
      <c r="L173">
        <v>19.690000000000001</v>
      </c>
      <c r="N173" s="5">
        <f t="shared" ref="N173:N193" si="18">AVERAGE(B173:L173)</f>
        <v>19.903636363636366</v>
      </c>
      <c r="O173" s="5">
        <f t="shared" ref="O173:O193" si="19">STDEV(B173:L173)</f>
        <v>0.62453619154173468</v>
      </c>
      <c r="P173" s="1">
        <f t="shared" ref="P173:P193" si="20">O173/N173*100</f>
        <v>3.1377994459482417</v>
      </c>
    </row>
    <row r="174" spans="1:16" ht="15.75" customHeight="1" x14ac:dyDescent="0.2">
      <c r="A174" s="3">
        <v>2</v>
      </c>
      <c r="B174">
        <v>14.97</v>
      </c>
      <c r="C174">
        <v>16.559999999999999</v>
      </c>
      <c r="D174">
        <v>15.76</v>
      </c>
      <c r="E174">
        <v>17.23</v>
      </c>
      <c r="F174">
        <v>15.28</v>
      </c>
      <c r="G174">
        <v>16.7</v>
      </c>
      <c r="H174">
        <v>16.59</v>
      </c>
      <c r="I174">
        <v>14.89</v>
      </c>
      <c r="J174">
        <v>15.95</v>
      </c>
      <c r="K174">
        <v>15.91</v>
      </c>
      <c r="L174">
        <v>15.84</v>
      </c>
      <c r="N174" s="5">
        <f t="shared" si="18"/>
        <v>15.970909090909091</v>
      </c>
      <c r="O174" s="5">
        <f t="shared" si="19"/>
        <v>0.74568699258408055</v>
      </c>
      <c r="P174" s="1">
        <f t="shared" si="20"/>
        <v>4.6690328542946755</v>
      </c>
    </row>
    <row r="175" spans="1:16" ht="15.75" customHeight="1" x14ac:dyDescent="0.2">
      <c r="A175" s="3">
        <v>4</v>
      </c>
      <c r="B175">
        <v>15.04</v>
      </c>
      <c r="C175">
        <v>16.5</v>
      </c>
      <c r="D175">
        <v>15.72</v>
      </c>
      <c r="E175">
        <v>16.59</v>
      </c>
      <c r="F175">
        <v>15.17</v>
      </c>
      <c r="G175">
        <v>16.649999999999999</v>
      </c>
      <c r="H175">
        <v>16.71</v>
      </c>
      <c r="I175">
        <v>14.85</v>
      </c>
      <c r="J175">
        <v>15.84</v>
      </c>
      <c r="K175">
        <v>16.16</v>
      </c>
      <c r="L175">
        <v>15.92</v>
      </c>
      <c r="N175" s="5">
        <f t="shared" si="18"/>
        <v>15.92272727272727</v>
      </c>
      <c r="O175" s="5">
        <f t="shared" si="19"/>
        <v>0.67290550464520538</v>
      </c>
      <c r="P175" s="1">
        <f t="shared" si="20"/>
        <v>4.2260693982856177</v>
      </c>
    </row>
    <row r="176" spans="1:16" ht="15.75" customHeight="1" x14ac:dyDescent="0.2">
      <c r="A176" s="3">
        <v>8</v>
      </c>
      <c r="B176">
        <v>15.5</v>
      </c>
      <c r="C176">
        <v>16.86</v>
      </c>
      <c r="D176">
        <v>16.239999999999998</v>
      </c>
      <c r="E176">
        <v>17.53</v>
      </c>
      <c r="F176">
        <v>15.72</v>
      </c>
      <c r="G176">
        <v>17.07</v>
      </c>
      <c r="H176">
        <v>17.12</v>
      </c>
      <c r="I176">
        <v>15.56</v>
      </c>
      <c r="J176">
        <v>16.27</v>
      </c>
      <c r="K176">
        <v>16.149999999999999</v>
      </c>
      <c r="L176">
        <v>16.55</v>
      </c>
      <c r="N176" s="5">
        <f t="shared" si="18"/>
        <v>16.415454545454548</v>
      </c>
      <c r="O176" s="5">
        <f t="shared" si="19"/>
        <v>0.67517943742924591</v>
      </c>
      <c r="P176" s="1">
        <f t="shared" si="20"/>
        <v>4.1130718345914072</v>
      </c>
    </row>
    <row r="177" spans="1:16" ht="15.75" customHeight="1" x14ac:dyDescent="0.2">
      <c r="A177" s="3">
        <v>16</v>
      </c>
      <c r="B177">
        <v>15.98</v>
      </c>
      <c r="C177">
        <v>16.899999999999999</v>
      </c>
      <c r="D177">
        <v>16.39</v>
      </c>
      <c r="E177">
        <v>17.21</v>
      </c>
      <c r="F177">
        <v>15.73</v>
      </c>
      <c r="G177">
        <v>17.079999999999998</v>
      </c>
      <c r="H177">
        <v>17.18</v>
      </c>
      <c r="I177">
        <v>15.66</v>
      </c>
      <c r="J177">
        <v>16.420000000000002</v>
      </c>
      <c r="K177">
        <v>16.16</v>
      </c>
      <c r="L177">
        <v>16.350000000000001</v>
      </c>
      <c r="N177" s="5">
        <f t="shared" si="18"/>
        <v>16.46</v>
      </c>
      <c r="O177" s="5">
        <f t="shared" si="19"/>
        <v>0.56309857041196565</v>
      </c>
      <c r="P177" s="1">
        <f t="shared" si="20"/>
        <v>3.4210119709110911</v>
      </c>
    </row>
    <row r="178" spans="1:16" ht="15.75" customHeight="1" x14ac:dyDescent="0.2">
      <c r="A178" s="3">
        <v>32</v>
      </c>
      <c r="B178">
        <v>16.41</v>
      </c>
      <c r="C178">
        <v>18.05</v>
      </c>
      <c r="D178">
        <v>17.43</v>
      </c>
      <c r="E178">
        <v>18</v>
      </c>
      <c r="F178">
        <v>16.809999999999999</v>
      </c>
      <c r="G178">
        <v>18.2</v>
      </c>
      <c r="H178">
        <v>18</v>
      </c>
      <c r="I178">
        <v>16.350000000000001</v>
      </c>
      <c r="J178">
        <v>17.329999999999998</v>
      </c>
      <c r="K178">
        <v>17.010000000000002</v>
      </c>
      <c r="L178">
        <v>17.23</v>
      </c>
      <c r="N178" s="5">
        <f t="shared" si="18"/>
        <v>17.347272727272724</v>
      </c>
      <c r="O178" s="5">
        <f t="shared" si="19"/>
        <v>0.66101574730245105</v>
      </c>
      <c r="P178" s="1">
        <f t="shared" si="20"/>
        <v>3.8104880098139415</v>
      </c>
    </row>
    <row r="179" spans="1:16" ht="15.75" customHeight="1" x14ac:dyDescent="0.2">
      <c r="A179" s="3">
        <v>64</v>
      </c>
      <c r="B179">
        <v>18.62</v>
      </c>
      <c r="C179">
        <v>20.6</v>
      </c>
      <c r="D179">
        <v>19.21</v>
      </c>
      <c r="E179">
        <v>21.01</v>
      </c>
      <c r="F179">
        <v>18.72</v>
      </c>
      <c r="G179">
        <v>20.45</v>
      </c>
      <c r="H179">
        <v>20.399999999999999</v>
      </c>
      <c r="I179">
        <v>18.579999999999998</v>
      </c>
      <c r="J179">
        <v>19.489999999999998</v>
      </c>
      <c r="K179">
        <v>19.48</v>
      </c>
      <c r="L179">
        <v>19.39</v>
      </c>
      <c r="N179" s="5">
        <f t="shared" si="18"/>
        <v>19.631818181818179</v>
      </c>
      <c r="O179" s="5">
        <f t="shared" si="19"/>
        <v>0.85658412525353533</v>
      </c>
      <c r="P179" s="1">
        <f t="shared" si="20"/>
        <v>4.3632439813794353</v>
      </c>
    </row>
    <row r="180" spans="1:16" ht="15.75" customHeight="1" x14ac:dyDescent="0.2">
      <c r="A180" s="3">
        <v>128</v>
      </c>
      <c r="B180">
        <v>23.12</v>
      </c>
      <c r="C180">
        <v>24.37</v>
      </c>
      <c r="D180">
        <v>23.34</v>
      </c>
      <c r="E180">
        <v>24.61</v>
      </c>
      <c r="F180">
        <v>22.98</v>
      </c>
      <c r="G180">
        <v>24.5</v>
      </c>
      <c r="H180">
        <v>24.18</v>
      </c>
      <c r="I180">
        <v>22.95</v>
      </c>
      <c r="J180">
        <v>23.52</v>
      </c>
      <c r="K180">
        <v>23.03</v>
      </c>
      <c r="L180">
        <v>23.06</v>
      </c>
      <c r="N180" s="5">
        <f t="shared" si="18"/>
        <v>23.605454545454549</v>
      </c>
      <c r="O180" s="5">
        <f t="shared" si="19"/>
        <v>0.66984122949193914</v>
      </c>
      <c r="P180" s="1">
        <f t="shared" si="20"/>
        <v>2.8376544421209773</v>
      </c>
    </row>
    <row r="181" spans="1:16" ht="15.75" customHeight="1" x14ac:dyDescent="0.2">
      <c r="A181" s="3">
        <v>256</v>
      </c>
      <c r="B181">
        <v>28.45</v>
      </c>
      <c r="C181">
        <v>30.03</v>
      </c>
      <c r="D181">
        <v>29.07</v>
      </c>
      <c r="E181">
        <v>30.15</v>
      </c>
      <c r="F181">
        <v>28.86</v>
      </c>
      <c r="G181">
        <v>30.31</v>
      </c>
      <c r="H181">
        <v>29.86</v>
      </c>
      <c r="I181">
        <v>28.57</v>
      </c>
      <c r="J181">
        <v>29.05</v>
      </c>
      <c r="K181">
        <v>28.67</v>
      </c>
      <c r="L181">
        <v>28.74</v>
      </c>
      <c r="N181" s="5">
        <f t="shared" si="18"/>
        <v>29.250909090909094</v>
      </c>
      <c r="O181" s="5">
        <f t="shared" si="19"/>
        <v>0.69552073362991151</v>
      </c>
      <c r="P181" s="1">
        <f t="shared" si="20"/>
        <v>2.3777747606691402</v>
      </c>
    </row>
    <row r="182" spans="1:16" ht="15.75" customHeight="1" x14ac:dyDescent="0.2">
      <c r="A182" s="3">
        <v>512</v>
      </c>
      <c r="B182">
        <v>41.26</v>
      </c>
      <c r="C182">
        <v>42.21</v>
      </c>
      <c r="D182">
        <v>41.41</v>
      </c>
      <c r="E182">
        <v>42.64</v>
      </c>
      <c r="F182">
        <v>41.99</v>
      </c>
      <c r="G182">
        <v>42.65</v>
      </c>
      <c r="H182">
        <v>42.38</v>
      </c>
      <c r="I182">
        <v>40.86</v>
      </c>
      <c r="J182">
        <v>41.89</v>
      </c>
      <c r="K182">
        <v>41.43</v>
      </c>
      <c r="L182">
        <v>41.34</v>
      </c>
      <c r="N182" s="5">
        <f t="shared" si="18"/>
        <v>41.823636363636368</v>
      </c>
      <c r="O182" s="5">
        <f t="shared" si="19"/>
        <v>0.60385880348427079</v>
      </c>
      <c r="P182" s="1">
        <f t="shared" si="20"/>
        <v>1.4438218576548665</v>
      </c>
    </row>
    <row r="183" spans="1:16" ht="15.75" customHeight="1" x14ac:dyDescent="0.2">
      <c r="A183" s="3" t="s">
        <v>6</v>
      </c>
      <c r="B183">
        <v>67.680000000000007</v>
      </c>
      <c r="C183">
        <v>68.62</v>
      </c>
      <c r="D183">
        <v>67.709999999999994</v>
      </c>
      <c r="E183">
        <v>68.930000000000007</v>
      </c>
      <c r="F183">
        <v>69.12</v>
      </c>
      <c r="G183">
        <v>68.58</v>
      </c>
      <c r="H183">
        <v>68.75</v>
      </c>
      <c r="I183">
        <v>67.22</v>
      </c>
      <c r="J183">
        <v>67.709999999999994</v>
      </c>
      <c r="K183">
        <v>67.55</v>
      </c>
      <c r="L183">
        <v>68.17</v>
      </c>
      <c r="N183" s="5">
        <f t="shared" si="18"/>
        <v>68.185454545454547</v>
      </c>
      <c r="O183" s="5">
        <f t="shared" si="19"/>
        <v>0.64301420880667637</v>
      </c>
      <c r="P183" s="1">
        <f t="shared" si="20"/>
        <v>0.94303721093187565</v>
      </c>
    </row>
    <row r="184" spans="1:16" ht="15.75" customHeight="1" x14ac:dyDescent="0.2">
      <c r="A184" s="3" t="s">
        <v>7</v>
      </c>
      <c r="B184">
        <v>1194.26</v>
      </c>
      <c r="C184">
        <v>1197.5</v>
      </c>
      <c r="D184">
        <v>1196.1099999999999</v>
      </c>
      <c r="E184">
        <v>1189.72</v>
      </c>
      <c r="F184">
        <v>1199.5999999999999</v>
      </c>
      <c r="G184">
        <v>1190.57</v>
      </c>
      <c r="H184">
        <v>1191.0999999999999</v>
      </c>
      <c r="I184">
        <v>1189.57</v>
      </c>
      <c r="J184">
        <v>1194.57</v>
      </c>
      <c r="K184">
        <v>1193.47</v>
      </c>
      <c r="L184">
        <v>1192.6199999999999</v>
      </c>
      <c r="N184" s="5">
        <f t="shared" si="18"/>
        <v>1193.5536363636363</v>
      </c>
      <c r="O184" s="5">
        <f t="shared" si="19"/>
        <v>3.2644517846868881</v>
      </c>
      <c r="P184" s="1">
        <f t="shared" si="20"/>
        <v>0.27350691960795281</v>
      </c>
    </row>
    <row r="185" spans="1:16" ht="15.75" customHeight="1" x14ac:dyDescent="0.2">
      <c r="A185" s="3" t="s">
        <v>8</v>
      </c>
      <c r="B185">
        <v>1685.85</v>
      </c>
      <c r="C185">
        <v>1688.32</v>
      </c>
      <c r="D185">
        <v>1687.88</v>
      </c>
      <c r="E185">
        <v>1692.63</v>
      </c>
      <c r="F185">
        <v>1689.5</v>
      </c>
      <c r="G185">
        <v>1686.67</v>
      </c>
      <c r="H185">
        <v>1684.69</v>
      </c>
      <c r="I185">
        <v>1691.1</v>
      </c>
      <c r="J185">
        <v>1689.15</v>
      </c>
      <c r="K185">
        <v>1690.15</v>
      </c>
      <c r="L185">
        <v>1684.94</v>
      </c>
      <c r="N185" s="5">
        <f t="shared" si="18"/>
        <v>1688.2618181818182</v>
      </c>
      <c r="O185" s="5">
        <f t="shared" si="19"/>
        <v>2.5556948886039574</v>
      </c>
      <c r="P185" s="1">
        <f t="shared" si="20"/>
        <v>0.15138024571072309</v>
      </c>
    </row>
    <row r="186" spans="1:16" ht="15.75" customHeight="1" x14ac:dyDescent="0.2">
      <c r="A186" s="3" t="s">
        <v>9</v>
      </c>
      <c r="B186">
        <v>3170.19</v>
      </c>
      <c r="C186">
        <v>3195.71</v>
      </c>
      <c r="D186">
        <v>3214.76</v>
      </c>
      <c r="E186">
        <v>3238.31</v>
      </c>
      <c r="F186">
        <v>3204.92</v>
      </c>
      <c r="G186">
        <v>3215.58</v>
      </c>
      <c r="H186">
        <v>3283.67</v>
      </c>
      <c r="I186">
        <v>3195.34</v>
      </c>
      <c r="J186">
        <v>3225.18</v>
      </c>
      <c r="K186">
        <v>3213.39</v>
      </c>
      <c r="L186">
        <v>3198.98</v>
      </c>
      <c r="N186" s="5">
        <f t="shared" si="18"/>
        <v>3214.1845454545455</v>
      </c>
      <c r="O186" s="5">
        <f t="shared" si="19"/>
        <v>29.125644152065142</v>
      </c>
      <c r="P186" s="1">
        <f t="shared" si="20"/>
        <v>0.9061596725444474</v>
      </c>
    </row>
    <row r="187" spans="1:16" ht="15.75" customHeight="1" x14ac:dyDescent="0.2">
      <c r="A187" s="3" t="s">
        <v>10</v>
      </c>
      <c r="B187">
        <v>6556.24</v>
      </c>
      <c r="C187">
        <v>6506.28</v>
      </c>
      <c r="D187">
        <v>6550.46</v>
      </c>
      <c r="E187">
        <v>6521.8</v>
      </c>
      <c r="F187">
        <v>6510.89</v>
      </c>
      <c r="G187">
        <v>6590.55</v>
      </c>
      <c r="H187">
        <v>6557.51</v>
      </c>
      <c r="I187">
        <v>6514.27</v>
      </c>
      <c r="J187">
        <v>6550.57</v>
      </c>
      <c r="K187">
        <v>6527.51</v>
      </c>
      <c r="L187">
        <v>6507.67</v>
      </c>
      <c r="N187" s="5">
        <f t="shared" si="18"/>
        <v>6535.795454545455</v>
      </c>
      <c r="O187" s="5">
        <f t="shared" si="19"/>
        <v>27.076279051463576</v>
      </c>
      <c r="P187" s="1">
        <f t="shared" si="20"/>
        <v>0.41427672025189854</v>
      </c>
    </row>
    <row r="188" spans="1:16" ht="15.75" customHeight="1" x14ac:dyDescent="0.2">
      <c r="A188" s="3" t="s">
        <v>11</v>
      </c>
      <c r="B188">
        <v>11451.67</v>
      </c>
      <c r="C188">
        <v>11454.27</v>
      </c>
      <c r="D188">
        <v>11456.74</v>
      </c>
      <c r="E188">
        <v>11427.49</v>
      </c>
      <c r="F188">
        <v>11424.03</v>
      </c>
      <c r="G188">
        <v>11411.16</v>
      </c>
      <c r="H188">
        <v>11450.73</v>
      </c>
      <c r="I188">
        <v>11438.22</v>
      </c>
      <c r="J188">
        <v>11475.45</v>
      </c>
      <c r="K188">
        <v>11419.84</v>
      </c>
      <c r="L188">
        <v>11388.01</v>
      </c>
      <c r="N188" s="5">
        <f t="shared" si="18"/>
        <v>11436.146363636362</v>
      </c>
      <c r="O188" s="5">
        <f t="shared" si="19"/>
        <v>24.868393302635123</v>
      </c>
      <c r="P188" s="1">
        <f t="shared" si="20"/>
        <v>0.2174543111979523</v>
      </c>
    </row>
    <row r="189" spans="1:16" ht="15.75" customHeight="1" x14ac:dyDescent="0.2">
      <c r="A189" s="3" t="s">
        <v>12</v>
      </c>
      <c r="B189">
        <v>24794.15</v>
      </c>
      <c r="C189">
        <v>24793.29</v>
      </c>
      <c r="D189">
        <v>24771.54</v>
      </c>
      <c r="E189">
        <v>24838.15</v>
      </c>
      <c r="F189">
        <v>24727.08</v>
      </c>
      <c r="G189">
        <v>24759.3</v>
      </c>
      <c r="H189">
        <v>24791.48</v>
      </c>
      <c r="I189">
        <v>24818.19</v>
      </c>
      <c r="J189">
        <v>24823.58</v>
      </c>
      <c r="K189">
        <v>24804.799999999999</v>
      </c>
      <c r="L189">
        <v>24755.7</v>
      </c>
      <c r="N189" s="5">
        <f t="shared" si="18"/>
        <v>24788.84181818182</v>
      </c>
      <c r="O189" s="5">
        <f t="shared" si="19"/>
        <v>33.005930927086872</v>
      </c>
      <c r="P189" s="1">
        <f t="shared" si="20"/>
        <v>0.13314833814816665</v>
      </c>
    </row>
    <row r="190" spans="1:16" ht="15.75" customHeight="1" x14ac:dyDescent="0.2">
      <c r="A190" s="3" t="s">
        <v>13</v>
      </c>
      <c r="B190">
        <v>44320.83</v>
      </c>
      <c r="C190">
        <v>44186.47</v>
      </c>
      <c r="D190">
        <v>44251.32</v>
      </c>
      <c r="E190">
        <v>44208.06</v>
      </c>
      <c r="F190">
        <v>44005.45</v>
      </c>
      <c r="G190">
        <v>44134.33</v>
      </c>
      <c r="H190">
        <v>44353.75</v>
      </c>
      <c r="I190">
        <v>44190.74</v>
      </c>
      <c r="J190">
        <v>44314.879999999997</v>
      </c>
      <c r="K190">
        <v>44207.46</v>
      </c>
      <c r="L190">
        <v>44183.83</v>
      </c>
      <c r="N190" s="5">
        <f t="shared" si="18"/>
        <v>44214.283636363638</v>
      </c>
      <c r="O190" s="5">
        <f t="shared" si="19"/>
        <v>97.282581819432707</v>
      </c>
      <c r="P190" s="1">
        <f t="shared" si="20"/>
        <v>0.22002523578019373</v>
      </c>
    </row>
    <row r="191" spans="1:16" ht="15.75" customHeight="1" x14ac:dyDescent="0.2">
      <c r="A191" s="3" t="s">
        <v>14</v>
      </c>
      <c r="B191">
        <v>87853.74</v>
      </c>
      <c r="C191">
        <v>87769.24</v>
      </c>
      <c r="D191">
        <v>87720.39</v>
      </c>
      <c r="E191">
        <v>87497.89</v>
      </c>
      <c r="F191">
        <v>87434.5</v>
      </c>
      <c r="G191">
        <v>87513.55</v>
      </c>
      <c r="H191">
        <v>87786.54</v>
      </c>
      <c r="I191">
        <v>87659.77</v>
      </c>
      <c r="J191">
        <v>87895.15</v>
      </c>
      <c r="K191">
        <v>88038.31</v>
      </c>
      <c r="L191">
        <v>87829.03</v>
      </c>
      <c r="N191" s="5">
        <f t="shared" si="18"/>
        <v>87727.100909090921</v>
      </c>
      <c r="O191" s="5">
        <f t="shared" si="19"/>
        <v>185.78555215379504</v>
      </c>
      <c r="P191" s="1">
        <f t="shared" si="20"/>
        <v>0.21177669184157732</v>
      </c>
    </row>
    <row r="192" spans="1:16" ht="15.75" customHeight="1" x14ac:dyDescent="0.2">
      <c r="A192" s="3" t="s">
        <v>15</v>
      </c>
      <c r="B192">
        <v>173570.36</v>
      </c>
      <c r="C192">
        <v>173491.83</v>
      </c>
      <c r="D192">
        <v>173066.76</v>
      </c>
      <c r="E192">
        <v>173147.44</v>
      </c>
      <c r="F192">
        <v>172717.85</v>
      </c>
      <c r="G192">
        <v>172953.99</v>
      </c>
      <c r="H192">
        <v>173668.42</v>
      </c>
      <c r="I192">
        <v>173274.38</v>
      </c>
      <c r="J192">
        <v>174009.55</v>
      </c>
      <c r="K192">
        <v>173835.39</v>
      </c>
      <c r="L192">
        <v>173634.28</v>
      </c>
      <c r="N192" s="5">
        <f t="shared" si="18"/>
        <v>173397.29545454544</v>
      </c>
      <c r="O192" s="5">
        <f t="shared" si="19"/>
        <v>397.52940342479275</v>
      </c>
      <c r="P192" s="1">
        <f t="shared" si="20"/>
        <v>0.22925928710866286</v>
      </c>
    </row>
    <row r="193" spans="1:16" ht="15.75" customHeight="1" x14ac:dyDescent="0.2">
      <c r="A193" s="3" t="s">
        <v>16</v>
      </c>
      <c r="B193">
        <v>344034.04</v>
      </c>
      <c r="C193">
        <v>343349.18</v>
      </c>
      <c r="D193">
        <v>343062.3</v>
      </c>
      <c r="E193">
        <v>343457.66</v>
      </c>
      <c r="F193">
        <v>341363.56</v>
      </c>
      <c r="G193">
        <v>342540.78</v>
      </c>
      <c r="H193">
        <v>343650.08</v>
      </c>
      <c r="I193">
        <v>342707.56</v>
      </c>
      <c r="J193">
        <v>343722.37</v>
      </c>
      <c r="K193">
        <v>343939.79</v>
      </c>
      <c r="L193">
        <v>342945.27</v>
      </c>
      <c r="N193" s="5">
        <f t="shared" si="18"/>
        <v>343161.14454545459</v>
      </c>
      <c r="O193" s="5">
        <f t="shared" si="19"/>
        <v>769.66351256069174</v>
      </c>
      <c r="P193" s="1">
        <f t="shared" si="20"/>
        <v>0.22428632285283198</v>
      </c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A59:A60"/>
    <mergeCell ref="B2:O2"/>
    <mergeCell ref="A3:A4"/>
    <mergeCell ref="B30:O30"/>
    <mergeCell ref="A31:A32"/>
    <mergeCell ref="B58:O58"/>
    <mergeCell ref="B170:O170"/>
    <mergeCell ref="A171:A172"/>
    <mergeCell ref="B86:O86"/>
    <mergeCell ref="A87:A88"/>
    <mergeCell ref="B114:O114"/>
    <mergeCell ref="A115:A116"/>
    <mergeCell ref="B142:O142"/>
    <mergeCell ref="A143:A14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P1000"/>
  <sheetViews>
    <sheetView workbookViewId="0">
      <selection activeCell="T177" sqref="T177"/>
    </sheetView>
  </sheetViews>
  <sheetFormatPr baseColWidth="10" defaultColWidth="14.5" defaultRowHeight="15" customHeight="1" x14ac:dyDescent="0.15"/>
  <cols>
    <col min="1" max="8" width="14.5" style="29" customWidth="1"/>
    <col min="9" max="16384" width="14.5" style="29"/>
  </cols>
  <sheetData>
    <row r="1" spans="1:16" ht="15.75" customHeight="1" x14ac:dyDescent="0.15">
      <c r="B1" s="28"/>
      <c r="C1" s="28"/>
      <c r="D1" s="28"/>
    </row>
    <row r="2" spans="1:16" ht="15.75" customHeight="1" x14ac:dyDescent="0.15">
      <c r="B2" s="30" t="s">
        <v>0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6" ht="15.75" customHeight="1" x14ac:dyDescent="0.15">
      <c r="A3" s="30" t="s">
        <v>1</v>
      </c>
      <c r="B3" s="28">
        <v>1</v>
      </c>
      <c r="C3" s="1">
        <v>2</v>
      </c>
      <c r="D3" s="1">
        <v>3</v>
      </c>
      <c r="E3" s="28">
        <v>4</v>
      </c>
      <c r="F3" s="1">
        <v>5</v>
      </c>
      <c r="G3" s="1">
        <v>6</v>
      </c>
      <c r="H3" s="28">
        <v>7</v>
      </c>
      <c r="I3" s="1">
        <v>8</v>
      </c>
      <c r="J3" s="1">
        <v>9</v>
      </c>
      <c r="K3" s="28">
        <v>10</v>
      </c>
      <c r="L3" s="28">
        <v>11</v>
      </c>
    </row>
    <row r="4" spans="1:16" ht="15.75" customHeight="1" x14ac:dyDescent="0.2">
      <c r="A4" s="31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27">
        <v>24.39</v>
      </c>
      <c r="C5" s="27">
        <v>23.54</v>
      </c>
      <c r="D5" s="27">
        <v>23.6</v>
      </c>
      <c r="E5" s="27">
        <v>21.38</v>
      </c>
      <c r="F5" s="27">
        <v>24.59</v>
      </c>
      <c r="G5" s="27">
        <v>23.96</v>
      </c>
      <c r="H5" s="27">
        <v>23.88</v>
      </c>
      <c r="I5" s="27">
        <v>23.72</v>
      </c>
      <c r="J5" s="27">
        <v>23.77</v>
      </c>
      <c r="K5" s="27">
        <v>24.37</v>
      </c>
      <c r="L5" s="27">
        <v>24.14</v>
      </c>
      <c r="N5" s="5">
        <f t="shared" ref="N5:N25" si="0">AVERAGE(B5:L5)</f>
        <v>23.758181818181821</v>
      </c>
      <c r="O5" s="5">
        <f t="shared" ref="O5:O25" si="1">STDEV(B5:L5)</f>
        <v>0.86004439631705321</v>
      </c>
      <c r="P5" s="1">
        <f t="shared" ref="P5:P25" si="2">O5/N5*100</f>
        <v>3.6199924846895173</v>
      </c>
    </row>
    <row r="6" spans="1:16" ht="15.75" customHeight="1" x14ac:dyDescent="0.2">
      <c r="A6" s="3">
        <v>2</v>
      </c>
      <c r="B6" s="27">
        <v>21.97</v>
      </c>
      <c r="C6" s="27">
        <v>21.37</v>
      </c>
      <c r="D6" s="27">
        <v>21.46</v>
      </c>
      <c r="E6" s="27">
        <v>20.95</v>
      </c>
      <c r="F6" s="27">
        <v>21.82</v>
      </c>
      <c r="G6" s="27">
        <v>21.45</v>
      </c>
      <c r="H6" s="27">
        <v>21.66</v>
      </c>
      <c r="I6" s="27">
        <v>21.48</v>
      </c>
      <c r="J6" s="27">
        <v>21.59</v>
      </c>
      <c r="K6" s="27">
        <v>21.73</v>
      </c>
      <c r="L6" s="27">
        <v>21.6</v>
      </c>
      <c r="N6" s="5">
        <f t="shared" si="0"/>
        <v>21.552727272727271</v>
      </c>
      <c r="O6" s="5">
        <f t="shared" si="1"/>
        <v>0.26706145019792382</v>
      </c>
      <c r="P6" s="1">
        <f t="shared" si="2"/>
        <v>1.2391074540986848</v>
      </c>
    </row>
    <row r="7" spans="1:16" ht="15.75" customHeight="1" x14ac:dyDescent="0.2">
      <c r="A7" s="3">
        <v>4</v>
      </c>
      <c r="B7" s="27">
        <v>21.78</v>
      </c>
      <c r="C7" s="27">
        <v>21.14</v>
      </c>
      <c r="D7" s="27">
        <v>21.32</v>
      </c>
      <c r="E7" s="27">
        <v>21.05</v>
      </c>
      <c r="F7" s="27">
        <v>21.41</v>
      </c>
      <c r="G7" s="27">
        <v>21.13</v>
      </c>
      <c r="H7" s="27">
        <v>21.51</v>
      </c>
      <c r="I7" s="27">
        <v>21.28</v>
      </c>
      <c r="J7" s="27">
        <v>21.3</v>
      </c>
      <c r="K7" s="27">
        <v>21.76</v>
      </c>
      <c r="L7" s="27">
        <v>21.32</v>
      </c>
      <c r="N7" s="5">
        <f t="shared" si="0"/>
        <v>21.363636363636363</v>
      </c>
      <c r="O7" s="5">
        <f t="shared" si="1"/>
        <v>0.23913480412824634</v>
      </c>
      <c r="P7" s="1">
        <f t="shared" si="2"/>
        <v>1.1193544023024298</v>
      </c>
    </row>
    <row r="8" spans="1:16" ht="15.75" customHeight="1" x14ac:dyDescent="0.2">
      <c r="A8" s="3">
        <v>8</v>
      </c>
      <c r="B8" s="27">
        <v>22.05</v>
      </c>
      <c r="C8" s="27">
        <v>21.52</v>
      </c>
      <c r="D8" s="27">
        <v>21.63</v>
      </c>
      <c r="E8" s="27">
        <v>21.43</v>
      </c>
      <c r="F8" s="27">
        <v>21.69</v>
      </c>
      <c r="G8" s="27">
        <v>21.44</v>
      </c>
      <c r="H8" s="27">
        <v>21.65</v>
      </c>
      <c r="I8" s="27">
        <v>21.74</v>
      </c>
      <c r="J8" s="27">
        <v>21.49</v>
      </c>
      <c r="K8" s="27">
        <v>21.85</v>
      </c>
      <c r="L8" s="27">
        <v>21.56</v>
      </c>
      <c r="N8" s="5">
        <f t="shared" si="0"/>
        <v>21.640909090909091</v>
      </c>
      <c r="O8" s="5">
        <f t="shared" si="1"/>
        <v>0.187694141914688</v>
      </c>
      <c r="P8" s="1">
        <f t="shared" si="2"/>
        <v>0.86731172487358454</v>
      </c>
    </row>
    <row r="9" spans="1:16" ht="15.75" customHeight="1" x14ac:dyDescent="0.2">
      <c r="A9" s="3">
        <v>16</v>
      </c>
      <c r="B9" s="27">
        <v>22.29</v>
      </c>
      <c r="C9" s="27">
        <v>21.56</v>
      </c>
      <c r="D9" s="27">
        <v>21.86</v>
      </c>
      <c r="E9" s="27">
        <v>21.58</v>
      </c>
      <c r="F9" s="27">
        <v>21.79</v>
      </c>
      <c r="G9" s="27">
        <v>21.9</v>
      </c>
      <c r="H9" s="27">
        <v>21.86</v>
      </c>
      <c r="I9" s="27">
        <v>21.74</v>
      </c>
      <c r="J9" s="27">
        <v>21.75</v>
      </c>
      <c r="K9" s="27">
        <v>22.09</v>
      </c>
      <c r="L9" s="27">
        <v>21.82</v>
      </c>
      <c r="N9" s="5">
        <f t="shared" si="0"/>
        <v>21.84</v>
      </c>
      <c r="O9" s="5">
        <f t="shared" si="1"/>
        <v>0.20890189084831204</v>
      </c>
      <c r="P9" s="1">
        <f t="shared" si="2"/>
        <v>0.95651048923219795</v>
      </c>
    </row>
    <row r="10" spans="1:16" ht="15.75" customHeight="1" x14ac:dyDescent="0.2">
      <c r="A10" s="3">
        <v>32</v>
      </c>
      <c r="B10" s="27">
        <v>22.68</v>
      </c>
      <c r="C10" s="27">
        <v>21.94</v>
      </c>
      <c r="D10" s="27">
        <v>22.11</v>
      </c>
      <c r="E10" s="27">
        <v>22.13</v>
      </c>
      <c r="F10" s="27">
        <v>22.15</v>
      </c>
      <c r="G10" s="27">
        <v>21.96</v>
      </c>
      <c r="H10" s="27">
        <v>22.22</v>
      </c>
      <c r="I10" s="27">
        <v>22.07</v>
      </c>
      <c r="J10" s="27">
        <v>22.09</v>
      </c>
      <c r="K10" s="27">
        <v>22.58</v>
      </c>
      <c r="L10" s="27">
        <v>22.14</v>
      </c>
      <c r="N10" s="5">
        <f t="shared" si="0"/>
        <v>22.188181818181818</v>
      </c>
      <c r="O10" s="5">
        <f t="shared" si="1"/>
        <v>0.23387253715723741</v>
      </c>
      <c r="P10" s="1">
        <f t="shared" si="2"/>
        <v>1.0540410164008733</v>
      </c>
    </row>
    <row r="11" spans="1:16" ht="15.75" customHeight="1" x14ac:dyDescent="0.2">
      <c r="A11" s="3">
        <v>64</v>
      </c>
      <c r="B11" s="27">
        <v>23.18</v>
      </c>
      <c r="C11" s="27">
        <v>22.66</v>
      </c>
      <c r="D11" s="27">
        <v>22.66</v>
      </c>
      <c r="E11" s="27">
        <v>22.56</v>
      </c>
      <c r="F11" s="27">
        <v>22.81</v>
      </c>
      <c r="G11" s="27">
        <v>22.52</v>
      </c>
      <c r="H11" s="27">
        <v>22.89</v>
      </c>
      <c r="I11" s="27">
        <v>22.77</v>
      </c>
      <c r="J11" s="27">
        <v>22.78</v>
      </c>
      <c r="K11" s="27">
        <v>23.04</v>
      </c>
      <c r="L11" s="27">
        <v>22.79</v>
      </c>
      <c r="N11" s="5">
        <f t="shared" si="0"/>
        <v>22.787272727272729</v>
      </c>
      <c r="O11" s="5">
        <f t="shared" si="1"/>
        <v>0.1962188018050722</v>
      </c>
      <c r="P11" s="1">
        <f t="shared" si="2"/>
        <v>0.86108945178959306</v>
      </c>
    </row>
    <row r="12" spans="1:16" ht="15.75" customHeight="1" x14ac:dyDescent="0.2">
      <c r="A12" s="3">
        <v>128</v>
      </c>
      <c r="B12" s="27">
        <v>24.91</v>
      </c>
      <c r="C12" s="27">
        <v>24.23</v>
      </c>
      <c r="D12" s="27">
        <v>24.3</v>
      </c>
      <c r="E12" s="27">
        <v>24.09</v>
      </c>
      <c r="F12" s="27">
        <v>24.41</v>
      </c>
      <c r="G12" s="27">
        <v>24.24</v>
      </c>
      <c r="H12" s="27">
        <v>24.54</v>
      </c>
      <c r="I12" s="27">
        <v>24.38</v>
      </c>
      <c r="J12" s="27">
        <v>24.51</v>
      </c>
      <c r="K12" s="27">
        <v>24.92</v>
      </c>
      <c r="L12" s="27">
        <v>24.45</v>
      </c>
      <c r="N12" s="5">
        <f t="shared" si="0"/>
        <v>24.45272727272727</v>
      </c>
      <c r="O12" s="5">
        <f t="shared" si="1"/>
        <v>0.26366990382259864</v>
      </c>
      <c r="P12" s="1">
        <f t="shared" si="2"/>
        <v>1.0782842375078392</v>
      </c>
    </row>
    <row r="13" spans="1:16" ht="15.75" customHeight="1" x14ac:dyDescent="0.2">
      <c r="A13" s="3">
        <v>256</v>
      </c>
      <c r="B13" s="27">
        <v>27.18</v>
      </c>
      <c r="C13" s="27">
        <v>26.35</v>
      </c>
      <c r="D13" s="27">
        <v>26.31</v>
      </c>
      <c r="E13" s="27">
        <v>26.29</v>
      </c>
      <c r="F13" s="27">
        <v>26.35</v>
      </c>
      <c r="G13" s="27">
        <v>26.4</v>
      </c>
      <c r="H13" s="27">
        <v>26.78</v>
      </c>
      <c r="I13" s="27">
        <v>26.66</v>
      </c>
      <c r="J13" s="27">
        <v>26.83</v>
      </c>
      <c r="K13" s="27">
        <v>27.49</v>
      </c>
      <c r="L13" s="27">
        <v>26.8</v>
      </c>
      <c r="N13" s="5">
        <f t="shared" si="0"/>
        <v>26.676363636363636</v>
      </c>
      <c r="O13" s="5">
        <f t="shared" si="1"/>
        <v>0.39223137883837689</v>
      </c>
      <c r="P13" s="1">
        <f t="shared" si="2"/>
        <v>1.4703330040969691</v>
      </c>
    </row>
    <row r="14" spans="1:16" ht="15.75" customHeight="1" x14ac:dyDescent="0.2">
      <c r="A14" s="3">
        <v>512</v>
      </c>
      <c r="B14" s="27">
        <v>29.82</v>
      </c>
      <c r="C14" s="27">
        <v>29.13</v>
      </c>
      <c r="D14" s="27">
        <v>29.11</v>
      </c>
      <c r="E14" s="27">
        <v>30.77</v>
      </c>
      <c r="F14" s="27">
        <v>29.02</v>
      </c>
      <c r="G14" s="27">
        <v>29.24</v>
      </c>
      <c r="H14" s="27">
        <v>29.54</v>
      </c>
      <c r="I14" s="27">
        <v>29.38</v>
      </c>
      <c r="J14" s="27">
        <v>29.58</v>
      </c>
      <c r="K14" s="27">
        <v>29.15</v>
      </c>
      <c r="L14" s="27">
        <v>29.04</v>
      </c>
      <c r="N14" s="5">
        <f t="shared" si="0"/>
        <v>29.434545454545454</v>
      </c>
      <c r="O14" s="5">
        <f t="shared" si="1"/>
        <v>0.5110452746354992</v>
      </c>
      <c r="P14" s="1">
        <f t="shared" si="2"/>
        <v>1.7362091608470231</v>
      </c>
    </row>
    <row r="15" spans="1:16" ht="15.75" customHeight="1" x14ac:dyDescent="0.2">
      <c r="A15" s="3" t="s">
        <v>6</v>
      </c>
      <c r="B15" s="27">
        <v>34.450000000000003</v>
      </c>
      <c r="C15" s="27">
        <v>34.61</v>
      </c>
      <c r="D15" s="27">
        <v>34.520000000000003</v>
      </c>
      <c r="E15" s="27">
        <v>34.770000000000003</v>
      </c>
      <c r="F15" s="27">
        <v>34.72</v>
      </c>
      <c r="G15" s="27">
        <v>34.67</v>
      </c>
      <c r="H15" s="27">
        <v>35.159999999999997</v>
      </c>
      <c r="I15" s="27">
        <v>34.53</v>
      </c>
      <c r="J15" s="27">
        <v>34.950000000000003</v>
      </c>
      <c r="K15" s="27">
        <v>34.53</v>
      </c>
      <c r="L15" s="27">
        <v>34.56</v>
      </c>
      <c r="N15" s="5">
        <f t="shared" si="0"/>
        <v>34.67909090909091</v>
      </c>
      <c r="O15" s="5">
        <f t="shared" si="1"/>
        <v>0.21351602026332928</v>
      </c>
      <c r="P15" s="1">
        <f t="shared" si="2"/>
        <v>0.61569093844774736</v>
      </c>
    </row>
    <row r="16" spans="1:16" ht="15.75" customHeight="1" x14ac:dyDescent="0.2">
      <c r="A16" s="3" t="s">
        <v>7</v>
      </c>
      <c r="B16" s="27">
        <v>44.73</v>
      </c>
      <c r="C16" s="27">
        <v>44.61</v>
      </c>
      <c r="D16" s="27">
        <v>44.46</v>
      </c>
      <c r="E16" s="27">
        <v>44.42</v>
      </c>
      <c r="F16" s="27">
        <v>44.35</v>
      </c>
      <c r="G16" s="27">
        <v>44.6</v>
      </c>
      <c r="H16" s="27">
        <v>44.81</v>
      </c>
      <c r="I16" s="27">
        <v>44.43</v>
      </c>
      <c r="J16" s="27">
        <v>44.58</v>
      </c>
      <c r="K16" s="27">
        <v>44.67</v>
      </c>
      <c r="L16" s="27">
        <v>44.47</v>
      </c>
      <c r="N16" s="5">
        <f t="shared" si="0"/>
        <v>44.557272727272725</v>
      </c>
      <c r="O16" s="5">
        <f t="shared" si="1"/>
        <v>0.14374219346391698</v>
      </c>
      <c r="P16" s="1">
        <f t="shared" si="2"/>
        <v>0.32260096874361638</v>
      </c>
    </row>
    <row r="17" spans="1:16" ht="15.75" customHeight="1" x14ac:dyDescent="0.2">
      <c r="A17" s="3" t="s">
        <v>8</v>
      </c>
      <c r="B17" s="27">
        <v>63.46</v>
      </c>
      <c r="C17" s="27">
        <v>63.06</v>
      </c>
      <c r="D17" s="27">
        <v>63.28</v>
      </c>
      <c r="E17" s="27">
        <v>62.75</v>
      </c>
      <c r="F17" s="27">
        <v>63.21</v>
      </c>
      <c r="G17" s="27">
        <v>63.64</v>
      </c>
      <c r="H17" s="27">
        <v>63.19</v>
      </c>
      <c r="I17" s="27">
        <v>63.44</v>
      </c>
      <c r="J17" s="27">
        <v>63.42</v>
      </c>
      <c r="K17" s="27">
        <v>63.53</v>
      </c>
      <c r="L17" s="27">
        <v>63.35</v>
      </c>
      <c r="N17" s="5">
        <f t="shared" si="0"/>
        <v>63.302727272727267</v>
      </c>
      <c r="O17" s="5">
        <f t="shared" si="1"/>
        <v>0.24722827140482581</v>
      </c>
      <c r="P17" s="1">
        <f t="shared" si="2"/>
        <v>0.39054916281835972</v>
      </c>
    </row>
    <row r="18" spans="1:16" ht="15.75" customHeight="1" x14ac:dyDescent="0.2">
      <c r="A18" s="3" t="s">
        <v>9</v>
      </c>
      <c r="B18" s="27">
        <v>100.11</v>
      </c>
      <c r="C18" s="27">
        <v>99.42</v>
      </c>
      <c r="D18" s="27">
        <v>99.69</v>
      </c>
      <c r="E18" s="27">
        <v>97.08</v>
      </c>
      <c r="F18" s="27">
        <v>99.63</v>
      </c>
      <c r="G18" s="27">
        <v>99.56</v>
      </c>
      <c r="H18" s="27">
        <v>99.79</v>
      </c>
      <c r="I18" s="27">
        <v>103.1</v>
      </c>
      <c r="J18" s="27">
        <v>100.2</v>
      </c>
      <c r="K18" s="27">
        <v>99.58</v>
      </c>
      <c r="L18" s="27">
        <v>101.55</v>
      </c>
      <c r="N18" s="5">
        <f t="shared" si="0"/>
        <v>99.973636363636373</v>
      </c>
      <c r="O18" s="5">
        <f t="shared" si="1"/>
        <v>1.4685657814839115</v>
      </c>
      <c r="P18" s="1">
        <f t="shared" si="2"/>
        <v>1.4689530509246096</v>
      </c>
    </row>
    <row r="19" spans="1:16" ht="15.75" customHeight="1" x14ac:dyDescent="0.2">
      <c r="A19" s="3" t="s">
        <v>10</v>
      </c>
      <c r="B19" s="27">
        <v>435.2</v>
      </c>
      <c r="C19" s="27">
        <v>411.02</v>
      </c>
      <c r="D19" s="27">
        <v>411.55</v>
      </c>
      <c r="E19" s="27">
        <v>404.16</v>
      </c>
      <c r="F19" s="27">
        <v>414.12</v>
      </c>
      <c r="G19" s="27">
        <v>411.79</v>
      </c>
      <c r="H19" s="27">
        <v>412.11</v>
      </c>
      <c r="I19" s="27">
        <v>403.64</v>
      </c>
      <c r="J19" s="27">
        <v>403.82</v>
      </c>
      <c r="K19" s="27">
        <v>406.64</v>
      </c>
      <c r="L19" s="27">
        <v>413.75</v>
      </c>
      <c r="N19" s="5">
        <f t="shared" si="0"/>
        <v>411.61818181818182</v>
      </c>
      <c r="O19" s="5">
        <f t="shared" si="1"/>
        <v>8.7886834260676583</v>
      </c>
      <c r="P19" s="1">
        <f t="shared" si="2"/>
        <v>2.135154328520346</v>
      </c>
    </row>
    <row r="20" spans="1:16" ht="15.75" customHeight="1" x14ac:dyDescent="0.2">
      <c r="A20" s="3" t="s">
        <v>11</v>
      </c>
      <c r="B20" s="27">
        <v>616.24</v>
      </c>
      <c r="C20" s="27">
        <v>617.70000000000005</v>
      </c>
      <c r="D20" s="27">
        <v>615.9</v>
      </c>
      <c r="E20" s="27">
        <v>617.45000000000005</v>
      </c>
      <c r="F20" s="27">
        <v>623.39</v>
      </c>
      <c r="G20" s="27">
        <v>621.25</v>
      </c>
      <c r="H20" s="27">
        <v>617.64</v>
      </c>
      <c r="I20" s="27">
        <v>618.89</v>
      </c>
      <c r="J20" s="27">
        <v>618.23</v>
      </c>
      <c r="K20" s="27">
        <v>618.48</v>
      </c>
      <c r="L20" s="27">
        <v>621.11</v>
      </c>
      <c r="N20" s="5">
        <f t="shared" si="0"/>
        <v>618.75272727272727</v>
      </c>
      <c r="O20" s="5">
        <f t="shared" si="1"/>
        <v>2.2838392715298066</v>
      </c>
      <c r="P20" s="1">
        <f t="shared" si="2"/>
        <v>0.36910370990949348</v>
      </c>
    </row>
    <row r="21" spans="1:16" ht="15.75" customHeight="1" x14ac:dyDescent="0.2">
      <c r="A21" s="3" t="s">
        <v>12</v>
      </c>
      <c r="B21" s="27">
        <v>1255.24</v>
      </c>
      <c r="C21" s="27">
        <v>1225.45</v>
      </c>
      <c r="D21" s="27">
        <v>1256.6600000000001</v>
      </c>
      <c r="E21" s="27">
        <v>1214.83</v>
      </c>
      <c r="F21" s="27">
        <v>1252.4000000000001</v>
      </c>
      <c r="G21" s="27">
        <v>1239.46</v>
      </c>
      <c r="H21" s="27">
        <v>1247.74</v>
      </c>
      <c r="I21" s="27">
        <v>1232.17</v>
      </c>
      <c r="J21" s="27">
        <v>1234.45</v>
      </c>
      <c r="K21" s="27">
        <v>1271.8900000000001</v>
      </c>
      <c r="L21" s="27">
        <v>1240.0899999999999</v>
      </c>
      <c r="N21" s="5">
        <f t="shared" si="0"/>
        <v>1242.7618181818182</v>
      </c>
      <c r="O21" s="5">
        <f t="shared" si="1"/>
        <v>16.1064936085927</v>
      </c>
      <c r="P21" s="1">
        <f t="shared" si="2"/>
        <v>1.2960241755863384</v>
      </c>
    </row>
    <row r="22" spans="1:16" ht="15.75" customHeight="1" x14ac:dyDescent="0.2">
      <c r="A22" s="3" t="s">
        <v>13</v>
      </c>
      <c r="B22" s="27">
        <v>2538.7399999999998</v>
      </c>
      <c r="C22" s="27">
        <v>2583.44</v>
      </c>
      <c r="D22" s="27">
        <v>2604.91</v>
      </c>
      <c r="E22" s="27">
        <v>2553.9299999999998</v>
      </c>
      <c r="F22" s="27">
        <v>2587.79</v>
      </c>
      <c r="G22" s="27">
        <v>2616.5700000000002</v>
      </c>
      <c r="H22" s="27">
        <v>2550.39</v>
      </c>
      <c r="I22" s="27">
        <v>2568.2199999999998</v>
      </c>
      <c r="J22" s="27">
        <v>2585.5700000000002</v>
      </c>
      <c r="K22" s="27">
        <v>2544.2600000000002</v>
      </c>
      <c r="L22" s="27">
        <v>2565.5300000000002</v>
      </c>
      <c r="N22" s="5">
        <f t="shared" si="0"/>
        <v>2572.6681818181819</v>
      </c>
      <c r="O22" s="5">
        <f t="shared" si="1"/>
        <v>25.207907417388668</v>
      </c>
      <c r="P22" s="1">
        <f t="shared" si="2"/>
        <v>0.9798351608474235</v>
      </c>
    </row>
    <row r="23" spans="1:16" ht="15.75" customHeight="1" x14ac:dyDescent="0.2">
      <c r="A23" s="3" t="s">
        <v>14</v>
      </c>
      <c r="B23" s="27">
        <v>4904.32</v>
      </c>
      <c r="C23" s="27">
        <v>4907.3999999999996</v>
      </c>
      <c r="D23" s="27">
        <v>4895.2</v>
      </c>
      <c r="E23" s="27">
        <v>4862.03</v>
      </c>
      <c r="F23" s="27">
        <v>4819.91</v>
      </c>
      <c r="G23" s="27">
        <v>4883.03</v>
      </c>
      <c r="H23" s="27">
        <v>4925.75</v>
      </c>
      <c r="I23" s="27">
        <v>4901.75</v>
      </c>
      <c r="J23" s="27">
        <v>4887.3</v>
      </c>
      <c r="K23" s="27">
        <v>4913.8500000000004</v>
      </c>
      <c r="L23" s="27">
        <v>4820.09</v>
      </c>
      <c r="N23" s="5">
        <f t="shared" si="0"/>
        <v>4883.6936363636369</v>
      </c>
      <c r="O23" s="5">
        <f t="shared" si="1"/>
        <v>35.665873681357446</v>
      </c>
      <c r="P23" s="1">
        <f t="shared" si="2"/>
        <v>0.73030530448904241</v>
      </c>
    </row>
    <row r="24" spans="1:16" ht="15.75" customHeight="1" x14ac:dyDescent="0.2">
      <c r="A24" s="3" t="s">
        <v>15</v>
      </c>
      <c r="B24" s="27">
        <v>9457.84</v>
      </c>
      <c r="C24" s="27">
        <v>9525.2800000000007</v>
      </c>
      <c r="D24" s="27">
        <v>9538.58</v>
      </c>
      <c r="E24" s="27">
        <v>9392.94</v>
      </c>
      <c r="F24" s="27">
        <v>9510.7999999999993</v>
      </c>
      <c r="G24" s="27">
        <v>9524.94</v>
      </c>
      <c r="H24" s="27">
        <v>9550.94</v>
      </c>
      <c r="I24" s="27">
        <v>9446.5499999999993</v>
      </c>
      <c r="J24" s="27">
        <v>9475.67</v>
      </c>
      <c r="K24" s="27">
        <v>9532.15</v>
      </c>
      <c r="L24" s="27">
        <v>9483.36</v>
      </c>
      <c r="N24" s="5">
        <f t="shared" si="0"/>
        <v>9494.4590909090912</v>
      </c>
      <c r="O24" s="5">
        <f t="shared" si="1"/>
        <v>48.085316148393055</v>
      </c>
      <c r="P24" s="1">
        <f t="shared" si="2"/>
        <v>0.50645661525293806</v>
      </c>
    </row>
    <row r="25" spans="1:16" ht="15.75" customHeight="1" x14ac:dyDescent="0.2">
      <c r="A25" s="3" t="s">
        <v>16</v>
      </c>
      <c r="B25" s="27">
        <v>19153.2</v>
      </c>
      <c r="C25" s="27">
        <v>18846.53</v>
      </c>
      <c r="D25" s="27">
        <v>18878.86</v>
      </c>
      <c r="E25" s="27">
        <v>18822.53</v>
      </c>
      <c r="F25" s="27">
        <v>18773.740000000002</v>
      </c>
      <c r="G25" s="27">
        <v>18874.48</v>
      </c>
      <c r="H25" s="27">
        <v>18883.07</v>
      </c>
      <c r="I25" s="27">
        <v>19053.88</v>
      </c>
      <c r="J25" s="27">
        <v>18745.7</v>
      </c>
      <c r="K25" s="27">
        <v>18908.68</v>
      </c>
      <c r="L25" s="27">
        <v>19138.509999999998</v>
      </c>
      <c r="N25" s="5">
        <f t="shared" si="0"/>
        <v>18916.289090909093</v>
      </c>
      <c r="O25" s="5">
        <f t="shared" si="1"/>
        <v>138.50216312062014</v>
      </c>
      <c r="P25" s="1">
        <f t="shared" si="2"/>
        <v>0.73218463967746383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30" t="s">
        <v>17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</row>
    <row r="31" spans="1:16" ht="15.75" customHeight="1" x14ac:dyDescent="0.15">
      <c r="A31" s="30" t="s">
        <v>1</v>
      </c>
      <c r="B31" s="28">
        <v>1</v>
      </c>
      <c r="C31" s="1">
        <v>2</v>
      </c>
      <c r="D31" s="1">
        <v>3</v>
      </c>
      <c r="E31" s="28">
        <v>4</v>
      </c>
      <c r="F31" s="1">
        <v>5</v>
      </c>
      <c r="G31" s="1">
        <v>6</v>
      </c>
      <c r="H31" s="28">
        <v>7</v>
      </c>
      <c r="I31" s="1">
        <v>8</v>
      </c>
      <c r="J31" s="1">
        <v>9</v>
      </c>
      <c r="K31" s="28">
        <v>10</v>
      </c>
      <c r="L31" s="28">
        <v>11</v>
      </c>
    </row>
    <row r="32" spans="1:16" ht="15.75" customHeight="1" x14ac:dyDescent="0.2">
      <c r="A32" s="31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27">
        <v>36.03</v>
      </c>
      <c r="C33" s="27">
        <v>35.51</v>
      </c>
      <c r="D33" s="27">
        <v>36.04</v>
      </c>
      <c r="E33" s="27">
        <v>35.28</v>
      </c>
      <c r="F33" s="27">
        <v>36.450000000000003</v>
      </c>
      <c r="G33" s="27">
        <v>35.9</v>
      </c>
      <c r="H33" s="27">
        <v>36.74</v>
      </c>
      <c r="I33" s="27">
        <v>36.61</v>
      </c>
      <c r="J33" s="27">
        <v>36.409999999999997</v>
      </c>
      <c r="K33" s="27">
        <v>36.520000000000003</v>
      </c>
      <c r="L33" s="27">
        <v>36.07</v>
      </c>
      <c r="N33" s="5">
        <f t="shared" ref="N33:N53" si="3">AVERAGE(B33:L33)</f>
        <v>36.141818181818181</v>
      </c>
      <c r="O33" s="5">
        <f t="shared" ref="O33:O53" si="4">STDEV(B33:L33)</f>
        <v>0.45993082483821862</v>
      </c>
      <c r="P33" s="1">
        <f t="shared" ref="P33:P53" si="5">O33/N33*100</f>
        <v>1.2725724603130106</v>
      </c>
    </row>
    <row r="34" spans="1:16" ht="15.75" customHeight="1" x14ac:dyDescent="0.2">
      <c r="A34" s="3">
        <v>2</v>
      </c>
      <c r="B34" s="27">
        <v>32.53</v>
      </c>
      <c r="C34" s="27">
        <v>32.67</v>
      </c>
      <c r="D34" s="27">
        <v>32.74</v>
      </c>
      <c r="E34" s="27">
        <v>32.28</v>
      </c>
      <c r="F34" s="27">
        <v>32.659999999999997</v>
      </c>
      <c r="G34" s="27">
        <v>32.64</v>
      </c>
      <c r="H34" s="27">
        <v>32.86</v>
      </c>
      <c r="I34" s="27">
        <v>33.25</v>
      </c>
      <c r="J34" s="27">
        <v>32.89</v>
      </c>
      <c r="K34" s="27">
        <v>33.049999999999997</v>
      </c>
      <c r="L34" s="27">
        <v>32.950000000000003</v>
      </c>
      <c r="N34" s="5">
        <f t="shared" si="3"/>
        <v>32.774545454545454</v>
      </c>
      <c r="O34" s="5">
        <f t="shared" si="4"/>
        <v>0.26477777989716683</v>
      </c>
      <c r="P34" s="1">
        <f t="shared" si="5"/>
        <v>0.80787628394231537</v>
      </c>
    </row>
    <row r="35" spans="1:16" ht="15.75" customHeight="1" x14ac:dyDescent="0.2">
      <c r="A35" s="3">
        <v>4</v>
      </c>
      <c r="B35" s="27">
        <v>33.28</v>
      </c>
      <c r="C35" s="27">
        <v>32.94</v>
      </c>
      <c r="D35" s="27">
        <v>33.08</v>
      </c>
      <c r="E35" s="27">
        <v>32.65</v>
      </c>
      <c r="F35" s="27">
        <v>33.14</v>
      </c>
      <c r="G35" s="27">
        <v>33.26</v>
      </c>
      <c r="H35" s="27">
        <v>33.369999999999997</v>
      </c>
      <c r="I35" s="27">
        <v>33.44</v>
      </c>
      <c r="J35" s="27">
        <v>33.340000000000003</v>
      </c>
      <c r="K35" s="27">
        <v>33.130000000000003</v>
      </c>
      <c r="L35" s="27">
        <v>33.14</v>
      </c>
      <c r="N35" s="5">
        <f t="shared" si="3"/>
        <v>33.160909090909087</v>
      </c>
      <c r="O35" s="5">
        <f t="shared" si="4"/>
        <v>0.22268608153427782</v>
      </c>
      <c r="P35" s="1">
        <f t="shared" si="5"/>
        <v>0.67153189595554907</v>
      </c>
    </row>
    <row r="36" spans="1:16" ht="15.75" customHeight="1" x14ac:dyDescent="0.2">
      <c r="A36" s="3">
        <v>8</v>
      </c>
      <c r="B36" s="27">
        <v>33.630000000000003</v>
      </c>
      <c r="C36" s="27">
        <v>33.26</v>
      </c>
      <c r="D36" s="27">
        <v>33.47</v>
      </c>
      <c r="E36" s="27">
        <v>33.380000000000003</v>
      </c>
      <c r="F36" s="27">
        <v>34.69</v>
      </c>
      <c r="G36" s="27">
        <v>33.25</v>
      </c>
      <c r="H36" s="27">
        <v>33.520000000000003</v>
      </c>
      <c r="I36" s="27">
        <v>33.880000000000003</v>
      </c>
      <c r="J36" s="27">
        <v>33.44</v>
      </c>
      <c r="K36" s="27">
        <v>33.35</v>
      </c>
      <c r="L36" s="27">
        <v>33.5</v>
      </c>
      <c r="N36" s="5">
        <f t="shared" si="3"/>
        <v>33.579090909090915</v>
      </c>
      <c r="O36" s="5">
        <f t="shared" si="4"/>
        <v>0.40871639422598477</v>
      </c>
      <c r="P36" s="1">
        <f t="shared" si="5"/>
        <v>1.217175281285928</v>
      </c>
    </row>
    <row r="37" spans="1:16" ht="15.75" customHeight="1" x14ac:dyDescent="0.2">
      <c r="A37" s="3">
        <v>16</v>
      </c>
      <c r="B37" s="27">
        <v>33.68</v>
      </c>
      <c r="C37" s="27">
        <v>33.39</v>
      </c>
      <c r="D37" s="27">
        <v>33.909999999999997</v>
      </c>
      <c r="E37" s="27">
        <v>33.47</v>
      </c>
      <c r="F37" s="27">
        <v>34.119999999999997</v>
      </c>
      <c r="G37" s="27">
        <v>33.950000000000003</v>
      </c>
      <c r="H37" s="27">
        <v>33.799999999999997</v>
      </c>
      <c r="I37" s="27">
        <v>33.86</v>
      </c>
      <c r="J37" s="27">
        <v>33.81</v>
      </c>
      <c r="K37" s="27">
        <v>33.49</v>
      </c>
      <c r="L37" s="27">
        <v>33.71</v>
      </c>
      <c r="N37" s="5">
        <f t="shared" si="3"/>
        <v>33.744545454545452</v>
      </c>
      <c r="O37" s="5">
        <f t="shared" si="4"/>
        <v>0.22415903445382798</v>
      </c>
      <c r="P37" s="1">
        <f t="shared" si="5"/>
        <v>0.66428227565185161</v>
      </c>
    </row>
    <row r="38" spans="1:16" ht="15.75" customHeight="1" x14ac:dyDescent="0.2">
      <c r="A38" s="3">
        <v>32</v>
      </c>
      <c r="B38" s="27">
        <v>34.21</v>
      </c>
      <c r="C38" s="27">
        <v>33.770000000000003</v>
      </c>
      <c r="D38" s="27">
        <v>33.79</v>
      </c>
      <c r="E38" s="27">
        <v>34.03</v>
      </c>
      <c r="F38" s="27">
        <v>34.18</v>
      </c>
      <c r="G38" s="27">
        <v>34.369999999999997</v>
      </c>
      <c r="H38" s="27">
        <v>34.4</v>
      </c>
      <c r="I38" s="27">
        <v>34.36</v>
      </c>
      <c r="J38" s="27">
        <v>34.39</v>
      </c>
      <c r="K38" s="27">
        <v>34.119999999999997</v>
      </c>
      <c r="L38" s="27">
        <v>34.229999999999997</v>
      </c>
      <c r="N38" s="5">
        <f t="shared" si="3"/>
        <v>34.168181818181822</v>
      </c>
      <c r="O38" s="5">
        <f t="shared" si="4"/>
        <v>0.2256465458108394</v>
      </c>
      <c r="P38" s="1">
        <f t="shared" si="5"/>
        <v>0.66039962855374035</v>
      </c>
    </row>
    <row r="39" spans="1:16" ht="15.75" customHeight="1" x14ac:dyDescent="0.2">
      <c r="A39" s="3">
        <v>64</v>
      </c>
      <c r="B39" s="27">
        <v>34.96</v>
      </c>
      <c r="C39" s="27">
        <v>34.53</v>
      </c>
      <c r="D39" s="27">
        <v>34.54</v>
      </c>
      <c r="E39" s="27">
        <v>34.82</v>
      </c>
      <c r="F39" s="27">
        <v>34.94</v>
      </c>
      <c r="G39" s="27">
        <v>34.799999999999997</v>
      </c>
      <c r="H39" s="27">
        <v>34.869999999999997</v>
      </c>
      <c r="I39" s="27">
        <v>35.119999999999997</v>
      </c>
      <c r="J39" s="27">
        <v>35.03</v>
      </c>
      <c r="K39" s="27">
        <v>34.909999999999997</v>
      </c>
      <c r="L39" s="27">
        <v>35.340000000000003</v>
      </c>
      <c r="N39" s="5">
        <f t="shared" si="3"/>
        <v>34.896363636363638</v>
      </c>
      <c r="O39" s="5">
        <f t="shared" si="4"/>
        <v>0.23406292860138017</v>
      </c>
      <c r="P39" s="1">
        <f t="shared" si="5"/>
        <v>0.67073730386473762</v>
      </c>
    </row>
    <row r="40" spans="1:16" ht="15.75" customHeight="1" x14ac:dyDescent="0.2">
      <c r="A40" s="3">
        <v>128</v>
      </c>
      <c r="B40" s="27">
        <v>37.270000000000003</v>
      </c>
      <c r="C40" s="27">
        <v>36.630000000000003</v>
      </c>
      <c r="D40" s="27">
        <v>36.83</v>
      </c>
      <c r="E40" s="27">
        <v>36.99</v>
      </c>
      <c r="F40" s="27">
        <v>37.159999999999997</v>
      </c>
      <c r="G40" s="27">
        <v>37.049999999999997</v>
      </c>
      <c r="H40" s="27">
        <v>37.74</v>
      </c>
      <c r="I40" s="27">
        <v>37.17</v>
      </c>
      <c r="J40" s="27">
        <v>37.119999999999997</v>
      </c>
      <c r="K40" s="27">
        <v>37.17</v>
      </c>
      <c r="L40" s="27">
        <v>37.51</v>
      </c>
      <c r="N40" s="5">
        <f t="shared" si="3"/>
        <v>37.149090909090916</v>
      </c>
      <c r="O40" s="5">
        <f t="shared" si="4"/>
        <v>0.30038157551536171</v>
      </c>
      <c r="P40" s="1">
        <f t="shared" si="5"/>
        <v>0.80858391999534507</v>
      </c>
    </row>
    <row r="41" spans="1:16" ht="15.75" customHeight="1" x14ac:dyDescent="0.2">
      <c r="A41" s="3">
        <v>256</v>
      </c>
      <c r="B41" s="27">
        <v>40.06</v>
      </c>
      <c r="C41" s="27">
        <v>39.33</v>
      </c>
      <c r="D41" s="27">
        <v>39.65</v>
      </c>
      <c r="E41" s="27">
        <v>40.08</v>
      </c>
      <c r="F41" s="27">
        <v>39.630000000000003</v>
      </c>
      <c r="G41" s="27">
        <v>40.229999999999997</v>
      </c>
      <c r="H41" s="27">
        <v>40.08</v>
      </c>
      <c r="I41" s="27">
        <v>39.619999999999997</v>
      </c>
      <c r="J41" s="27">
        <v>39.67</v>
      </c>
      <c r="K41" s="27">
        <v>39.89</v>
      </c>
      <c r="L41" s="27">
        <v>39.85</v>
      </c>
      <c r="N41" s="5">
        <f t="shared" si="3"/>
        <v>39.826363636363638</v>
      </c>
      <c r="O41" s="5">
        <f t="shared" si="4"/>
        <v>0.27089749822664366</v>
      </c>
      <c r="P41" s="1">
        <f t="shared" si="5"/>
        <v>0.68019641637405104</v>
      </c>
    </row>
    <row r="42" spans="1:16" ht="15.75" customHeight="1" x14ac:dyDescent="0.2">
      <c r="A42" s="3">
        <v>512</v>
      </c>
      <c r="B42" s="27">
        <v>44.06</v>
      </c>
      <c r="C42" s="27">
        <v>43.95</v>
      </c>
      <c r="D42" s="27">
        <v>43.97</v>
      </c>
      <c r="E42" s="27">
        <v>44.15</v>
      </c>
      <c r="F42" s="27">
        <v>43.89</v>
      </c>
      <c r="G42" s="27">
        <v>44.14</v>
      </c>
      <c r="H42" s="27">
        <v>44.04</v>
      </c>
      <c r="I42" s="27">
        <v>44.04</v>
      </c>
      <c r="J42" s="27">
        <v>44.05</v>
      </c>
      <c r="K42" s="27">
        <v>44.06</v>
      </c>
      <c r="L42" s="27">
        <v>44.16</v>
      </c>
      <c r="N42" s="5">
        <f t="shared" si="3"/>
        <v>44.046363636363644</v>
      </c>
      <c r="O42" s="5">
        <f t="shared" si="4"/>
        <v>8.5120235816487297E-2</v>
      </c>
      <c r="P42" s="1">
        <f t="shared" si="5"/>
        <v>0.19325144867626262</v>
      </c>
    </row>
    <row r="43" spans="1:16" ht="15.75" customHeight="1" x14ac:dyDescent="0.2">
      <c r="A43" s="3" t="s">
        <v>6</v>
      </c>
      <c r="B43" s="27">
        <v>52.68</v>
      </c>
      <c r="C43" s="27">
        <v>52.34</v>
      </c>
      <c r="D43" s="27">
        <v>52.61</v>
      </c>
      <c r="E43" s="27">
        <v>52.19</v>
      </c>
      <c r="F43" s="27">
        <v>52.68</v>
      </c>
      <c r="G43" s="27">
        <v>52.59</v>
      </c>
      <c r="H43" s="27">
        <v>52.63</v>
      </c>
      <c r="I43" s="27">
        <v>52.94</v>
      </c>
      <c r="J43" s="27">
        <v>52.66</v>
      </c>
      <c r="K43" s="27">
        <v>55.91</v>
      </c>
      <c r="L43" s="27">
        <v>52.74</v>
      </c>
      <c r="N43" s="5">
        <f t="shared" si="3"/>
        <v>52.906363636363636</v>
      </c>
      <c r="O43" s="5">
        <f t="shared" si="4"/>
        <v>1.0154828676769747</v>
      </c>
      <c r="P43" s="1">
        <f t="shared" si="5"/>
        <v>1.9193964541895152</v>
      </c>
    </row>
    <row r="44" spans="1:16" ht="15.75" customHeight="1" x14ac:dyDescent="0.2">
      <c r="A44" s="3" t="s">
        <v>7</v>
      </c>
      <c r="B44" s="27">
        <v>67.52</v>
      </c>
      <c r="C44" s="27">
        <v>68.13</v>
      </c>
      <c r="D44" s="27">
        <v>66.959999999999994</v>
      </c>
      <c r="E44" s="27">
        <v>66.81</v>
      </c>
      <c r="F44" s="27">
        <v>67.48</v>
      </c>
      <c r="G44" s="27">
        <v>67</v>
      </c>
      <c r="H44" s="27">
        <v>67.33</v>
      </c>
      <c r="I44" s="27">
        <v>67.44</v>
      </c>
      <c r="J44" s="27">
        <v>67.92</v>
      </c>
      <c r="K44" s="27">
        <v>72.47</v>
      </c>
      <c r="L44" s="27">
        <v>67.3</v>
      </c>
      <c r="N44" s="5">
        <f t="shared" si="3"/>
        <v>67.850909090909084</v>
      </c>
      <c r="O44" s="5">
        <f t="shared" si="4"/>
        <v>1.5814768701783442</v>
      </c>
      <c r="P44" s="1">
        <f t="shared" si="5"/>
        <v>2.3308116153011667</v>
      </c>
    </row>
    <row r="45" spans="1:16" ht="15.75" customHeight="1" x14ac:dyDescent="0.2">
      <c r="A45" s="3" t="s">
        <v>8</v>
      </c>
      <c r="B45" s="27">
        <v>93</v>
      </c>
      <c r="C45" s="27">
        <v>93.24</v>
      </c>
      <c r="D45" s="27">
        <v>93.14</v>
      </c>
      <c r="E45" s="27">
        <v>92.78</v>
      </c>
      <c r="F45" s="27">
        <v>93.96</v>
      </c>
      <c r="G45" s="27">
        <v>95.24</v>
      </c>
      <c r="H45" s="27">
        <v>93.2</v>
      </c>
      <c r="I45" s="27">
        <v>93.27</v>
      </c>
      <c r="J45" s="27">
        <v>93.02</v>
      </c>
      <c r="K45" s="27">
        <v>92.77</v>
      </c>
      <c r="L45" s="27">
        <v>93.02</v>
      </c>
      <c r="N45" s="5">
        <f t="shared" si="3"/>
        <v>93.330909090909074</v>
      </c>
      <c r="O45" s="5">
        <f t="shared" si="4"/>
        <v>0.7090057058367647</v>
      </c>
      <c r="P45" s="1">
        <f t="shared" si="5"/>
        <v>0.75966870219399329</v>
      </c>
    </row>
    <row r="46" spans="1:16" ht="15.75" customHeight="1" x14ac:dyDescent="0.2">
      <c r="A46" s="3" t="s">
        <v>9</v>
      </c>
      <c r="B46" s="27">
        <v>149.77000000000001</v>
      </c>
      <c r="C46" s="27">
        <v>149.32</v>
      </c>
      <c r="D46" s="27">
        <v>151.56</v>
      </c>
      <c r="E46" s="27">
        <v>150.88</v>
      </c>
      <c r="F46" s="27">
        <v>150.65</v>
      </c>
      <c r="G46" s="27">
        <v>150.18</v>
      </c>
      <c r="H46" s="27">
        <v>150.53</v>
      </c>
      <c r="I46" s="27">
        <v>150.83000000000001</v>
      </c>
      <c r="J46" s="27">
        <v>149.59</v>
      </c>
      <c r="K46" s="27">
        <v>145.41</v>
      </c>
      <c r="L46" s="27">
        <v>154.16</v>
      </c>
      <c r="N46" s="5">
        <f t="shared" si="3"/>
        <v>150.26181818181817</v>
      </c>
      <c r="O46" s="5">
        <f t="shared" si="4"/>
        <v>2.0720946801814741</v>
      </c>
      <c r="P46" s="1">
        <f t="shared" si="5"/>
        <v>1.378989489980895</v>
      </c>
    </row>
    <row r="47" spans="1:16" ht="15.75" customHeight="1" x14ac:dyDescent="0.2">
      <c r="A47" s="3" t="s">
        <v>10</v>
      </c>
      <c r="B47" s="27">
        <v>676.82</v>
      </c>
      <c r="C47" s="27">
        <v>675.72</v>
      </c>
      <c r="D47" s="27">
        <v>677.44</v>
      </c>
      <c r="E47" s="27">
        <v>680.59</v>
      </c>
      <c r="F47" s="27">
        <v>677.78</v>
      </c>
      <c r="G47" s="27">
        <v>679.18</v>
      </c>
      <c r="H47" s="27">
        <v>676.96</v>
      </c>
      <c r="I47" s="27">
        <v>678.93</v>
      </c>
      <c r="J47" s="27">
        <v>683.16</v>
      </c>
      <c r="K47" s="27">
        <v>678.21</v>
      </c>
      <c r="L47" s="27">
        <v>681.17</v>
      </c>
      <c r="N47" s="5">
        <f t="shared" si="3"/>
        <v>678.72363636363639</v>
      </c>
      <c r="O47" s="5">
        <f t="shared" si="4"/>
        <v>2.1899373174922956</v>
      </c>
      <c r="P47" s="1">
        <f t="shared" si="5"/>
        <v>0.32265523110779121</v>
      </c>
    </row>
    <row r="48" spans="1:16" ht="15.75" customHeight="1" x14ac:dyDescent="0.2">
      <c r="A48" s="3" t="s">
        <v>11</v>
      </c>
      <c r="B48" s="27">
        <v>1003.61</v>
      </c>
      <c r="C48" s="27">
        <v>1000.8</v>
      </c>
      <c r="D48" s="27">
        <v>998.75</v>
      </c>
      <c r="E48" s="27">
        <v>1004.79</v>
      </c>
      <c r="F48" s="27">
        <v>998.29</v>
      </c>
      <c r="G48" s="27">
        <v>1000.85</v>
      </c>
      <c r="H48" s="27">
        <v>1018.96</v>
      </c>
      <c r="I48" s="27">
        <v>997.34</v>
      </c>
      <c r="J48" s="27">
        <v>1015.4</v>
      </c>
      <c r="K48" s="27">
        <v>1007.2</v>
      </c>
      <c r="L48" s="27">
        <v>995.88</v>
      </c>
      <c r="N48" s="5">
        <f t="shared" si="3"/>
        <v>1003.8063636363637</v>
      </c>
      <c r="O48" s="5">
        <f t="shared" si="4"/>
        <v>7.4497278778855778</v>
      </c>
      <c r="P48" s="1">
        <f t="shared" si="5"/>
        <v>0.74214790299778344</v>
      </c>
    </row>
    <row r="49" spans="1:16" ht="15.75" customHeight="1" x14ac:dyDescent="0.2">
      <c r="A49" s="3" t="s">
        <v>12</v>
      </c>
      <c r="B49" s="27">
        <v>2110.4</v>
      </c>
      <c r="C49" s="27">
        <v>2197.11</v>
      </c>
      <c r="D49" s="27">
        <v>2140.1999999999998</v>
      </c>
      <c r="E49" s="27">
        <v>2082.1</v>
      </c>
      <c r="F49" s="27">
        <v>2098.36</v>
      </c>
      <c r="G49" s="27">
        <v>2010.26</v>
      </c>
      <c r="H49" s="27">
        <v>2127.96</v>
      </c>
      <c r="I49" s="27">
        <v>2141.21</v>
      </c>
      <c r="J49" s="27">
        <v>2106.79</v>
      </c>
      <c r="K49" s="27">
        <v>2102.5100000000002</v>
      </c>
      <c r="L49" s="27">
        <v>2121.36</v>
      </c>
      <c r="N49" s="5">
        <f t="shared" si="3"/>
        <v>2112.5690909090913</v>
      </c>
      <c r="O49" s="5">
        <f t="shared" si="4"/>
        <v>45.587055499241345</v>
      </c>
      <c r="P49" s="1">
        <f t="shared" si="5"/>
        <v>2.1578965485869195</v>
      </c>
    </row>
    <row r="50" spans="1:16" ht="15.75" customHeight="1" x14ac:dyDescent="0.2">
      <c r="A50" s="3" t="s">
        <v>13</v>
      </c>
      <c r="B50" s="27">
        <v>3980.59</v>
      </c>
      <c r="C50" s="27">
        <v>4023.25</v>
      </c>
      <c r="D50" s="27">
        <v>4007.72</v>
      </c>
      <c r="E50" s="27">
        <v>3951.47</v>
      </c>
      <c r="F50" s="27">
        <v>4003.54</v>
      </c>
      <c r="G50" s="27">
        <v>4031.62</v>
      </c>
      <c r="H50" s="27">
        <v>4011.79</v>
      </c>
      <c r="I50" s="27">
        <v>3997.07</v>
      </c>
      <c r="J50" s="27">
        <v>4024.52</v>
      </c>
      <c r="K50" s="27">
        <v>4010.58</v>
      </c>
      <c r="L50" s="27">
        <v>3988.32</v>
      </c>
      <c r="N50" s="5">
        <f t="shared" si="3"/>
        <v>4002.77</v>
      </c>
      <c r="O50" s="5">
        <f t="shared" si="4"/>
        <v>22.928589577206875</v>
      </c>
      <c r="P50" s="1">
        <f t="shared" si="5"/>
        <v>0.57281806292159865</v>
      </c>
    </row>
    <row r="51" spans="1:16" ht="15.75" customHeight="1" x14ac:dyDescent="0.2">
      <c r="A51" s="3" t="s">
        <v>14</v>
      </c>
      <c r="B51" s="27">
        <v>7487.05</v>
      </c>
      <c r="C51" s="27">
        <v>7510.47</v>
      </c>
      <c r="D51" s="27">
        <v>7511.98</v>
      </c>
      <c r="E51" s="27">
        <v>7436.11</v>
      </c>
      <c r="F51" s="27">
        <v>7455.55</v>
      </c>
      <c r="G51" s="27">
        <v>7472.28</v>
      </c>
      <c r="H51" s="27">
        <v>7463.47</v>
      </c>
      <c r="I51" s="27">
        <v>7451.61</v>
      </c>
      <c r="J51" s="27">
        <v>7428.19</v>
      </c>
      <c r="K51" s="27">
        <v>7525.26</v>
      </c>
      <c r="L51" s="27">
        <v>7672.49</v>
      </c>
      <c r="N51" s="5">
        <f t="shared" si="3"/>
        <v>7492.2236363636366</v>
      </c>
      <c r="O51" s="5">
        <f t="shared" si="4"/>
        <v>67.679659761663601</v>
      </c>
      <c r="P51" s="1">
        <f t="shared" si="5"/>
        <v>0.90333208198937376</v>
      </c>
    </row>
    <row r="52" spans="1:16" ht="15.75" customHeight="1" x14ac:dyDescent="0.2">
      <c r="A52" s="3" t="s">
        <v>15</v>
      </c>
      <c r="B52" s="27">
        <v>14503.19</v>
      </c>
      <c r="C52" s="27">
        <v>14464.24</v>
      </c>
      <c r="D52" s="27">
        <v>14460.07</v>
      </c>
      <c r="E52" s="27">
        <v>14403.65</v>
      </c>
      <c r="F52" s="27">
        <v>14420.52</v>
      </c>
      <c r="G52" s="27">
        <v>14444.04</v>
      </c>
      <c r="H52" s="27">
        <v>14444.58</v>
      </c>
      <c r="I52" s="27">
        <v>14490.85</v>
      </c>
      <c r="J52" s="27">
        <v>14479.49</v>
      </c>
      <c r="K52" s="27">
        <v>14448.12</v>
      </c>
      <c r="L52" s="27">
        <v>14485.28</v>
      </c>
      <c r="N52" s="5">
        <f t="shared" si="3"/>
        <v>14458.548181818182</v>
      </c>
      <c r="O52" s="5">
        <f t="shared" si="4"/>
        <v>30.328962006037102</v>
      </c>
      <c r="P52" s="1">
        <f t="shared" si="5"/>
        <v>0.20976491985672654</v>
      </c>
    </row>
    <row r="53" spans="1:16" ht="15.75" customHeight="1" x14ac:dyDescent="0.2">
      <c r="A53" s="3" t="s">
        <v>16</v>
      </c>
      <c r="B53" s="27">
        <v>28990.18</v>
      </c>
      <c r="C53" s="27">
        <v>28812.6</v>
      </c>
      <c r="D53" s="27">
        <v>28972.78</v>
      </c>
      <c r="E53" s="27">
        <v>28841.59</v>
      </c>
      <c r="F53" s="27">
        <v>28899.37</v>
      </c>
      <c r="G53" s="27">
        <v>28918.29</v>
      </c>
      <c r="H53" s="27">
        <v>28740.26</v>
      </c>
      <c r="I53" s="27">
        <v>29098.89</v>
      </c>
      <c r="J53" s="27">
        <v>28777.8</v>
      </c>
      <c r="K53" s="27">
        <v>28715.4</v>
      </c>
      <c r="L53" s="27">
        <v>28951.47</v>
      </c>
      <c r="N53" s="5">
        <f t="shared" si="3"/>
        <v>28883.511818181818</v>
      </c>
      <c r="O53" s="5">
        <f t="shared" si="4"/>
        <v>117.71047912723677</v>
      </c>
      <c r="P53" s="1">
        <f t="shared" si="5"/>
        <v>0.40753520509628427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2" t="s">
        <v>19</v>
      </c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</row>
    <row r="59" spans="1:16" ht="15.75" customHeight="1" x14ac:dyDescent="0.15">
      <c r="A59" s="30" t="s">
        <v>1</v>
      </c>
      <c r="B59" s="28">
        <v>1</v>
      </c>
      <c r="C59" s="1">
        <v>2</v>
      </c>
      <c r="D59" s="1">
        <v>3</v>
      </c>
      <c r="E59" s="28">
        <v>4</v>
      </c>
      <c r="F59" s="1">
        <v>5</v>
      </c>
      <c r="G59" s="1">
        <v>6</v>
      </c>
      <c r="H59" s="28">
        <v>7</v>
      </c>
      <c r="I59" s="1">
        <v>8</v>
      </c>
      <c r="J59" s="1">
        <v>9</v>
      </c>
      <c r="K59" s="28">
        <v>10</v>
      </c>
      <c r="L59" s="28">
        <v>11</v>
      </c>
    </row>
    <row r="60" spans="1:16" ht="15.75" customHeight="1" x14ac:dyDescent="0.2">
      <c r="A60" s="31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27">
        <v>16.27</v>
      </c>
      <c r="C61" s="27">
        <v>16.79</v>
      </c>
      <c r="D61" s="27">
        <v>17.11</v>
      </c>
      <c r="E61" s="27">
        <v>17.61</v>
      </c>
      <c r="F61" s="27">
        <v>16.3</v>
      </c>
      <c r="G61" s="27">
        <v>16.829999999999998</v>
      </c>
      <c r="H61" s="27">
        <v>16.37</v>
      </c>
      <c r="I61" s="27">
        <v>16.32</v>
      </c>
      <c r="J61" s="27">
        <v>15.54</v>
      </c>
      <c r="K61" s="27">
        <v>17.39</v>
      </c>
      <c r="L61" s="27">
        <v>16.53</v>
      </c>
      <c r="N61" s="5">
        <f t="shared" ref="N61:N81" si="6">AVERAGE(B61:L61)</f>
        <v>16.641818181818181</v>
      </c>
      <c r="O61" s="5">
        <f t="shared" ref="O61:O81" si="7">STDEV(B61:L61)</f>
        <v>0.58589791229903143</v>
      </c>
      <c r="P61" s="1">
        <f t="shared" ref="P61:P81" si="8">O61/N61*100</f>
        <v>3.5206364226424922</v>
      </c>
    </row>
    <row r="62" spans="1:16" ht="15.75" customHeight="1" x14ac:dyDescent="0.2">
      <c r="A62" s="3">
        <v>2</v>
      </c>
      <c r="B62" s="27">
        <v>15.59</v>
      </c>
      <c r="C62" s="27">
        <v>15.02</v>
      </c>
      <c r="D62" s="27">
        <v>14.64</v>
      </c>
      <c r="E62" s="27">
        <v>14.7</v>
      </c>
      <c r="F62" s="27">
        <v>15.37</v>
      </c>
      <c r="G62" s="27">
        <v>14.93</v>
      </c>
      <c r="H62" s="27">
        <v>15.44</v>
      </c>
      <c r="I62" s="27">
        <v>14.75</v>
      </c>
      <c r="J62" s="27">
        <v>14.71</v>
      </c>
      <c r="K62" s="27">
        <v>14.93</v>
      </c>
      <c r="L62" s="27">
        <v>15.88</v>
      </c>
      <c r="N62" s="5">
        <f t="shared" si="6"/>
        <v>15.087272727272728</v>
      </c>
      <c r="O62" s="5">
        <f t="shared" si="7"/>
        <v>0.41780595757099753</v>
      </c>
      <c r="P62" s="1">
        <f t="shared" si="8"/>
        <v>2.7692609865515623</v>
      </c>
    </row>
    <row r="63" spans="1:16" ht="15.75" customHeight="1" x14ac:dyDescent="0.2">
      <c r="A63" s="3">
        <v>4</v>
      </c>
      <c r="B63" s="27">
        <v>14.85</v>
      </c>
      <c r="C63" s="27">
        <v>15.52</v>
      </c>
      <c r="D63" s="27">
        <v>14.8</v>
      </c>
      <c r="E63" s="27">
        <v>14.72</v>
      </c>
      <c r="F63" s="27">
        <v>15.16</v>
      </c>
      <c r="G63" s="27">
        <v>14.87</v>
      </c>
      <c r="H63" s="27">
        <v>15.14</v>
      </c>
      <c r="I63" s="27">
        <v>14.64</v>
      </c>
      <c r="J63" s="27">
        <v>15.93</v>
      </c>
      <c r="K63" s="27">
        <v>14.95</v>
      </c>
      <c r="L63" s="27">
        <v>15.05</v>
      </c>
      <c r="N63" s="5">
        <f t="shared" si="6"/>
        <v>15.057272727272727</v>
      </c>
      <c r="O63" s="5">
        <f t="shared" si="7"/>
        <v>0.37905384601902936</v>
      </c>
      <c r="P63" s="1">
        <f t="shared" si="8"/>
        <v>2.517413696920439</v>
      </c>
    </row>
    <row r="64" spans="1:16" ht="15.75" customHeight="1" x14ac:dyDescent="0.2">
      <c r="A64" s="3">
        <v>8</v>
      </c>
      <c r="B64" s="27">
        <v>14.82</v>
      </c>
      <c r="C64" s="27">
        <v>15.05</v>
      </c>
      <c r="D64" s="27">
        <v>14.94</v>
      </c>
      <c r="E64" s="27">
        <v>14.66</v>
      </c>
      <c r="F64" s="27">
        <v>15.31</v>
      </c>
      <c r="G64" s="27">
        <v>14.8</v>
      </c>
      <c r="H64" s="27">
        <v>15.15</v>
      </c>
      <c r="I64" s="27">
        <v>14.72</v>
      </c>
      <c r="J64" s="27">
        <v>15.12</v>
      </c>
      <c r="K64" s="27">
        <v>14.9</v>
      </c>
      <c r="L64" s="27">
        <v>15.11</v>
      </c>
      <c r="N64" s="5">
        <f t="shared" si="6"/>
        <v>14.961818181818181</v>
      </c>
      <c r="O64" s="5">
        <f t="shared" si="7"/>
        <v>0.20287031235832312</v>
      </c>
      <c r="P64" s="1">
        <f t="shared" si="8"/>
        <v>1.3559201822466609</v>
      </c>
    </row>
    <row r="65" spans="1:16" ht="15.75" customHeight="1" x14ac:dyDescent="0.2">
      <c r="A65" s="3">
        <v>16</v>
      </c>
      <c r="B65" s="27">
        <v>15.52</v>
      </c>
      <c r="C65" s="27">
        <v>15.24</v>
      </c>
      <c r="D65" s="27">
        <v>15.27</v>
      </c>
      <c r="E65" s="27">
        <v>14.99</v>
      </c>
      <c r="F65" s="27">
        <v>16.100000000000001</v>
      </c>
      <c r="G65" s="27">
        <v>14.98</v>
      </c>
      <c r="H65" s="27">
        <v>15.43</v>
      </c>
      <c r="I65" s="27">
        <v>15.53</v>
      </c>
      <c r="J65" s="27">
        <v>15.4</v>
      </c>
      <c r="K65" s="27">
        <v>15.12</v>
      </c>
      <c r="L65" s="27">
        <v>15.42</v>
      </c>
      <c r="N65" s="5">
        <f t="shared" si="6"/>
        <v>15.363636363636363</v>
      </c>
      <c r="O65" s="5">
        <f t="shared" si="7"/>
        <v>0.31200233099362368</v>
      </c>
      <c r="P65" s="1">
        <f t="shared" si="8"/>
        <v>2.0307844029170772</v>
      </c>
    </row>
    <row r="66" spans="1:16" ht="15.75" customHeight="1" x14ac:dyDescent="0.2">
      <c r="A66" s="3">
        <v>32</v>
      </c>
      <c r="B66" s="27">
        <v>15.17</v>
      </c>
      <c r="C66" s="27">
        <v>15.21</v>
      </c>
      <c r="D66" s="27">
        <v>15.17</v>
      </c>
      <c r="E66" s="27">
        <v>15.01</v>
      </c>
      <c r="F66" s="27">
        <v>15.67</v>
      </c>
      <c r="G66" s="27">
        <v>14.98</v>
      </c>
      <c r="H66" s="27">
        <v>15.56</v>
      </c>
      <c r="I66" s="27">
        <v>14.78</v>
      </c>
      <c r="J66" s="27">
        <v>15.48</v>
      </c>
      <c r="K66" s="27">
        <v>15.01</v>
      </c>
      <c r="L66" s="27">
        <v>15.33</v>
      </c>
      <c r="N66" s="5">
        <f t="shared" si="6"/>
        <v>15.215454545454547</v>
      </c>
      <c r="O66" s="5">
        <f t="shared" si="7"/>
        <v>0.27241011862130382</v>
      </c>
      <c r="P66" s="1">
        <f t="shared" si="8"/>
        <v>1.7903514995724095</v>
      </c>
    </row>
    <row r="67" spans="1:16" ht="15.75" customHeight="1" x14ac:dyDescent="0.2">
      <c r="A67" s="3">
        <v>64</v>
      </c>
      <c r="B67" s="27">
        <v>15.45</v>
      </c>
      <c r="C67" s="27">
        <v>15.75</v>
      </c>
      <c r="D67" s="27">
        <v>15.63</v>
      </c>
      <c r="E67" s="27">
        <v>15.44</v>
      </c>
      <c r="F67" s="27">
        <v>16.03</v>
      </c>
      <c r="G67" s="27">
        <v>15.49</v>
      </c>
      <c r="H67" s="27">
        <v>15.9</v>
      </c>
      <c r="I67" s="27">
        <v>15.45</v>
      </c>
      <c r="J67" s="27">
        <v>16</v>
      </c>
      <c r="K67" s="27">
        <v>15.4</v>
      </c>
      <c r="L67" s="27">
        <v>15.8</v>
      </c>
      <c r="N67" s="5">
        <f t="shared" si="6"/>
        <v>15.667272727272728</v>
      </c>
      <c r="O67" s="5">
        <f t="shared" si="7"/>
        <v>0.2390017116713149</v>
      </c>
      <c r="P67" s="1">
        <f t="shared" si="8"/>
        <v>1.5254838275411766</v>
      </c>
    </row>
    <row r="68" spans="1:16" ht="15.75" customHeight="1" x14ac:dyDescent="0.2">
      <c r="A68" s="3">
        <v>128</v>
      </c>
      <c r="B68" s="27">
        <v>16.850000000000001</v>
      </c>
      <c r="C68" s="27">
        <v>16.88</v>
      </c>
      <c r="D68" s="27">
        <v>16.64</v>
      </c>
      <c r="E68" s="27">
        <v>16.37</v>
      </c>
      <c r="F68" s="27">
        <v>17.27</v>
      </c>
      <c r="G68" s="27">
        <v>16.54</v>
      </c>
      <c r="H68" s="27">
        <v>17</v>
      </c>
      <c r="I68" s="27">
        <v>16.399999999999999</v>
      </c>
      <c r="J68" s="27">
        <v>17.11</v>
      </c>
      <c r="K68" s="27">
        <v>16.57</v>
      </c>
      <c r="L68" s="27">
        <v>16.760000000000002</v>
      </c>
      <c r="N68" s="5">
        <f t="shared" si="6"/>
        <v>16.762727272727272</v>
      </c>
      <c r="O68" s="5">
        <f t="shared" si="7"/>
        <v>0.29038219329328396</v>
      </c>
      <c r="P68" s="1">
        <f t="shared" si="8"/>
        <v>1.7323087619860751</v>
      </c>
    </row>
    <row r="69" spans="1:16" ht="15.75" customHeight="1" x14ac:dyDescent="0.2">
      <c r="A69" s="3">
        <v>256</v>
      </c>
      <c r="B69" s="27">
        <v>20.67</v>
      </c>
      <c r="C69" s="27">
        <v>20.74</v>
      </c>
      <c r="D69" s="27">
        <v>20.79</v>
      </c>
      <c r="E69" s="27">
        <v>20.43</v>
      </c>
      <c r="F69" s="27">
        <v>21.28</v>
      </c>
      <c r="G69" s="27">
        <v>20.65</v>
      </c>
      <c r="H69" s="27">
        <v>21.12</v>
      </c>
      <c r="I69" s="27">
        <v>20.38</v>
      </c>
      <c r="J69" s="27">
        <v>21.06</v>
      </c>
      <c r="K69" s="27">
        <v>20.7</v>
      </c>
      <c r="L69" s="27">
        <v>20.76</v>
      </c>
      <c r="N69" s="5">
        <f t="shared" si="6"/>
        <v>20.779999999999998</v>
      </c>
      <c r="O69" s="5">
        <f t="shared" si="7"/>
        <v>0.27640549922170549</v>
      </c>
      <c r="P69" s="1">
        <f t="shared" si="8"/>
        <v>1.3301515843200458</v>
      </c>
    </row>
    <row r="70" spans="1:16" ht="15.75" customHeight="1" x14ac:dyDescent="0.2">
      <c r="A70" s="3">
        <v>512</v>
      </c>
      <c r="B70" s="27">
        <v>22.7</v>
      </c>
      <c r="C70" s="27">
        <v>23</v>
      </c>
      <c r="D70" s="27">
        <v>23.21</v>
      </c>
      <c r="E70" s="27">
        <v>22.54</v>
      </c>
      <c r="F70" s="27">
        <v>23.84</v>
      </c>
      <c r="G70" s="27">
        <v>22.75</v>
      </c>
      <c r="H70" s="27">
        <v>23.35</v>
      </c>
      <c r="I70" s="27">
        <v>22.64</v>
      </c>
      <c r="J70" s="27">
        <v>23.35</v>
      </c>
      <c r="K70" s="27">
        <v>22.85</v>
      </c>
      <c r="L70" s="27">
        <v>22.93</v>
      </c>
      <c r="N70" s="5">
        <f t="shared" si="6"/>
        <v>23.014545454545452</v>
      </c>
      <c r="O70" s="5">
        <f t="shared" si="7"/>
        <v>0.38903376810666829</v>
      </c>
      <c r="P70" s="1">
        <f t="shared" si="8"/>
        <v>1.6903821493021614</v>
      </c>
    </row>
    <row r="71" spans="1:16" ht="15.75" customHeight="1" x14ac:dyDescent="0.2">
      <c r="A71" s="3" t="s">
        <v>6</v>
      </c>
      <c r="B71" s="27">
        <v>27.24</v>
      </c>
      <c r="C71" s="27">
        <v>27.58</v>
      </c>
      <c r="D71" s="27">
        <v>27.86</v>
      </c>
      <c r="E71" s="27">
        <v>27.12</v>
      </c>
      <c r="F71" s="27">
        <v>28.37</v>
      </c>
      <c r="G71" s="27">
        <v>27.5</v>
      </c>
      <c r="H71" s="27">
        <v>27.88</v>
      </c>
      <c r="I71" s="27">
        <v>27.15</v>
      </c>
      <c r="J71" s="27">
        <v>28.09</v>
      </c>
      <c r="K71" s="27">
        <v>27.33</v>
      </c>
      <c r="L71" s="27">
        <v>27.38</v>
      </c>
      <c r="N71" s="5">
        <f t="shared" si="6"/>
        <v>27.59090909090909</v>
      </c>
      <c r="O71" s="5">
        <f t="shared" si="7"/>
        <v>0.40893653652992568</v>
      </c>
      <c r="P71" s="1">
        <f t="shared" si="8"/>
        <v>1.4821423070277373</v>
      </c>
    </row>
    <row r="72" spans="1:16" ht="15.75" customHeight="1" x14ac:dyDescent="0.2">
      <c r="A72" s="3" t="s">
        <v>7</v>
      </c>
      <c r="B72" s="27">
        <v>35.36</v>
      </c>
      <c r="C72" s="27">
        <v>35.82</v>
      </c>
      <c r="D72" s="27">
        <v>36.450000000000003</v>
      </c>
      <c r="E72" s="27">
        <v>35.46</v>
      </c>
      <c r="F72" s="27">
        <v>37.24</v>
      </c>
      <c r="G72" s="27">
        <v>35.85</v>
      </c>
      <c r="H72" s="27">
        <v>36.56</v>
      </c>
      <c r="I72" s="27">
        <v>35.340000000000003</v>
      </c>
      <c r="J72" s="27">
        <v>36.85</v>
      </c>
      <c r="K72" s="27">
        <v>35.72</v>
      </c>
      <c r="L72" s="27">
        <v>35.93</v>
      </c>
      <c r="N72" s="5">
        <f t="shared" si="6"/>
        <v>36.052727272727282</v>
      </c>
      <c r="O72" s="5">
        <f t="shared" si="7"/>
        <v>0.63408344733309263</v>
      </c>
      <c r="P72" s="1">
        <f t="shared" si="8"/>
        <v>1.7587669374814707</v>
      </c>
    </row>
    <row r="73" spans="1:16" ht="15.75" customHeight="1" x14ac:dyDescent="0.2">
      <c r="A73" s="3" t="s">
        <v>8</v>
      </c>
      <c r="B73" s="27">
        <v>50.8</v>
      </c>
      <c r="C73" s="27">
        <v>51.49</v>
      </c>
      <c r="D73" s="27">
        <v>51.89</v>
      </c>
      <c r="E73" s="27">
        <v>50.71</v>
      </c>
      <c r="F73" s="27">
        <v>52.43</v>
      </c>
      <c r="G73" s="27">
        <v>51.08</v>
      </c>
      <c r="H73" s="27">
        <v>52.24</v>
      </c>
      <c r="I73" s="27">
        <v>50.73</v>
      </c>
      <c r="J73" s="27">
        <v>52.59</v>
      </c>
      <c r="K73" s="27">
        <v>51.43</v>
      </c>
      <c r="L73" s="27">
        <v>51.24</v>
      </c>
      <c r="N73" s="5">
        <f t="shared" si="6"/>
        <v>51.511818181818178</v>
      </c>
      <c r="O73" s="5">
        <f t="shared" si="7"/>
        <v>0.68608772298909815</v>
      </c>
      <c r="P73" s="1">
        <f t="shared" si="8"/>
        <v>1.3319035266187953</v>
      </c>
    </row>
    <row r="74" spans="1:16" ht="15.75" customHeight="1" x14ac:dyDescent="0.2">
      <c r="A74" s="3" t="s">
        <v>9</v>
      </c>
      <c r="B74" s="27">
        <v>75.36</v>
      </c>
      <c r="C74" s="27">
        <v>75.97</v>
      </c>
      <c r="D74" s="27">
        <v>75.44</v>
      </c>
      <c r="E74" s="27">
        <v>75.25</v>
      </c>
      <c r="F74" s="27">
        <v>76.02</v>
      </c>
      <c r="G74" s="27">
        <v>75.63</v>
      </c>
      <c r="H74" s="27">
        <v>76.86</v>
      </c>
      <c r="I74" s="27">
        <v>74.94</v>
      </c>
      <c r="J74" s="27">
        <v>76.17</v>
      </c>
      <c r="K74" s="27">
        <v>76.459999999999994</v>
      </c>
      <c r="L74" s="27">
        <v>75.47</v>
      </c>
      <c r="N74" s="5">
        <f t="shared" si="6"/>
        <v>75.779090909090911</v>
      </c>
      <c r="O74" s="5">
        <f t="shared" si="7"/>
        <v>0.57198696742940802</v>
      </c>
      <c r="P74" s="1">
        <f t="shared" si="8"/>
        <v>0.75480843141229748</v>
      </c>
    </row>
    <row r="75" spans="1:16" ht="15.75" customHeight="1" x14ac:dyDescent="0.2">
      <c r="A75" s="3" t="s">
        <v>10</v>
      </c>
      <c r="B75" s="27">
        <v>286.27999999999997</v>
      </c>
      <c r="C75" s="27">
        <v>289.64999999999998</v>
      </c>
      <c r="D75" s="27">
        <v>282.58999999999997</v>
      </c>
      <c r="E75" s="27">
        <v>288.11</v>
      </c>
      <c r="F75" s="27">
        <v>285.32</v>
      </c>
      <c r="G75" s="27">
        <v>285.81</v>
      </c>
      <c r="H75" s="27">
        <v>286.82</v>
      </c>
      <c r="I75" s="27">
        <v>289.77999999999997</v>
      </c>
      <c r="J75" s="27">
        <v>289.31</v>
      </c>
      <c r="K75" s="27">
        <v>285.57</v>
      </c>
      <c r="L75" s="27">
        <v>280.81</v>
      </c>
      <c r="N75" s="5">
        <f t="shared" si="6"/>
        <v>286.36818181818177</v>
      </c>
      <c r="O75" s="5">
        <f t="shared" si="7"/>
        <v>2.8552821863410203</v>
      </c>
      <c r="P75" s="1">
        <f t="shared" si="8"/>
        <v>0.99706684178826455</v>
      </c>
    </row>
    <row r="76" spans="1:16" ht="15.75" customHeight="1" x14ac:dyDescent="0.2">
      <c r="A76" s="3" t="s">
        <v>11</v>
      </c>
      <c r="B76" s="27">
        <v>415.91</v>
      </c>
      <c r="C76" s="27">
        <v>416.61</v>
      </c>
      <c r="D76" s="27">
        <v>420.08</v>
      </c>
      <c r="E76" s="27">
        <v>416.3</v>
      </c>
      <c r="F76" s="27">
        <v>416.34</v>
      </c>
      <c r="G76" s="27">
        <v>415.88</v>
      </c>
      <c r="H76" s="27">
        <v>417.5</v>
      </c>
      <c r="I76" s="27">
        <v>415.29</v>
      </c>
      <c r="J76" s="27">
        <v>413.58</v>
      </c>
      <c r="K76" s="27">
        <v>415.19</v>
      </c>
      <c r="L76" s="27">
        <v>420.87</v>
      </c>
      <c r="N76" s="5">
        <f t="shared" si="6"/>
        <v>416.68636363636358</v>
      </c>
      <c r="O76" s="5">
        <f t="shared" si="7"/>
        <v>2.1224526978346181</v>
      </c>
      <c r="P76" s="1">
        <f t="shared" si="8"/>
        <v>0.50936456842798272</v>
      </c>
    </row>
    <row r="77" spans="1:16" ht="15.75" customHeight="1" x14ac:dyDescent="0.2">
      <c r="A77" s="3" t="s">
        <v>12</v>
      </c>
      <c r="B77" s="27">
        <v>720.59</v>
      </c>
      <c r="C77" s="27">
        <v>714.94</v>
      </c>
      <c r="D77" s="27">
        <v>719.28</v>
      </c>
      <c r="E77" s="27">
        <v>725.49</v>
      </c>
      <c r="F77" s="27">
        <v>715.21</v>
      </c>
      <c r="G77" s="27">
        <v>719.83</v>
      </c>
      <c r="H77" s="27">
        <v>719.22</v>
      </c>
      <c r="I77" s="27">
        <v>718</v>
      </c>
      <c r="J77" s="27">
        <v>722.33</v>
      </c>
      <c r="K77" s="27">
        <v>715.03</v>
      </c>
      <c r="L77" s="27">
        <v>717.68</v>
      </c>
      <c r="N77" s="5">
        <f t="shared" si="6"/>
        <v>718.87272727272727</v>
      </c>
      <c r="O77" s="5">
        <f t="shared" si="7"/>
        <v>3.2515476035546271</v>
      </c>
      <c r="P77" s="1">
        <f t="shared" si="8"/>
        <v>0.45231199907811342</v>
      </c>
    </row>
    <row r="78" spans="1:16" ht="15.75" customHeight="1" x14ac:dyDescent="0.2">
      <c r="A78" s="3" t="s">
        <v>13</v>
      </c>
      <c r="B78" s="27">
        <v>1250.46</v>
      </c>
      <c r="C78" s="27">
        <v>1240.97</v>
      </c>
      <c r="D78" s="27">
        <v>1246.92</v>
      </c>
      <c r="E78" s="27">
        <v>1252.6199999999999</v>
      </c>
      <c r="F78" s="27">
        <v>1244.3499999999999</v>
      </c>
      <c r="G78" s="27">
        <v>1249.03</v>
      </c>
      <c r="H78" s="27">
        <v>1245.47</v>
      </c>
      <c r="I78" s="27">
        <v>1247.48</v>
      </c>
      <c r="J78" s="27">
        <v>1249.81</v>
      </c>
      <c r="K78" s="27">
        <v>1241.71</v>
      </c>
      <c r="L78" s="27">
        <v>1238.9100000000001</v>
      </c>
      <c r="N78" s="5">
        <f t="shared" si="6"/>
        <v>1246.1572727272726</v>
      </c>
      <c r="O78" s="5">
        <f t="shared" si="7"/>
        <v>4.3261324318820291</v>
      </c>
      <c r="P78" s="1">
        <f t="shared" si="8"/>
        <v>0.34715782081134022</v>
      </c>
    </row>
    <row r="79" spans="1:16" ht="15.75" customHeight="1" x14ac:dyDescent="0.2">
      <c r="A79" s="3" t="s">
        <v>14</v>
      </c>
      <c r="B79" s="27">
        <v>2679.16</v>
      </c>
      <c r="C79" s="27">
        <v>2551.06</v>
      </c>
      <c r="D79" s="27">
        <v>2392.16</v>
      </c>
      <c r="E79" s="27">
        <v>2528.02</v>
      </c>
      <c r="F79" s="27">
        <v>2624.79</v>
      </c>
      <c r="G79" s="27">
        <v>2693.41</v>
      </c>
      <c r="H79" s="27">
        <v>2668.75</v>
      </c>
      <c r="I79" s="27">
        <v>2403.9299999999998</v>
      </c>
      <c r="J79" s="27">
        <v>2349.62</v>
      </c>
      <c r="K79" s="27">
        <v>2385.73</v>
      </c>
      <c r="L79" s="27">
        <v>2540.48</v>
      </c>
      <c r="N79" s="5">
        <f t="shared" si="6"/>
        <v>2528.8281818181817</v>
      </c>
      <c r="O79" s="5">
        <f t="shared" si="7"/>
        <v>128.83116772102798</v>
      </c>
      <c r="P79" s="1">
        <f t="shared" si="8"/>
        <v>5.0945006326369198</v>
      </c>
    </row>
    <row r="80" spans="1:16" ht="15.75" customHeight="1" x14ac:dyDescent="0.2">
      <c r="A80" s="3" t="s">
        <v>15</v>
      </c>
      <c r="B80" s="27">
        <v>5758.07</v>
      </c>
      <c r="C80" s="27">
        <v>5652.67</v>
      </c>
      <c r="D80" s="27">
        <v>5687.3</v>
      </c>
      <c r="E80" s="27">
        <v>5677.53</v>
      </c>
      <c r="F80" s="27">
        <v>5711.92</v>
      </c>
      <c r="G80" s="27">
        <v>5651.33</v>
      </c>
      <c r="H80" s="27">
        <v>5671.2</v>
      </c>
      <c r="I80" s="27">
        <v>5701.5</v>
      </c>
      <c r="J80" s="27">
        <v>5660.76</v>
      </c>
      <c r="K80" s="27">
        <v>5569.27</v>
      </c>
      <c r="L80" s="27">
        <v>5726.26</v>
      </c>
      <c r="N80" s="5">
        <f t="shared" si="6"/>
        <v>5678.891818181819</v>
      </c>
      <c r="O80" s="5">
        <f t="shared" si="7"/>
        <v>49.030173733769544</v>
      </c>
      <c r="P80" s="1">
        <f t="shared" si="8"/>
        <v>0.86337573075070972</v>
      </c>
    </row>
    <row r="81" spans="1:16" ht="15.75" customHeight="1" x14ac:dyDescent="0.2">
      <c r="A81" s="3" t="s">
        <v>16</v>
      </c>
      <c r="B81" s="27">
        <v>11119.2</v>
      </c>
      <c r="C81" s="27">
        <v>11085.61</v>
      </c>
      <c r="D81" s="27">
        <v>10982.54</v>
      </c>
      <c r="E81" s="27">
        <v>11018.15</v>
      </c>
      <c r="F81" s="27">
        <v>11052.02</v>
      </c>
      <c r="G81" s="27">
        <v>10945.06</v>
      </c>
      <c r="H81" s="27">
        <v>10792.3</v>
      </c>
      <c r="I81" s="27">
        <v>11060.03</v>
      </c>
      <c r="J81" s="27">
        <v>10933.44</v>
      </c>
      <c r="K81" s="27">
        <v>11020.68</v>
      </c>
      <c r="L81" s="27">
        <v>11066.53</v>
      </c>
      <c r="N81" s="5">
        <f t="shared" si="6"/>
        <v>11006.869090909091</v>
      </c>
      <c r="O81" s="5">
        <f t="shared" si="7"/>
        <v>91.326047484225327</v>
      </c>
      <c r="P81" s="1">
        <f t="shared" si="8"/>
        <v>0.82971866686099049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2" t="s">
        <v>20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</row>
    <row r="87" spans="1:16" ht="15.75" customHeight="1" x14ac:dyDescent="0.15">
      <c r="A87" s="30" t="s">
        <v>1</v>
      </c>
      <c r="B87" s="28">
        <v>1</v>
      </c>
      <c r="C87" s="1">
        <v>2</v>
      </c>
      <c r="D87" s="1">
        <v>3</v>
      </c>
      <c r="E87" s="28">
        <v>4</v>
      </c>
      <c r="F87" s="1">
        <v>5</v>
      </c>
      <c r="G87" s="1">
        <v>6</v>
      </c>
      <c r="H87" s="28">
        <v>7</v>
      </c>
      <c r="I87" s="1">
        <v>8</v>
      </c>
      <c r="J87" s="1">
        <v>9</v>
      </c>
      <c r="K87" s="28">
        <v>10</v>
      </c>
      <c r="L87" s="28">
        <v>11</v>
      </c>
    </row>
    <row r="88" spans="1:16" ht="15.75" customHeight="1" x14ac:dyDescent="0.2">
      <c r="A88" s="31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27">
        <v>22.57</v>
      </c>
      <c r="C89" s="27">
        <v>23.29</v>
      </c>
      <c r="D89" s="27">
        <v>22.9</v>
      </c>
      <c r="E89" s="27">
        <v>22.57</v>
      </c>
      <c r="F89" s="27">
        <v>23.04</v>
      </c>
      <c r="G89" s="27">
        <v>22.46</v>
      </c>
      <c r="H89" s="27">
        <v>22.38</v>
      </c>
      <c r="I89" s="27">
        <v>22.54</v>
      </c>
      <c r="J89" s="27">
        <v>22.42</v>
      </c>
      <c r="K89" s="27">
        <v>22.54</v>
      </c>
      <c r="L89" s="27">
        <v>22.59</v>
      </c>
      <c r="N89" s="5">
        <f t="shared" ref="N89:N109" si="9">AVERAGE(B89:L89)</f>
        <v>22.66363636363636</v>
      </c>
      <c r="O89" s="5">
        <f t="shared" ref="O89:O109" si="10">STDEV(B89:L89)</f>
        <v>0.28716799011285066</v>
      </c>
      <c r="P89" s="1">
        <f t="shared" ref="P89:P109" si="11">O89/N89*100</f>
        <v>1.2670870000968142</v>
      </c>
    </row>
    <row r="90" spans="1:16" ht="15.75" customHeight="1" x14ac:dyDescent="0.2">
      <c r="A90" s="3">
        <v>2</v>
      </c>
      <c r="B90" s="27">
        <v>23.54</v>
      </c>
      <c r="C90" s="27">
        <v>22.01</v>
      </c>
      <c r="D90" s="27">
        <v>21.83</v>
      </c>
      <c r="E90" s="27">
        <v>22.07</v>
      </c>
      <c r="F90" s="27">
        <v>21.99</v>
      </c>
      <c r="G90" s="27">
        <v>22.6</v>
      </c>
      <c r="H90" s="27">
        <v>21.76</v>
      </c>
      <c r="I90" s="27">
        <v>21.76</v>
      </c>
      <c r="J90" s="27">
        <v>22.42</v>
      </c>
      <c r="K90" s="27">
        <v>21.69</v>
      </c>
      <c r="L90" s="27">
        <v>21.81</v>
      </c>
      <c r="N90" s="5">
        <f t="shared" si="9"/>
        <v>22.134545454545449</v>
      </c>
      <c r="O90" s="5">
        <f t="shared" si="10"/>
        <v>0.54683386208909246</v>
      </c>
      <c r="P90" s="1">
        <f t="shared" si="11"/>
        <v>2.4704996233694834</v>
      </c>
    </row>
    <row r="91" spans="1:16" ht="15.75" customHeight="1" x14ac:dyDescent="0.2">
      <c r="A91" s="3">
        <v>4</v>
      </c>
      <c r="B91" s="27">
        <v>22.23</v>
      </c>
      <c r="C91" s="27">
        <v>22.63</v>
      </c>
      <c r="D91" s="27">
        <v>22.03</v>
      </c>
      <c r="E91" s="27">
        <v>22.99</v>
      </c>
      <c r="F91" s="27">
        <v>23</v>
      </c>
      <c r="G91" s="27">
        <v>22.73</v>
      </c>
      <c r="H91" s="27">
        <v>23.06</v>
      </c>
      <c r="I91" s="27">
        <v>22.43</v>
      </c>
      <c r="J91" s="27">
        <v>22.33</v>
      </c>
      <c r="K91" s="27">
        <v>22.25</v>
      </c>
      <c r="L91" s="27">
        <v>22.46</v>
      </c>
      <c r="N91" s="5">
        <f t="shared" si="9"/>
        <v>22.558181818181819</v>
      </c>
      <c r="O91" s="5">
        <f t="shared" si="10"/>
        <v>0.35042312086442484</v>
      </c>
      <c r="P91" s="1">
        <f t="shared" si="11"/>
        <v>1.5534191704314795</v>
      </c>
    </row>
    <row r="92" spans="1:16" ht="15.75" customHeight="1" x14ac:dyDescent="0.2">
      <c r="A92" s="3">
        <v>8</v>
      </c>
      <c r="B92" s="27">
        <v>23.15</v>
      </c>
      <c r="C92" s="27">
        <v>22.89</v>
      </c>
      <c r="D92" s="27">
        <v>23.7</v>
      </c>
      <c r="E92" s="27">
        <v>23.83</v>
      </c>
      <c r="F92" s="27">
        <v>22.73</v>
      </c>
      <c r="G92" s="27">
        <v>23.55</v>
      </c>
      <c r="H92" s="27">
        <v>23.15</v>
      </c>
      <c r="I92" s="27">
        <v>22.85</v>
      </c>
      <c r="J92" s="27">
        <v>22.85</v>
      </c>
      <c r="K92" s="27">
        <v>22.96</v>
      </c>
      <c r="L92" s="27">
        <v>22.8</v>
      </c>
      <c r="N92" s="5">
        <f t="shared" si="9"/>
        <v>23.132727272727273</v>
      </c>
      <c r="O92" s="5">
        <f t="shared" si="10"/>
        <v>0.38784251724355545</v>
      </c>
      <c r="P92" s="1">
        <f t="shared" si="11"/>
        <v>1.6765965926586142</v>
      </c>
    </row>
    <row r="93" spans="1:16" ht="15.75" customHeight="1" x14ac:dyDescent="0.2">
      <c r="A93" s="3">
        <v>16</v>
      </c>
      <c r="B93" s="27">
        <v>22.33</v>
      </c>
      <c r="C93" s="27">
        <v>22.6</v>
      </c>
      <c r="D93" s="27">
        <v>22.38</v>
      </c>
      <c r="E93" s="27">
        <v>22.82</v>
      </c>
      <c r="F93" s="27">
        <v>22.28</v>
      </c>
      <c r="G93" s="27">
        <v>22.99</v>
      </c>
      <c r="H93" s="27">
        <v>22.69</v>
      </c>
      <c r="I93" s="27">
        <v>23.17</v>
      </c>
      <c r="J93" s="27">
        <v>22.17</v>
      </c>
      <c r="K93" s="27">
        <v>22.94</v>
      </c>
      <c r="L93" s="27">
        <v>22.4</v>
      </c>
      <c r="N93" s="5">
        <f t="shared" si="9"/>
        <v>22.615454545454547</v>
      </c>
      <c r="O93" s="5">
        <f t="shared" si="10"/>
        <v>0.33091883102548408</v>
      </c>
      <c r="P93" s="1">
        <f t="shared" si="11"/>
        <v>1.4632420071874923</v>
      </c>
    </row>
    <row r="94" spans="1:16" ht="15.75" customHeight="1" x14ac:dyDescent="0.2">
      <c r="A94" s="3">
        <v>32</v>
      </c>
      <c r="B94" s="27">
        <v>23.45</v>
      </c>
      <c r="C94" s="27">
        <v>23.68</v>
      </c>
      <c r="D94" s="27">
        <v>23.6</v>
      </c>
      <c r="E94" s="27">
        <v>23.75</v>
      </c>
      <c r="F94" s="27">
        <v>23.36</v>
      </c>
      <c r="G94" s="27">
        <v>23.41</v>
      </c>
      <c r="H94" s="27">
        <v>23.39</v>
      </c>
      <c r="I94" s="27">
        <v>23.28</v>
      </c>
      <c r="J94" s="27">
        <v>22.74</v>
      </c>
      <c r="K94" s="27">
        <v>23.37</v>
      </c>
      <c r="L94" s="27">
        <v>23.45</v>
      </c>
      <c r="N94" s="5">
        <f t="shared" si="9"/>
        <v>23.40727272727273</v>
      </c>
      <c r="O94" s="5">
        <f t="shared" si="10"/>
        <v>0.26420033720988773</v>
      </c>
      <c r="P94" s="1">
        <f t="shared" si="11"/>
        <v>1.1287104665639136</v>
      </c>
    </row>
    <row r="95" spans="1:16" ht="15.75" customHeight="1" x14ac:dyDescent="0.2">
      <c r="A95" s="3">
        <v>64</v>
      </c>
      <c r="B95" s="27">
        <v>24.04</v>
      </c>
      <c r="C95" s="27">
        <v>24.03</v>
      </c>
      <c r="D95" s="27">
        <v>24.18</v>
      </c>
      <c r="E95" s="27">
        <v>24.43</v>
      </c>
      <c r="F95" s="27">
        <v>23.3</v>
      </c>
      <c r="G95" s="27">
        <v>24.15</v>
      </c>
      <c r="H95" s="27">
        <v>24.03</v>
      </c>
      <c r="I95" s="27">
        <v>23.91</v>
      </c>
      <c r="J95" s="27">
        <v>24</v>
      </c>
      <c r="K95" s="27">
        <v>23.35</v>
      </c>
      <c r="L95" s="27">
        <v>23.89</v>
      </c>
      <c r="N95" s="5">
        <f t="shared" si="9"/>
        <v>23.937272727272727</v>
      </c>
      <c r="O95" s="5">
        <f t="shared" si="10"/>
        <v>0.33654393202346977</v>
      </c>
      <c r="P95" s="1">
        <f t="shared" si="11"/>
        <v>1.4059410019589713</v>
      </c>
    </row>
    <row r="96" spans="1:16" ht="15.75" customHeight="1" x14ac:dyDescent="0.2">
      <c r="A96" s="3">
        <v>128</v>
      </c>
      <c r="B96" s="27">
        <v>25.1</v>
      </c>
      <c r="C96" s="27">
        <v>25.55</v>
      </c>
      <c r="D96" s="27">
        <v>25.58</v>
      </c>
      <c r="E96" s="27">
        <v>24.99</v>
      </c>
      <c r="F96" s="27">
        <v>24.84</v>
      </c>
      <c r="G96" s="27">
        <v>25.15</v>
      </c>
      <c r="H96" s="27">
        <v>25.3</v>
      </c>
      <c r="I96" s="27">
        <v>25.45</v>
      </c>
      <c r="J96" s="27">
        <v>25.66</v>
      </c>
      <c r="K96" s="27">
        <v>24.71</v>
      </c>
      <c r="L96" s="27">
        <v>25.43</v>
      </c>
      <c r="N96" s="5">
        <f t="shared" si="9"/>
        <v>25.25090909090909</v>
      </c>
      <c r="O96" s="5">
        <f t="shared" si="10"/>
        <v>0.31649500929570878</v>
      </c>
      <c r="P96" s="1">
        <f t="shared" si="11"/>
        <v>1.253400454440091</v>
      </c>
    </row>
    <row r="97" spans="1:16" ht="15.75" customHeight="1" x14ac:dyDescent="0.2">
      <c r="A97" s="3">
        <v>256</v>
      </c>
      <c r="B97" s="27">
        <v>28.15</v>
      </c>
      <c r="C97" s="27">
        <v>28.85</v>
      </c>
      <c r="D97" s="27">
        <v>28.28</v>
      </c>
      <c r="E97" s="27">
        <v>28.13</v>
      </c>
      <c r="F97" s="27">
        <v>28.01</v>
      </c>
      <c r="G97" s="27">
        <v>28.03</v>
      </c>
      <c r="H97" s="27">
        <v>27.92</v>
      </c>
      <c r="I97" s="27">
        <v>28.07</v>
      </c>
      <c r="J97" s="27">
        <v>27.98</v>
      </c>
      <c r="K97" s="27">
        <v>28.18</v>
      </c>
      <c r="L97" s="27">
        <v>28.4</v>
      </c>
      <c r="N97" s="5">
        <f t="shared" si="9"/>
        <v>28.181818181818176</v>
      </c>
      <c r="O97" s="5">
        <f t="shared" si="10"/>
        <v>0.26110603906528784</v>
      </c>
      <c r="P97" s="1">
        <f t="shared" si="11"/>
        <v>0.92650529990908614</v>
      </c>
    </row>
    <row r="98" spans="1:16" ht="15.75" customHeight="1" x14ac:dyDescent="0.2">
      <c r="A98" s="3">
        <v>512</v>
      </c>
      <c r="B98" s="27">
        <v>31.16</v>
      </c>
      <c r="C98" s="27">
        <v>31.57</v>
      </c>
      <c r="D98" s="27">
        <v>30.99</v>
      </c>
      <c r="E98" s="27">
        <v>30.96</v>
      </c>
      <c r="F98" s="27">
        <v>30.84</v>
      </c>
      <c r="G98" s="27">
        <v>30.91</v>
      </c>
      <c r="H98" s="27">
        <v>30.72</v>
      </c>
      <c r="I98" s="27">
        <v>30.98</v>
      </c>
      <c r="J98" s="27">
        <v>31.26</v>
      </c>
      <c r="K98" s="27">
        <v>31.21</v>
      </c>
      <c r="L98" s="27">
        <v>31.06</v>
      </c>
      <c r="N98" s="5">
        <f t="shared" si="9"/>
        <v>31.06</v>
      </c>
      <c r="O98" s="5">
        <f t="shared" si="10"/>
        <v>0.23246505113672505</v>
      </c>
      <c r="P98" s="1">
        <f t="shared" si="11"/>
        <v>0.74843867075571491</v>
      </c>
    </row>
    <row r="99" spans="1:16" ht="15.75" customHeight="1" x14ac:dyDescent="0.2">
      <c r="A99" s="3" t="s">
        <v>6</v>
      </c>
      <c r="B99" s="27">
        <v>36.79</v>
      </c>
      <c r="C99" s="27">
        <v>36.9</v>
      </c>
      <c r="D99" s="27">
        <v>36.76</v>
      </c>
      <c r="E99" s="27">
        <v>37.1</v>
      </c>
      <c r="F99" s="27">
        <v>36.57</v>
      </c>
      <c r="G99" s="27">
        <v>36.56</v>
      </c>
      <c r="H99" s="27">
        <v>36.549999999999997</v>
      </c>
      <c r="I99" s="27">
        <v>36.590000000000003</v>
      </c>
      <c r="J99" s="27">
        <v>36.69</v>
      </c>
      <c r="K99" s="27">
        <v>36.79</v>
      </c>
      <c r="L99" s="27">
        <v>36.700000000000003</v>
      </c>
      <c r="N99" s="5">
        <f t="shared" si="9"/>
        <v>36.72727272727272</v>
      </c>
      <c r="O99" s="5">
        <f t="shared" si="10"/>
        <v>0.16817198988481444</v>
      </c>
      <c r="P99" s="1">
        <f t="shared" si="11"/>
        <v>0.45789403186459388</v>
      </c>
    </row>
    <row r="100" spans="1:16" ht="15.75" customHeight="1" x14ac:dyDescent="0.2">
      <c r="A100" s="3" t="s">
        <v>7</v>
      </c>
      <c r="B100" s="27">
        <v>48.94</v>
      </c>
      <c r="C100" s="27">
        <v>48.86</v>
      </c>
      <c r="D100" s="27">
        <v>48.75</v>
      </c>
      <c r="E100" s="27">
        <v>49.01</v>
      </c>
      <c r="F100" s="27">
        <v>48.7</v>
      </c>
      <c r="G100" s="27">
        <v>48.68</v>
      </c>
      <c r="H100" s="27">
        <v>48.51</v>
      </c>
      <c r="I100" s="27">
        <v>48.68</v>
      </c>
      <c r="J100" s="27">
        <v>48.72</v>
      </c>
      <c r="K100" s="27">
        <v>48.71</v>
      </c>
      <c r="L100" s="27">
        <v>48.7</v>
      </c>
      <c r="N100" s="5">
        <f t="shared" si="9"/>
        <v>48.75090909090909</v>
      </c>
      <c r="O100" s="5">
        <f t="shared" si="10"/>
        <v>0.13809087916691221</v>
      </c>
      <c r="P100" s="1">
        <f t="shared" si="11"/>
        <v>0.28325805967926648</v>
      </c>
    </row>
    <row r="101" spans="1:16" ht="15.75" customHeight="1" x14ac:dyDescent="0.2">
      <c r="A101" s="3" t="s">
        <v>8</v>
      </c>
      <c r="B101" s="27">
        <v>69.400000000000006</v>
      </c>
      <c r="C101" s="27">
        <v>69.62</v>
      </c>
      <c r="D101" s="27">
        <v>69.39</v>
      </c>
      <c r="E101" s="27">
        <v>69.73</v>
      </c>
      <c r="F101" s="27">
        <v>69.510000000000005</v>
      </c>
      <c r="G101" s="27">
        <v>69.34</v>
      </c>
      <c r="H101" s="27">
        <v>69.400000000000006</v>
      </c>
      <c r="I101" s="27">
        <v>69.45</v>
      </c>
      <c r="J101" s="27">
        <v>69.56</v>
      </c>
      <c r="K101" s="27">
        <v>69.53</v>
      </c>
      <c r="L101" s="27">
        <v>69.44</v>
      </c>
      <c r="N101" s="5">
        <f t="shared" si="9"/>
        <v>69.488181818181829</v>
      </c>
      <c r="O101" s="5">
        <f t="shared" si="10"/>
        <v>0.11582902760691598</v>
      </c>
      <c r="P101" s="1">
        <f t="shared" si="11"/>
        <v>0.16668881610686911</v>
      </c>
    </row>
    <row r="102" spans="1:16" ht="15.75" customHeight="1" x14ac:dyDescent="0.2">
      <c r="A102" s="3" t="s">
        <v>9</v>
      </c>
      <c r="B102" s="27">
        <v>106.46</v>
      </c>
      <c r="C102" s="27">
        <v>106.6</v>
      </c>
      <c r="D102" s="27">
        <v>106.31</v>
      </c>
      <c r="E102" s="27">
        <v>106.42</v>
      </c>
      <c r="F102" s="27">
        <v>106.77</v>
      </c>
      <c r="G102" s="27">
        <v>106.58</v>
      </c>
      <c r="H102" s="27">
        <v>106.24</v>
      </c>
      <c r="I102" s="27">
        <v>106.87</v>
      </c>
      <c r="J102" s="27">
        <v>106.13</v>
      </c>
      <c r="K102" s="27">
        <v>106.09</v>
      </c>
      <c r="L102" s="27">
        <v>106.27</v>
      </c>
      <c r="N102" s="5">
        <f t="shared" si="9"/>
        <v>106.4309090909091</v>
      </c>
      <c r="O102" s="5">
        <f t="shared" si="10"/>
        <v>0.2536318018488436</v>
      </c>
      <c r="P102" s="1">
        <f t="shared" si="11"/>
        <v>0.23830652581591807</v>
      </c>
    </row>
    <row r="103" spans="1:16" ht="15.75" customHeight="1" x14ac:dyDescent="0.2">
      <c r="A103" s="3" t="s">
        <v>10</v>
      </c>
      <c r="B103" s="27">
        <v>463.09</v>
      </c>
      <c r="C103" s="27">
        <v>462.48</v>
      </c>
      <c r="D103" s="27">
        <v>462.01</v>
      </c>
      <c r="E103" s="27">
        <v>466.74</v>
      </c>
      <c r="F103" s="27">
        <v>464.1</v>
      </c>
      <c r="G103" s="27">
        <v>459.72</v>
      </c>
      <c r="H103" s="27">
        <v>462.85</v>
      </c>
      <c r="I103" s="27">
        <v>464.36</v>
      </c>
      <c r="J103" s="27">
        <v>461.98</v>
      </c>
      <c r="K103" s="27">
        <v>467.42</v>
      </c>
      <c r="L103" s="27">
        <v>464.11</v>
      </c>
      <c r="N103" s="5">
        <f t="shared" si="9"/>
        <v>463.53272727272724</v>
      </c>
      <c r="O103" s="5">
        <f t="shared" si="10"/>
        <v>2.1857222646488768</v>
      </c>
      <c r="P103" s="1">
        <f t="shared" si="11"/>
        <v>0.47153569447165927</v>
      </c>
    </row>
    <row r="104" spans="1:16" ht="15.75" customHeight="1" x14ac:dyDescent="0.2">
      <c r="A104" s="3" t="s">
        <v>11</v>
      </c>
      <c r="B104" s="27">
        <v>680.25</v>
      </c>
      <c r="C104" s="27">
        <v>682.36</v>
      </c>
      <c r="D104" s="27">
        <v>686.48</v>
      </c>
      <c r="E104" s="27">
        <v>680.08</v>
      </c>
      <c r="F104" s="27">
        <v>681.65</v>
      </c>
      <c r="G104" s="27">
        <v>681.24</v>
      </c>
      <c r="H104" s="27">
        <v>680.01</v>
      </c>
      <c r="I104" s="27">
        <v>683.47</v>
      </c>
      <c r="J104" s="27">
        <v>680.97</v>
      </c>
      <c r="K104" s="27">
        <v>684.93</v>
      </c>
      <c r="L104" s="27">
        <v>680.53</v>
      </c>
      <c r="N104" s="5">
        <f t="shared" si="9"/>
        <v>681.99727272727284</v>
      </c>
      <c r="O104" s="5">
        <f t="shared" si="10"/>
        <v>2.1348681032283481</v>
      </c>
      <c r="P104" s="1">
        <f t="shared" si="11"/>
        <v>0.31303176546309602</v>
      </c>
    </row>
    <row r="105" spans="1:16" ht="15.75" customHeight="1" x14ac:dyDescent="0.2">
      <c r="A105" s="3" t="s">
        <v>12</v>
      </c>
      <c r="B105" s="27">
        <v>1271.74</v>
      </c>
      <c r="C105" s="27">
        <v>1272.6400000000001</v>
      </c>
      <c r="D105" s="27">
        <v>1274.95</v>
      </c>
      <c r="E105" s="27">
        <v>1285</v>
      </c>
      <c r="F105" s="27">
        <v>1267.3499999999999</v>
      </c>
      <c r="G105" s="27">
        <v>1294.4100000000001</v>
      </c>
      <c r="H105" s="27">
        <v>1286.45</v>
      </c>
      <c r="I105" s="27">
        <v>1262.52</v>
      </c>
      <c r="J105" s="27">
        <v>1267.08</v>
      </c>
      <c r="K105" s="27">
        <v>1278.27</v>
      </c>
      <c r="L105" s="27">
        <v>1265.56</v>
      </c>
      <c r="N105" s="5">
        <f t="shared" si="9"/>
        <v>1275.088181818182</v>
      </c>
      <c r="O105" s="5">
        <f t="shared" si="10"/>
        <v>10.003852076257282</v>
      </c>
      <c r="P105" s="1">
        <f t="shared" si="11"/>
        <v>0.78456158710470714</v>
      </c>
    </row>
    <row r="106" spans="1:16" ht="15.75" customHeight="1" x14ac:dyDescent="0.2">
      <c r="A106" s="3" t="s">
        <v>13</v>
      </c>
      <c r="B106" s="27">
        <v>2627.03</v>
      </c>
      <c r="C106" s="27">
        <v>2602.9699999999998</v>
      </c>
      <c r="D106" s="27">
        <v>2623.21</v>
      </c>
      <c r="E106" s="27">
        <v>2620.4899999999998</v>
      </c>
      <c r="F106" s="27">
        <v>2624.81</v>
      </c>
      <c r="G106" s="27">
        <v>2661.08</v>
      </c>
      <c r="H106" s="27">
        <v>2627.22</v>
      </c>
      <c r="I106" s="27">
        <v>2645.04</v>
      </c>
      <c r="J106" s="27">
        <v>2650.66</v>
      </c>
      <c r="K106" s="27">
        <v>2630.91</v>
      </c>
      <c r="L106" s="27">
        <v>2638.97</v>
      </c>
      <c r="N106" s="5">
        <f t="shared" si="9"/>
        <v>2632.0354545454547</v>
      </c>
      <c r="O106" s="5">
        <f t="shared" si="10"/>
        <v>16.016770188546992</v>
      </c>
      <c r="P106" s="1">
        <f t="shared" si="11"/>
        <v>0.60853170351054575</v>
      </c>
    </row>
    <row r="107" spans="1:16" ht="15.75" customHeight="1" x14ac:dyDescent="0.2">
      <c r="A107" s="3" t="s">
        <v>14</v>
      </c>
      <c r="B107" s="27">
        <v>4908.1499999999996</v>
      </c>
      <c r="C107" s="27">
        <v>4976.6400000000003</v>
      </c>
      <c r="D107" s="27">
        <v>4926.2</v>
      </c>
      <c r="E107" s="27">
        <v>4995.6099999999997</v>
      </c>
      <c r="F107" s="27">
        <v>5012.05</v>
      </c>
      <c r="G107" s="27">
        <v>4917.7700000000004</v>
      </c>
      <c r="H107" s="27">
        <v>5002.71</v>
      </c>
      <c r="I107" s="27">
        <v>4967.33</v>
      </c>
      <c r="J107" s="27">
        <v>4973.76</v>
      </c>
      <c r="K107" s="27">
        <v>4904.09</v>
      </c>
      <c r="L107" s="27">
        <v>5031.3</v>
      </c>
      <c r="N107" s="5">
        <f t="shared" si="9"/>
        <v>4965.0554545454561</v>
      </c>
      <c r="O107" s="5">
        <f t="shared" si="10"/>
        <v>44.569153540007129</v>
      </c>
      <c r="P107" s="1">
        <f t="shared" si="11"/>
        <v>0.89765671195483898</v>
      </c>
    </row>
    <row r="108" spans="1:16" ht="15.75" customHeight="1" x14ac:dyDescent="0.2">
      <c r="A108" s="3" t="s">
        <v>15</v>
      </c>
      <c r="B108" s="27">
        <v>9481.3700000000008</v>
      </c>
      <c r="C108" s="27">
        <v>9505.4</v>
      </c>
      <c r="D108" s="27">
        <v>9587.65</v>
      </c>
      <c r="E108" s="27">
        <v>9576.82</v>
      </c>
      <c r="F108" s="27">
        <v>9547.0400000000009</v>
      </c>
      <c r="G108" s="27">
        <v>9447.0300000000007</v>
      </c>
      <c r="H108" s="27">
        <v>9595.84</v>
      </c>
      <c r="I108" s="27">
        <v>9600.65</v>
      </c>
      <c r="J108" s="27">
        <v>9423.52</v>
      </c>
      <c r="K108" s="27">
        <v>9567.64</v>
      </c>
      <c r="L108" s="27">
        <v>9554.98</v>
      </c>
      <c r="N108" s="5">
        <f t="shared" si="9"/>
        <v>9535.2672727272711</v>
      </c>
      <c r="O108" s="5">
        <f t="shared" si="10"/>
        <v>61.692752425371182</v>
      </c>
      <c r="P108" s="1">
        <f t="shared" si="11"/>
        <v>0.64699552367896929</v>
      </c>
    </row>
    <row r="109" spans="1:16" ht="15.75" customHeight="1" x14ac:dyDescent="0.2">
      <c r="A109" s="3" t="s">
        <v>16</v>
      </c>
      <c r="B109" s="27">
        <v>18504.099999999999</v>
      </c>
      <c r="C109" s="27">
        <v>18563.689999999999</v>
      </c>
      <c r="D109" s="27">
        <v>18745.82</v>
      </c>
      <c r="E109" s="27">
        <v>18549.79</v>
      </c>
      <c r="F109" s="27">
        <v>18617.55</v>
      </c>
      <c r="G109" s="27">
        <v>18535.53</v>
      </c>
      <c r="H109" s="27">
        <v>18622.939999999999</v>
      </c>
      <c r="I109" s="27">
        <v>18617.68</v>
      </c>
      <c r="J109" s="27">
        <v>18589.82</v>
      </c>
      <c r="K109" s="27">
        <v>18401.599999999999</v>
      </c>
      <c r="L109" s="27">
        <v>18618.03</v>
      </c>
      <c r="N109" s="5">
        <f t="shared" si="9"/>
        <v>18578.777272727275</v>
      </c>
      <c r="O109" s="5">
        <f t="shared" si="10"/>
        <v>86.278490725198893</v>
      </c>
      <c r="P109" s="1">
        <f t="shared" si="11"/>
        <v>0.46439272864232811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2" t="s">
        <v>21</v>
      </c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</row>
    <row r="115" spans="1:16" ht="15.75" customHeight="1" x14ac:dyDescent="0.15">
      <c r="A115" s="30" t="s">
        <v>1</v>
      </c>
      <c r="B115" s="28">
        <v>1</v>
      </c>
      <c r="C115" s="1">
        <v>2</v>
      </c>
      <c r="D115" s="1">
        <v>3</v>
      </c>
      <c r="E115" s="28">
        <v>4</v>
      </c>
      <c r="F115" s="1">
        <v>5</v>
      </c>
      <c r="G115" s="1">
        <v>6</v>
      </c>
      <c r="H115" s="28">
        <v>7</v>
      </c>
      <c r="I115" s="1">
        <v>8</v>
      </c>
      <c r="J115" s="1">
        <v>9</v>
      </c>
      <c r="K115" s="28">
        <v>10</v>
      </c>
      <c r="L115" s="28">
        <v>11</v>
      </c>
    </row>
    <row r="116" spans="1:16" ht="15.75" customHeight="1" x14ac:dyDescent="0.2">
      <c r="A116" s="31"/>
      <c r="B116" s="1" t="s">
        <v>2</v>
      </c>
      <c r="C116" s="1" t="s">
        <v>2</v>
      </c>
      <c r="D116" s="1" t="s">
        <v>2</v>
      </c>
      <c r="E116" s="1" t="s">
        <v>2</v>
      </c>
      <c r="F116" s="1" t="s">
        <v>2</v>
      </c>
      <c r="G116" s="1" t="s">
        <v>2</v>
      </c>
      <c r="H116" s="1" t="s">
        <v>2</v>
      </c>
      <c r="I116" s="1" t="s">
        <v>2</v>
      </c>
      <c r="J116" s="1" t="s">
        <v>2</v>
      </c>
      <c r="K116" s="1" t="s">
        <v>2</v>
      </c>
      <c r="L116" s="1" t="s">
        <v>2</v>
      </c>
      <c r="N116" s="2" t="s">
        <v>3</v>
      </c>
      <c r="O116" s="2" t="s">
        <v>4</v>
      </c>
      <c r="P116" s="2" t="s">
        <v>5</v>
      </c>
    </row>
    <row r="117" spans="1:16" ht="15.75" customHeight="1" x14ac:dyDescent="0.2">
      <c r="A117" s="3">
        <v>1</v>
      </c>
      <c r="B117" s="27">
        <v>28.78</v>
      </c>
      <c r="C117" s="27">
        <v>28.35</v>
      </c>
      <c r="D117" s="27">
        <v>28.15</v>
      </c>
      <c r="E117" s="27">
        <v>28.98</v>
      </c>
      <c r="F117" s="27">
        <v>28.48</v>
      </c>
      <c r="G117" s="27">
        <v>28.74</v>
      </c>
      <c r="H117" s="27">
        <v>28.52</v>
      </c>
      <c r="I117" s="27">
        <v>28.57</v>
      </c>
      <c r="J117" s="27">
        <v>28.86</v>
      </c>
      <c r="K117" s="27">
        <v>28.22</v>
      </c>
      <c r="L117" s="27">
        <v>28.25</v>
      </c>
      <c r="N117" s="5">
        <f t="shared" ref="N117:N137" si="12">AVERAGE(B117:L117)</f>
        <v>28.536363636363635</v>
      </c>
      <c r="O117" s="5">
        <f t="shared" ref="O117:O137" si="13">STDEV(B117:L117)</f>
        <v>0.27803858463431774</v>
      </c>
      <c r="P117" s="1">
        <f t="shared" ref="P117:P137" si="14">O117/N117*100</f>
        <v>0.97433081585775583</v>
      </c>
    </row>
    <row r="118" spans="1:16" ht="15.75" customHeight="1" x14ac:dyDescent="0.2">
      <c r="A118" s="3">
        <v>2</v>
      </c>
      <c r="B118" s="27">
        <v>25.67</v>
      </c>
      <c r="C118" s="27">
        <v>25.79</v>
      </c>
      <c r="D118" s="27">
        <v>25.82</v>
      </c>
      <c r="E118" s="27">
        <v>25.94</v>
      </c>
      <c r="F118" s="27">
        <v>25.85</v>
      </c>
      <c r="G118" s="27">
        <v>25.85</v>
      </c>
      <c r="H118" s="27">
        <v>25.52</v>
      </c>
      <c r="I118" s="27">
        <v>25.75</v>
      </c>
      <c r="J118" s="27">
        <v>25.72</v>
      </c>
      <c r="K118" s="27">
        <v>25.37</v>
      </c>
      <c r="L118" s="27">
        <v>25.9</v>
      </c>
      <c r="N118" s="5">
        <f t="shared" si="12"/>
        <v>25.743636363636359</v>
      </c>
      <c r="O118" s="5">
        <f t="shared" si="13"/>
        <v>0.1700748498322269</v>
      </c>
      <c r="P118" s="1">
        <f t="shared" si="14"/>
        <v>0.66064812068454559</v>
      </c>
    </row>
    <row r="119" spans="1:16" ht="15.75" customHeight="1" x14ac:dyDescent="0.2">
      <c r="A119" s="3">
        <v>4</v>
      </c>
      <c r="B119" s="27">
        <v>25.94</v>
      </c>
      <c r="C119" s="27">
        <v>26.09</v>
      </c>
      <c r="D119" s="27">
        <v>26</v>
      </c>
      <c r="E119" s="27">
        <v>26.26</v>
      </c>
      <c r="F119" s="27">
        <v>25.74</v>
      </c>
      <c r="G119" s="27">
        <v>26.27</v>
      </c>
      <c r="H119" s="27">
        <v>25.82</v>
      </c>
      <c r="I119" s="27">
        <v>25.82</v>
      </c>
      <c r="J119" s="27">
        <v>25.66</v>
      </c>
      <c r="K119" s="27">
        <v>25.89</v>
      </c>
      <c r="L119" s="27">
        <v>25.94</v>
      </c>
      <c r="N119" s="5">
        <f t="shared" si="12"/>
        <v>25.948181818181819</v>
      </c>
      <c r="O119" s="5">
        <f t="shared" si="13"/>
        <v>0.19656134827672439</v>
      </c>
      <c r="P119" s="1">
        <f t="shared" si="14"/>
        <v>0.75751491820900685</v>
      </c>
    </row>
    <row r="120" spans="1:16" ht="15.75" customHeight="1" x14ac:dyDescent="0.2">
      <c r="A120" s="3">
        <v>8</v>
      </c>
      <c r="B120" s="27">
        <v>26.31</v>
      </c>
      <c r="C120" s="27">
        <v>26.46</v>
      </c>
      <c r="D120" s="27">
        <v>26.41</v>
      </c>
      <c r="E120" s="27">
        <v>26.7</v>
      </c>
      <c r="F120" s="27">
        <v>26.4</v>
      </c>
      <c r="G120" s="27">
        <v>26.4</v>
      </c>
      <c r="H120" s="27">
        <v>26.2</v>
      </c>
      <c r="I120" s="27">
        <v>26.1</v>
      </c>
      <c r="J120" s="27">
        <v>26.16</v>
      </c>
      <c r="K120" s="27">
        <v>25.92</v>
      </c>
      <c r="L120" s="27">
        <v>26.44</v>
      </c>
      <c r="N120" s="5">
        <f t="shared" si="12"/>
        <v>26.318181818181817</v>
      </c>
      <c r="O120" s="5">
        <f t="shared" si="13"/>
        <v>0.21160426185775041</v>
      </c>
      <c r="P120" s="1">
        <f t="shared" si="14"/>
        <v>0.80402310205017424</v>
      </c>
    </row>
    <row r="121" spans="1:16" ht="15.75" customHeight="1" x14ac:dyDescent="0.2">
      <c r="A121" s="3">
        <v>16</v>
      </c>
      <c r="B121" s="27">
        <v>26.7</v>
      </c>
      <c r="C121" s="27">
        <v>26.73</v>
      </c>
      <c r="D121" s="27">
        <v>27.01</v>
      </c>
      <c r="E121" s="27">
        <v>27.06</v>
      </c>
      <c r="F121" s="27">
        <v>26.97</v>
      </c>
      <c r="G121" s="27">
        <v>26.59</v>
      </c>
      <c r="H121" s="27">
        <v>26.61</v>
      </c>
      <c r="I121" s="27">
        <v>26.28</v>
      </c>
      <c r="J121" s="27">
        <v>26.39</v>
      </c>
      <c r="K121" s="27">
        <v>26.6</v>
      </c>
      <c r="L121" s="27">
        <v>26.74</v>
      </c>
      <c r="N121" s="5">
        <f t="shared" si="12"/>
        <v>26.698181818181823</v>
      </c>
      <c r="O121" s="5">
        <f t="shared" si="13"/>
        <v>0.24571602234360587</v>
      </c>
      <c r="P121" s="1">
        <f t="shared" si="14"/>
        <v>0.92034740049702535</v>
      </c>
    </row>
    <row r="122" spans="1:16" ht="15.75" customHeight="1" x14ac:dyDescent="0.2">
      <c r="A122" s="3">
        <v>32</v>
      </c>
      <c r="B122" s="27">
        <v>27.48</v>
      </c>
      <c r="C122" s="27">
        <v>27.69</v>
      </c>
      <c r="D122" s="27">
        <v>27.54</v>
      </c>
      <c r="E122" s="27">
        <v>27.89</v>
      </c>
      <c r="F122" s="27">
        <v>27.51</v>
      </c>
      <c r="G122" s="27">
        <v>27.47</v>
      </c>
      <c r="H122" s="27">
        <v>27.03</v>
      </c>
      <c r="I122" s="27">
        <v>27.24</v>
      </c>
      <c r="J122" s="27">
        <v>27.23</v>
      </c>
      <c r="K122" s="27">
        <v>27.03</v>
      </c>
      <c r="L122" s="27">
        <v>27.57</v>
      </c>
      <c r="N122" s="5">
        <f t="shared" si="12"/>
        <v>27.425454545454546</v>
      </c>
      <c r="O122" s="5">
        <f t="shared" si="13"/>
        <v>0.2678194778713317</v>
      </c>
      <c r="P122" s="1">
        <f t="shared" si="14"/>
        <v>0.97653614975624792</v>
      </c>
    </row>
    <row r="123" spans="1:16" ht="15.75" customHeight="1" x14ac:dyDescent="0.2">
      <c r="A123" s="3">
        <v>64</v>
      </c>
      <c r="B123" s="27">
        <v>28.38</v>
      </c>
      <c r="C123" s="27">
        <v>28.7</v>
      </c>
      <c r="D123" s="27">
        <v>28.78</v>
      </c>
      <c r="E123" s="27">
        <v>28.88</v>
      </c>
      <c r="F123" s="27">
        <v>27.93</v>
      </c>
      <c r="G123" s="27">
        <v>28.16</v>
      </c>
      <c r="H123" s="27">
        <v>27.56</v>
      </c>
      <c r="I123" s="27">
        <v>27.46</v>
      </c>
      <c r="J123" s="27">
        <v>28.18</v>
      </c>
      <c r="K123" s="27">
        <v>27.42</v>
      </c>
      <c r="L123" s="27">
        <v>28.31</v>
      </c>
      <c r="N123" s="5">
        <f t="shared" si="12"/>
        <v>28.16</v>
      </c>
      <c r="O123" s="5">
        <f t="shared" si="13"/>
        <v>0.52117175671749483</v>
      </c>
      <c r="P123" s="1">
        <f t="shared" si="14"/>
        <v>1.8507519769797403</v>
      </c>
    </row>
    <row r="124" spans="1:16" ht="15.75" customHeight="1" x14ac:dyDescent="0.2">
      <c r="A124" s="3">
        <v>128</v>
      </c>
      <c r="B124" s="27">
        <v>29.64</v>
      </c>
      <c r="C124" s="27">
        <v>30.54</v>
      </c>
      <c r="D124" s="27">
        <v>30.12</v>
      </c>
      <c r="E124" s="27">
        <v>30.51</v>
      </c>
      <c r="F124" s="27">
        <v>29.55</v>
      </c>
      <c r="G124" s="27">
        <v>29.61</v>
      </c>
      <c r="H124" s="27">
        <v>29.64</v>
      </c>
      <c r="I124" s="27">
        <v>29.4</v>
      </c>
      <c r="J124" s="27">
        <v>29.72</v>
      </c>
      <c r="K124" s="27">
        <v>29.26</v>
      </c>
      <c r="L124" s="27">
        <v>29.92</v>
      </c>
      <c r="N124" s="5">
        <f t="shared" si="12"/>
        <v>29.810000000000002</v>
      </c>
      <c r="O124" s="5">
        <f t="shared" si="13"/>
        <v>0.42133122362341019</v>
      </c>
      <c r="P124" s="1">
        <f t="shared" si="14"/>
        <v>1.4133888749527346</v>
      </c>
    </row>
    <row r="125" spans="1:16" ht="15.75" customHeight="1" x14ac:dyDescent="0.2">
      <c r="A125" s="3">
        <v>256</v>
      </c>
      <c r="B125" s="27">
        <v>33.049999999999997</v>
      </c>
      <c r="C125" s="27">
        <v>34.18</v>
      </c>
      <c r="D125" s="27">
        <v>33.869999999999997</v>
      </c>
      <c r="E125" s="27">
        <v>34.200000000000003</v>
      </c>
      <c r="F125" s="27">
        <v>32.71</v>
      </c>
      <c r="G125" s="27">
        <v>32.74</v>
      </c>
      <c r="H125" s="27">
        <v>33.4</v>
      </c>
      <c r="I125" s="27">
        <v>32.96</v>
      </c>
      <c r="J125" s="27">
        <v>33.340000000000003</v>
      </c>
      <c r="K125" s="27">
        <v>32.840000000000003</v>
      </c>
      <c r="L125" s="27">
        <v>33.64</v>
      </c>
      <c r="N125" s="5">
        <f t="shared" si="12"/>
        <v>33.357272727272736</v>
      </c>
      <c r="O125" s="5">
        <f t="shared" si="13"/>
        <v>0.55243263678191368</v>
      </c>
      <c r="P125" s="1">
        <f t="shared" si="14"/>
        <v>1.6561085233153596</v>
      </c>
    </row>
    <row r="126" spans="1:16" ht="15.75" customHeight="1" x14ac:dyDescent="0.2">
      <c r="A126" s="3">
        <v>512</v>
      </c>
      <c r="B126" s="27">
        <v>36.26</v>
      </c>
      <c r="C126" s="27">
        <v>37.130000000000003</v>
      </c>
      <c r="D126" s="27">
        <v>37.32</v>
      </c>
      <c r="E126" s="27">
        <v>37.25</v>
      </c>
      <c r="F126" s="27">
        <v>36.229999999999997</v>
      </c>
      <c r="G126" s="27">
        <v>36.200000000000003</v>
      </c>
      <c r="H126" s="27">
        <v>36.99</v>
      </c>
      <c r="I126" s="27">
        <v>36.53</v>
      </c>
      <c r="J126" s="27">
        <v>37.14</v>
      </c>
      <c r="K126" s="27">
        <v>36.369999999999997</v>
      </c>
      <c r="L126" s="27">
        <v>37.15</v>
      </c>
      <c r="N126" s="5">
        <f t="shared" si="12"/>
        <v>36.779090909090904</v>
      </c>
      <c r="O126" s="5">
        <f t="shared" si="13"/>
        <v>0.45667175400838128</v>
      </c>
      <c r="P126" s="1">
        <f t="shared" si="14"/>
        <v>1.2416613426828966</v>
      </c>
    </row>
    <row r="127" spans="1:16" ht="15.75" customHeight="1" x14ac:dyDescent="0.2">
      <c r="A127" s="3" t="s">
        <v>6</v>
      </c>
      <c r="B127" s="27">
        <v>43.57</v>
      </c>
      <c r="C127" s="27">
        <v>44.11</v>
      </c>
      <c r="D127" s="27">
        <v>44.47</v>
      </c>
      <c r="E127" s="27">
        <v>43.96</v>
      </c>
      <c r="F127" s="27">
        <v>45.29</v>
      </c>
      <c r="G127" s="27">
        <v>43.76</v>
      </c>
      <c r="H127" s="27">
        <v>44.13</v>
      </c>
      <c r="I127" s="27">
        <v>43.84</v>
      </c>
      <c r="J127" s="27">
        <v>44.54</v>
      </c>
      <c r="K127" s="27">
        <v>43.89</v>
      </c>
      <c r="L127" s="27">
        <v>44.22</v>
      </c>
      <c r="N127" s="5">
        <f t="shared" si="12"/>
        <v>44.161818181818177</v>
      </c>
      <c r="O127" s="5">
        <f t="shared" si="13"/>
        <v>0.47410585699436697</v>
      </c>
      <c r="P127" s="1">
        <f t="shared" si="14"/>
        <v>1.0735650761534103</v>
      </c>
    </row>
    <row r="128" spans="1:16" ht="15.75" customHeight="1" x14ac:dyDescent="0.2">
      <c r="A128" s="3" t="s">
        <v>7</v>
      </c>
      <c r="B128" s="27">
        <v>57.13</v>
      </c>
      <c r="C128" s="27">
        <v>57.85</v>
      </c>
      <c r="D128" s="27">
        <v>57.62</v>
      </c>
      <c r="E128" s="27">
        <v>57.47</v>
      </c>
      <c r="F128" s="27">
        <v>57.46</v>
      </c>
      <c r="G128" s="27">
        <v>60.23</v>
      </c>
      <c r="H128" s="27">
        <v>57.32</v>
      </c>
      <c r="I128" s="27">
        <v>57.2</v>
      </c>
      <c r="J128" s="27">
        <v>57.79</v>
      </c>
      <c r="K128" s="27">
        <v>56.93</v>
      </c>
      <c r="L128" s="27">
        <v>57.36</v>
      </c>
      <c r="N128" s="5">
        <f t="shared" si="12"/>
        <v>57.669090909090897</v>
      </c>
      <c r="O128" s="5">
        <f t="shared" si="13"/>
        <v>0.89250719375761267</v>
      </c>
      <c r="P128" s="1">
        <f t="shared" si="14"/>
        <v>1.5476352751330067</v>
      </c>
    </row>
    <row r="129" spans="1:16" ht="15.75" customHeight="1" x14ac:dyDescent="0.2">
      <c r="A129" s="3" t="s">
        <v>8</v>
      </c>
      <c r="B129" s="27">
        <v>80.239999999999995</v>
      </c>
      <c r="C129" s="27">
        <v>80.290000000000006</v>
      </c>
      <c r="D129" s="27">
        <v>80.39</v>
      </c>
      <c r="E129" s="27">
        <v>80.650000000000006</v>
      </c>
      <c r="F129" s="27">
        <v>80.91</v>
      </c>
      <c r="G129" s="27">
        <v>80.680000000000007</v>
      </c>
      <c r="H129" s="27">
        <v>80.819999999999993</v>
      </c>
      <c r="I129" s="27">
        <v>80.540000000000006</v>
      </c>
      <c r="J129" s="27">
        <v>80.83</v>
      </c>
      <c r="K129" s="27">
        <v>80.28</v>
      </c>
      <c r="L129" s="27">
        <v>80.42</v>
      </c>
      <c r="N129" s="5">
        <f t="shared" si="12"/>
        <v>80.55</v>
      </c>
      <c r="O129" s="5">
        <f t="shared" si="13"/>
        <v>0.2422808287917132</v>
      </c>
      <c r="P129" s="1">
        <f t="shared" si="14"/>
        <v>0.30078315182087301</v>
      </c>
    </row>
    <row r="130" spans="1:16" ht="15.75" customHeight="1" x14ac:dyDescent="0.2">
      <c r="A130" s="3" t="s">
        <v>9</v>
      </c>
      <c r="B130" s="27">
        <v>122.89</v>
      </c>
      <c r="C130" s="27">
        <v>123.58</v>
      </c>
      <c r="D130" s="27">
        <v>123.26</v>
      </c>
      <c r="E130" s="27">
        <v>123.54</v>
      </c>
      <c r="F130" s="27">
        <v>123.14</v>
      </c>
      <c r="G130" s="27">
        <v>123.2</v>
      </c>
      <c r="H130" s="27">
        <v>124.21</v>
      </c>
      <c r="I130" s="27">
        <v>123.34</v>
      </c>
      <c r="J130" s="27">
        <v>123.65</v>
      </c>
      <c r="K130" s="27">
        <v>123.22</v>
      </c>
      <c r="L130" s="27">
        <v>123.22</v>
      </c>
      <c r="N130" s="5">
        <f t="shared" si="12"/>
        <v>123.38636363636365</v>
      </c>
      <c r="O130" s="5">
        <f t="shared" si="13"/>
        <v>0.34989349028733541</v>
      </c>
      <c r="P130" s="1">
        <f t="shared" si="14"/>
        <v>0.28357549406230903</v>
      </c>
    </row>
    <row r="131" spans="1:16" ht="15.75" customHeight="1" x14ac:dyDescent="0.2">
      <c r="A131" s="3" t="s">
        <v>10</v>
      </c>
      <c r="B131" s="27">
        <v>545.04</v>
      </c>
      <c r="C131" s="27">
        <v>548.66999999999996</v>
      </c>
      <c r="D131" s="27">
        <v>536.33000000000004</v>
      </c>
      <c r="E131" s="27">
        <v>553.26</v>
      </c>
      <c r="F131" s="27">
        <v>528.57000000000005</v>
      </c>
      <c r="G131" s="27">
        <v>540.54999999999995</v>
      </c>
      <c r="H131" s="27">
        <v>546.88</v>
      </c>
      <c r="I131" s="27">
        <v>551.38</v>
      </c>
      <c r="J131" s="27">
        <v>539.09</v>
      </c>
      <c r="K131" s="27">
        <v>547.88</v>
      </c>
      <c r="L131" s="27">
        <v>550.42999999999995</v>
      </c>
      <c r="N131" s="5">
        <f t="shared" si="12"/>
        <v>544.37090909090921</v>
      </c>
      <c r="O131" s="5">
        <f t="shared" si="13"/>
        <v>7.4780163874458543</v>
      </c>
      <c r="P131" s="1">
        <f t="shared" si="14"/>
        <v>1.3736987525534792</v>
      </c>
    </row>
    <row r="132" spans="1:16" ht="15.75" customHeight="1" x14ac:dyDescent="0.2">
      <c r="A132" s="3" t="s">
        <v>11</v>
      </c>
      <c r="B132" s="27">
        <v>750.16</v>
      </c>
      <c r="C132" s="27">
        <v>751.37</v>
      </c>
      <c r="D132" s="27">
        <v>746.78</v>
      </c>
      <c r="E132" s="27">
        <v>747.56</v>
      </c>
      <c r="F132" s="27">
        <v>752.22</v>
      </c>
      <c r="G132" s="27">
        <v>747.76</v>
      </c>
      <c r="H132" s="27">
        <v>746.6</v>
      </c>
      <c r="I132" s="27">
        <v>748.89</v>
      </c>
      <c r="J132" s="27">
        <v>747.15</v>
      </c>
      <c r="K132" s="27">
        <v>749.68</v>
      </c>
      <c r="L132" s="27">
        <v>758.39</v>
      </c>
      <c r="N132" s="5">
        <f t="shared" si="12"/>
        <v>749.6872727272729</v>
      </c>
      <c r="O132" s="5">
        <f t="shared" si="13"/>
        <v>3.44243835357757</v>
      </c>
      <c r="P132" s="1">
        <f t="shared" si="14"/>
        <v>0.45918324597593735</v>
      </c>
    </row>
    <row r="133" spans="1:16" ht="15.75" customHeight="1" x14ac:dyDescent="0.2">
      <c r="A133" s="3" t="s">
        <v>12</v>
      </c>
      <c r="B133" s="27">
        <v>1422.44</v>
      </c>
      <c r="C133" s="27">
        <v>1436.11</v>
      </c>
      <c r="D133" s="27">
        <v>1430.63</v>
      </c>
      <c r="E133" s="27">
        <v>1439.79</v>
      </c>
      <c r="F133" s="27">
        <v>1441.12</v>
      </c>
      <c r="G133" s="27">
        <v>1423.39</v>
      </c>
      <c r="H133" s="27">
        <v>1453.56</v>
      </c>
      <c r="I133" s="27">
        <v>1438.62</v>
      </c>
      <c r="J133" s="27">
        <v>1421.95</v>
      </c>
      <c r="K133" s="27">
        <v>1426.63</v>
      </c>
      <c r="L133" s="27">
        <v>1424.15</v>
      </c>
      <c r="N133" s="5">
        <f t="shared" si="12"/>
        <v>1432.5809090909092</v>
      </c>
      <c r="O133" s="5">
        <f t="shared" si="13"/>
        <v>10.122060516066266</v>
      </c>
      <c r="P133" s="1">
        <f t="shared" si="14"/>
        <v>0.70656117583540523</v>
      </c>
    </row>
    <row r="134" spans="1:16" ht="15.75" customHeight="1" x14ac:dyDescent="0.2">
      <c r="A134" s="3" t="s">
        <v>13</v>
      </c>
      <c r="B134" s="27">
        <v>2899.93</v>
      </c>
      <c r="C134" s="27">
        <v>2896.86</v>
      </c>
      <c r="D134" s="27">
        <v>2842.01</v>
      </c>
      <c r="E134" s="27">
        <v>2884.14</v>
      </c>
      <c r="F134" s="27">
        <v>2890.98</v>
      </c>
      <c r="G134" s="27">
        <v>2874.9</v>
      </c>
      <c r="H134" s="27">
        <v>2883.39</v>
      </c>
      <c r="I134" s="27">
        <v>2898.06</v>
      </c>
      <c r="J134" s="27">
        <v>2861.26</v>
      </c>
      <c r="K134" s="27">
        <v>2871.5</v>
      </c>
      <c r="L134" s="27">
        <v>2825.12</v>
      </c>
      <c r="N134" s="5">
        <f t="shared" si="12"/>
        <v>2875.2863636363636</v>
      </c>
      <c r="O134" s="5">
        <f t="shared" si="13"/>
        <v>24.118292341178378</v>
      </c>
      <c r="P134" s="1">
        <f t="shared" si="14"/>
        <v>0.83881357509990995</v>
      </c>
    </row>
    <row r="135" spans="1:16" ht="15.75" customHeight="1" x14ac:dyDescent="0.2">
      <c r="A135" s="3" t="s">
        <v>14</v>
      </c>
      <c r="B135" s="27">
        <v>5500.8</v>
      </c>
      <c r="C135" s="27">
        <v>5554.72</v>
      </c>
      <c r="D135" s="27">
        <v>5510.85</v>
      </c>
      <c r="E135" s="27">
        <v>5527.43</v>
      </c>
      <c r="F135" s="27">
        <v>5552.03</v>
      </c>
      <c r="G135" s="27">
        <v>5505.13</v>
      </c>
      <c r="H135" s="27">
        <v>5556.84</v>
      </c>
      <c r="I135" s="27">
        <v>5487.39</v>
      </c>
      <c r="J135" s="27">
        <v>5531.79</v>
      </c>
      <c r="K135" s="27">
        <v>5552.87</v>
      </c>
      <c r="L135" s="27">
        <v>5553.22</v>
      </c>
      <c r="N135" s="5">
        <f t="shared" si="12"/>
        <v>5530.2790909090918</v>
      </c>
      <c r="O135" s="5">
        <f t="shared" si="13"/>
        <v>25.57622703001568</v>
      </c>
      <c r="P135" s="1">
        <f t="shared" si="14"/>
        <v>0.46247624413854577</v>
      </c>
    </row>
    <row r="136" spans="1:16" ht="15.75" customHeight="1" x14ac:dyDescent="0.2">
      <c r="A136" s="3" t="s">
        <v>15</v>
      </c>
      <c r="B136" s="27">
        <v>10599.8</v>
      </c>
      <c r="C136" s="27">
        <v>10777.12</v>
      </c>
      <c r="D136" s="27">
        <v>10626.53</v>
      </c>
      <c r="E136" s="27">
        <v>10682.33</v>
      </c>
      <c r="F136" s="27">
        <v>10724.03</v>
      </c>
      <c r="G136" s="27">
        <v>10674.94</v>
      </c>
      <c r="H136" s="27">
        <v>10650.21</v>
      </c>
      <c r="I136" s="27">
        <v>10643.59</v>
      </c>
      <c r="J136" s="27">
        <v>10738.06</v>
      </c>
      <c r="K136" s="27">
        <v>10714.31</v>
      </c>
      <c r="L136" s="27">
        <v>10764.72</v>
      </c>
      <c r="N136" s="5">
        <f t="shared" si="12"/>
        <v>10690.512727272726</v>
      </c>
      <c r="O136" s="5">
        <f t="shared" si="13"/>
        <v>57.806666759277796</v>
      </c>
      <c r="P136" s="1">
        <f t="shared" si="14"/>
        <v>0.54072866506960282</v>
      </c>
    </row>
    <row r="137" spans="1:16" ht="15.75" customHeight="1" x14ac:dyDescent="0.2">
      <c r="A137" s="3" t="s">
        <v>16</v>
      </c>
      <c r="B137" s="27">
        <v>21031.37</v>
      </c>
      <c r="C137" s="27">
        <v>21164.41</v>
      </c>
      <c r="D137" s="27">
        <v>20941.88</v>
      </c>
      <c r="E137" s="27">
        <v>21114.97</v>
      </c>
      <c r="F137" s="27">
        <v>21125.27</v>
      </c>
      <c r="G137" s="27">
        <v>21068.35</v>
      </c>
      <c r="H137" s="27">
        <v>21190.11</v>
      </c>
      <c r="I137" s="27">
        <v>21205.81</v>
      </c>
      <c r="J137" s="27">
        <v>21324.58</v>
      </c>
      <c r="K137" s="27">
        <v>21135.599999999999</v>
      </c>
      <c r="L137" s="27">
        <v>21080.01</v>
      </c>
      <c r="N137" s="5">
        <f t="shared" si="12"/>
        <v>21125.669090909094</v>
      </c>
      <c r="O137" s="5">
        <f t="shared" si="13"/>
        <v>99.947904375684715</v>
      </c>
      <c r="P137" s="1">
        <f t="shared" si="14"/>
        <v>0.47311118973597294</v>
      </c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2" t="s">
        <v>22</v>
      </c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</row>
    <row r="143" spans="1:16" ht="15.75" customHeight="1" x14ac:dyDescent="0.15">
      <c r="A143" s="30" t="s">
        <v>1</v>
      </c>
      <c r="B143" s="28">
        <v>1</v>
      </c>
      <c r="C143" s="1">
        <v>2</v>
      </c>
      <c r="D143" s="1">
        <v>3</v>
      </c>
      <c r="E143" s="28">
        <v>4</v>
      </c>
      <c r="F143" s="1">
        <v>5</v>
      </c>
      <c r="G143" s="1">
        <v>6</v>
      </c>
      <c r="H143" s="28">
        <v>7</v>
      </c>
      <c r="I143" s="1">
        <v>8</v>
      </c>
      <c r="J143" s="1">
        <v>9</v>
      </c>
      <c r="K143" s="28">
        <v>10</v>
      </c>
      <c r="L143" s="28">
        <v>11</v>
      </c>
    </row>
    <row r="144" spans="1:16" ht="15.75" customHeight="1" x14ac:dyDescent="0.2">
      <c r="A144" s="31"/>
      <c r="B144" s="1" t="s">
        <v>2</v>
      </c>
      <c r="C144" s="1" t="s">
        <v>2</v>
      </c>
      <c r="D144" s="1" t="s">
        <v>2</v>
      </c>
      <c r="E144" s="1" t="s">
        <v>2</v>
      </c>
      <c r="F144" s="1" t="s">
        <v>2</v>
      </c>
      <c r="G144" s="1" t="s">
        <v>2</v>
      </c>
      <c r="H144" s="1" t="s">
        <v>2</v>
      </c>
      <c r="I144" s="1" t="s">
        <v>2</v>
      </c>
      <c r="J144" s="1" t="s">
        <v>2</v>
      </c>
      <c r="K144" s="1" t="s">
        <v>2</v>
      </c>
      <c r="L144" s="1" t="s">
        <v>2</v>
      </c>
      <c r="N144" s="2" t="s">
        <v>3</v>
      </c>
      <c r="O144" s="2" t="s">
        <v>4</v>
      </c>
      <c r="P144" s="2" t="s">
        <v>5</v>
      </c>
    </row>
    <row r="145" spans="1:16" ht="15.75" customHeight="1" x14ac:dyDescent="0.2">
      <c r="A145" s="3">
        <v>1</v>
      </c>
      <c r="B145" s="27">
        <v>45.81</v>
      </c>
      <c r="C145" s="27">
        <v>46.45</v>
      </c>
      <c r="D145" s="27">
        <v>45.83</v>
      </c>
      <c r="E145" s="27">
        <v>46.63</v>
      </c>
      <c r="F145" s="27">
        <v>43.66</v>
      </c>
      <c r="G145" s="27">
        <v>46.53</v>
      </c>
      <c r="H145" s="27">
        <v>46.12</v>
      </c>
      <c r="I145" s="27">
        <v>45.89</v>
      </c>
      <c r="J145" s="27">
        <v>46.55</v>
      </c>
      <c r="K145" s="27">
        <v>43.81</v>
      </c>
      <c r="L145" s="27">
        <v>46</v>
      </c>
      <c r="N145" s="5">
        <f t="shared" ref="N145:N165" si="15">AVERAGE(B145:L145)</f>
        <v>45.75272727272727</v>
      </c>
      <c r="O145" s="5">
        <f t="shared" ref="O145:O165" si="16">STDEV(B145:L145)</f>
        <v>1.0427568355958252</v>
      </c>
      <c r="P145" s="1">
        <f t="shared" ref="P145:P165" si="17">O145/N145*100</f>
        <v>2.2791140501418847</v>
      </c>
    </row>
    <row r="146" spans="1:16" ht="15.75" customHeight="1" x14ac:dyDescent="0.2">
      <c r="A146" s="3">
        <v>2</v>
      </c>
      <c r="B146" s="27">
        <v>43.3</v>
      </c>
      <c r="C146" s="27">
        <v>43.45</v>
      </c>
      <c r="D146" s="27">
        <v>44.37</v>
      </c>
      <c r="E146" s="27">
        <v>43.48</v>
      </c>
      <c r="F146" s="27">
        <v>43.76</v>
      </c>
      <c r="G146" s="27">
        <v>43.74</v>
      </c>
      <c r="H146" s="27">
        <v>43.76</v>
      </c>
      <c r="I146" s="27">
        <v>43.72</v>
      </c>
      <c r="J146" s="27">
        <v>43.74</v>
      </c>
      <c r="K146" s="27">
        <v>43.99</v>
      </c>
      <c r="L146" s="27">
        <v>43.74</v>
      </c>
      <c r="N146" s="5">
        <f t="shared" si="15"/>
        <v>43.731818181818177</v>
      </c>
      <c r="O146" s="5">
        <f t="shared" si="16"/>
        <v>0.28375405483686689</v>
      </c>
      <c r="P146" s="1">
        <f t="shared" si="17"/>
        <v>0.64885034886301551</v>
      </c>
    </row>
    <row r="147" spans="1:16" ht="15.75" customHeight="1" x14ac:dyDescent="0.2">
      <c r="A147" s="3">
        <v>4</v>
      </c>
      <c r="B147" s="27">
        <v>44.08</v>
      </c>
      <c r="C147" s="27">
        <v>43.98</v>
      </c>
      <c r="D147" s="27">
        <v>44.27</v>
      </c>
      <c r="E147" s="27">
        <v>44.02</v>
      </c>
      <c r="F147" s="27">
        <v>44.06</v>
      </c>
      <c r="G147" s="27">
        <v>44.2</v>
      </c>
      <c r="H147" s="27">
        <v>46.14</v>
      </c>
      <c r="I147" s="27">
        <v>44.29</v>
      </c>
      <c r="J147" s="27">
        <v>43.93</v>
      </c>
      <c r="K147" s="27">
        <v>44.33</v>
      </c>
      <c r="L147" s="27">
        <v>44.31</v>
      </c>
      <c r="N147" s="5">
        <f t="shared" si="15"/>
        <v>44.328181818181818</v>
      </c>
      <c r="O147" s="5">
        <f t="shared" si="16"/>
        <v>0.61745960486202156</v>
      </c>
      <c r="P147" s="1">
        <f t="shared" si="17"/>
        <v>1.3929278836533781</v>
      </c>
    </row>
    <row r="148" spans="1:16" ht="15.75" customHeight="1" x14ac:dyDescent="0.2">
      <c r="A148" s="3">
        <v>8</v>
      </c>
      <c r="B148" s="27">
        <v>44.51</v>
      </c>
      <c r="C148" s="27">
        <v>44.51</v>
      </c>
      <c r="D148" s="27">
        <v>44.82</v>
      </c>
      <c r="E148" s="27">
        <v>44.88</v>
      </c>
      <c r="F148" s="27">
        <v>44.34</v>
      </c>
      <c r="G148" s="27">
        <v>44.48</v>
      </c>
      <c r="H148" s="27">
        <v>44.64</v>
      </c>
      <c r="I148" s="27">
        <v>44.57</v>
      </c>
      <c r="J148" s="27">
        <v>44.67</v>
      </c>
      <c r="K148" s="27">
        <v>44.49</v>
      </c>
      <c r="L148" s="27">
        <v>44.88</v>
      </c>
      <c r="N148" s="5">
        <f t="shared" si="15"/>
        <v>44.617272727272727</v>
      </c>
      <c r="O148" s="5">
        <f t="shared" si="16"/>
        <v>0.17877868492026228</v>
      </c>
      <c r="P148" s="1">
        <f t="shared" si="17"/>
        <v>0.40069388824606966</v>
      </c>
    </row>
    <row r="149" spans="1:16" ht="15.75" customHeight="1" x14ac:dyDescent="0.2">
      <c r="A149" s="3">
        <v>16</v>
      </c>
      <c r="B149" s="27">
        <v>44.43</v>
      </c>
      <c r="C149" s="27">
        <v>44.97</v>
      </c>
      <c r="D149" s="27">
        <v>44.54</v>
      </c>
      <c r="E149" s="27">
        <v>44.61</v>
      </c>
      <c r="F149" s="27">
        <v>44.23</v>
      </c>
      <c r="G149" s="27">
        <v>44.99</v>
      </c>
      <c r="H149" s="27">
        <v>44.74</v>
      </c>
      <c r="I149" s="27">
        <v>44.41</v>
      </c>
      <c r="J149" s="27">
        <v>45.01</v>
      </c>
      <c r="K149" s="27">
        <v>43.67</v>
      </c>
      <c r="L149" s="27">
        <v>45.24</v>
      </c>
      <c r="N149" s="5">
        <f t="shared" si="15"/>
        <v>44.621818181818178</v>
      </c>
      <c r="O149" s="5">
        <f t="shared" si="16"/>
        <v>0.44176505479311506</v>
      </c>
      <c r="P149" s="1">
        <f t="shared" si="17"/>
        <v>0.99002029229978539</v>
      </c>
    </row>
    <row r="150" spans="1:16" ht="15.75" customHeight="1" x14ac:dyDescent="0.2">
      <c r="A150" s="3">
        <v>32</v>
      </c>
      <c r="B150" s="27">
        <v>45.54</v>
      </c>
      <c r="C150" s="27">
        <v>45.43</v>
      </c>
      <c r="D150" s="27">
        <v>45.08</v>
      </c>
      <c r="E150" s="27">
        <v>45.31</v>
      </c>
      <c r="F150" s="27">
        <v>44.3</v>
      </c>
      <c r="G150" s="27">
        <v>45.56</v>
      </c>
      <c r="H150" s="27">
        <v>47.65</v>
      </c>
      <c r="I150" s="27">
        <v>45.33</v>
      </c>
      <c r="J150" s="27">
        <v>46.12</v>
      </c>
      <c r="K150" s="27">
        <v>44.18</v>
      </c>
      <c r="L150" s="27">
        <v>46.27</v>
      </c>
      <c r="N150" s="5">
        <f t="shared" si="15"/>
        <v>45.524545454545454</v>
      </c>
      <c r="O150" s="5">
        <f t="shared" si="16"/>
        <v>0.95010908464621757</v>
      </c>
      <c r="P150" s="1">
        <f t="shared" si="17"/>
        <v>2.087025966233679</v>
      </c>
    </row>
    <row r="151" spans="1:16" ht="15.75" customHeight="1" x14ac:dyDescent="0.2">
      <c r="A151" s="3">
        <v>64</v>
      </c>
      <c r="B151" s="27">
        <v>46.13</v>
      </c>
      <c r="C151" s="27">
        <v>46.12</v>
      </c>
      <c r="D151" s="27">
        <v>46.7</v>
      </c>
      <c r="E151" s="27">
        <v>46.1</v>
      </c>
      <c r="F151" s="27">
        <v>44.63</v>
      </c>
      <c r="G151" s="27">
        <v>46.4</v>
      </c>
      <c r="H151" s="27">
        <v>46.47</v>
      </c>
      <c r="I151" s="27">
        <v>46.19</v>
      </c>
      <c r="J151" s="27">
        <v>46.37</v>
      </c>
      <c r="K151" s="27">
        <v>45.32</v>
      </c>
      <c r="L151" s="27">
        <v>46.19</v>
      </c>
      <c r="N151" s="5">
        <f t="shared" si="15"/>
        <v>46.056363636363635</v>
      </c>
      <c r="O151" s="5">
        <f t="shared" si="16"/>
        <v>0.58529091445660908</v>
      </c>
      <c r="P151" s="1">
        <f t="shared" si="17"/>
        <v>1.2708144287676562</v>
      </c>
    </row>
    <row r="152" spans="1:16" ht="15.75" customHeight="1" x14ac:dyDescent="0.2">
      <c r="A152" s="3">
        <v>128</v>
      </c>
      <c r="B152" s="27">
        <v>56.65</v>
      </c>
      <c r="C152" s="27">
        <v>48.74</v>
      </c>
      <c r="D152" s="27">
        <v>48.76</v>
      </c>
      <c r="E152" s="27">
        <v>48.84</v>
      </c>
      <c r="F152" s="27">
        <v>47.13</v>
      </c>
      <c r="G152" s="27">
        <v>48.99</v>
      </c>
      <c r="H152" s="27">
        <v>49.7</v>
      </c>
      <c r="I152" s="27">
        <v>48.86</v>
      </c>
      <c r="J152" s="27">
        <v>49.03</v>
      </c>
      <c r="K152" s="27">
        <v>46.44</v>
      </c>
      <c r="L152" s="27">
        <v>49.02</v>
      </c>
      <c r="N152" s="5">
        <f t="shared" si="15"/>
        <v>49.287272727272736</v>
      </c>
      <c r="O152" s="5">
        <f t="shared" si="16"/>
        <v>2.6139437289623921</v>
      </c>
      <c r="P152" s="1">
        <f t="shared" si="17"/>
        <v>5.3034862436524843</v>
      </c>
    </row>
    <row r="153" spans="1:16" ht="15.75" customHeight="1" x14ac:dyDescent="0.2">
      <c r="A153" s="3">
        <v>256</v>
      </c>
      <c r="B153" s="27">
        <v>52.61</v>
      </c>
      <c r="C153" s="27">
        <v>52.55</v>
      </c>
      <c r="D153" s="27">
        <v>52.24</v>
      </c>
      <c r="E153" s="27">
        <v>52.54</v>
      </c>
      <c r="F153" s="27">
        <v>56.31</v>
      </c>
      <c r="G153" s="27">
        <v>52.48</v>
      </c>
      <c r="H153" s="27">
        <v>52.37</v>
      </c>
      <c r="I153" s="27">
        <v>52.43</v>
      </c>
      <c r="J153" s="27">
        <v>52.29</v>
      </c>
      <c r="K153" s="27">
        <v>50.42</v>
      </c>
      <c r="L153" s="27">
        <v>52.63</v>
      </c>
      <c r="N153" s="5">
        <f t="shared" si="15"/>
        <v>52.624545454545455</v>
      </c>
      <c r="O153" s="5">
        <f t="shared" si="16"/>
        <v>1.3725477305825375</v>
      </c>
      <c r="P153" s="1">
        <f t="shared" si="17"/>
        <v>2.6081892370321338</v>
      </c>
    </row>
    <row r="154" spans="1:16" ht="15.75" customHeight="1" x14ac:dyDescent="0.2">
      <c r="A154" s="3">
        <v>512</v>
      </c>
      <c r="B154" s="27">
        <v>56.54</v>
      </c>
      <c r="C154" s="27">
        <v>57.71</v>
      </c>
      <c r="D154" s="27">
        <v>57.25</v>
      </c>
      <c r="E154" s="27">
        <v>58.25</v>
      </c>
      <c r="F154" s="27">
        <v>55.76</v>
      </c>
      <c r="G154" s="27">
        <v>58.01</v>
      </c>
      <c r="H154" s="27">
        <v>56.99</v>
      </c>
      <c r="I154" s="27">
        <v>56.72</v>
      </c>
      <c r="J154" s="27">
        <v>57.89</v>
      </c>
      <c r="K154" s="27">
        <v>56.04</v>
      </c>
      <c r="L154" s="27">
        <v>57.73</v>
      </c>
      <c r="N154" s="5">
        <f t="shared" si="15"/>
        <v>57.171818181818182</v>
      </c>
      <c r="O154" s="5">
        <f t="shared" si="16"/>
        <v>0.83058796261224732</v>
      </c>
      <c r="P154" s="1">
        <f t="shared" si="17"/>
        <v>1.4527926328506926</v>
      </c>
    </row>
    <row r="155" spans="1:16" ht="15.75" customHeight="1" x14ac:dyDescent="0.2">
      <c r="A155" s="3" t="s">
        <v>6</v>
      </c>
      <c r="B155" s="27">
        <v>67.39</v>
      </c>
      <c r="C155" s="27">
        <v>67.92</v>
      </c>
      <c r="D155" s="27">
        <v>67.540000000000006</v>
      </c>
      <c r="E155" s="27">
        <v>70.489999999999995</v>
      </c>
      <c r="F155" s="27">
        <v>67.02</v>
      </c>
      <c r="G155" s="27">
        <v>67.84</v>
      </c>
      <c r="H155" s="27">
        <v>67.61</v>
      </c>
      <c r="I155" s="27">
        <v>67.52</v>
      </c>
      <c r="J155" s="27">
        <v>67.81</v>
      </c>
      <c r="K155" s="27">
        <v>67.67</v>
      </c>
      <c r="L155" s="27">
        <v>67.739999999999995</v>
      </c>
      <c r="N155" s="5">
        <f t="shared" si="15"/>
        <v>67.868181818181824</v>
      </c>
      <c r="O155" s="5">
        <f t="shared" si="16"/>
        <v>0.90444257066790135</v>
      </c>
      <c r="P155" s="1">
        <f t="shared" si="17"/>
        <v>1.3326459416444865</v>
      </c>
    </row>
    <row r="156" spans="1:16" ht="15.75" customHeight="1" x14ac:dyDescent="0.2">
      <c r="A156" s="3" t="s">
        <v>7</v>
      </c>
      <c r="B156" s="27">
        <v>89.96</v>
      </c>
      <c r="C156" s="27">
        <v>89.34</v>
      </c>
      <c r="D156" s="27">
        <v>91.58</v>
      </c>
      <c r="E156" s="27">
        <v>89.89</v>
      </c>
      <c r="F156" s="27">
        <v>87.46</v>
      </c>
      <c r="G156" s="27">
        <v>87.84</v>
      </c>
      <c r="H156" s="27">
        <v>90.54</v>
      </c>
      <c r="I156" s="27">
        <v>89.33</v>
      </c>
      <c r="J156" s="27">
        <v>88.92</v>
      </c>
      <c r="K156" s="27">
        <v>87.53</v>
      </c>
      <c r="L156" s="27">
        <v>90.33</v>
      </c>
      <c r="N156" s="5">
        <f t="shared" si="15"/>
        <v>89.338181818181809</v>
      </c>
      <c r="O156" s="5">
        <f t="shared" si="16"/>
        <v>1.3176328637508872</v>
      </c>
      <c r="P156" s="1">
        <f t="shared" si="17"/>
        <v>1.4748821130392951</v>
      </c>
    </row>
    <row r="157" spans="1:16" ht="15.75" customHeight="1" x14ac:dyDescent="0.2">
      <c r="A157" s="3" t="s">
        <v>8</v>
      </c>
      <c r="B157" s="27">
        <v>124.72</v>
      </c>
      <c r="C157" s="27">
        <v>123.61</v>
      </c>
      <c r="D157" s="27">
        <v>123.53</v>
      </c>
      <c r="E157" s="27">
        <v>123.66</v>
      </c>
      <c r="F157" s="27">
        <v>124.13</v>
      </c>
      <c r="G157" s="27">
        <v>124.52</v>
      </c>
      <c r="H157" s="27">
        <v>123.72</v>
      </c>
      <c r="I157" s="27">
        <v>124.23</v>
      </c>
      <c r="J157" s="27">
        <v>123.96</v>
      </c>
      <c r="K157" s="27">
        <v>123.73</v>
      </c>
      <c r="L157" s="27">
        <v>124.01</v>
      </c>
      <c r="N157" s="5">
        <f t="shared" si="15"/>
        <v>123.98363636363636</v>
      </c>
      <c r="O157" s="5">
        <f t="shared" si="16"/>
        <v>0.38694373563278434</v>
      </c>
      <c r="P157" s="1">
        <f t="shared" si="17"/>
        <v>0.31209258494234043</v>
      </c>
    </row>
    <row r="158" spans="1:16" ht="15.75" customHeight="1" x14ac:dyDescent="0.2">
      <c r="A158" s="3" t="s">
        <v>9</v>
      </c>
      <c r="B158" s="27">
        <v>194.46</v>
      </c>
      <c r="C158" s="27">
        <v>194.03</v>
      </c>
      <c r="D158" s="27">
        <v>194.42</v>
      </c>
      <c r="E158" s="27">
        <v>195.48</v>
      </c>
      <c r="F158" s="27">
        <v>193.79</v>
      </c>
      <c r="G158" s="27">
        <v>193.83</v>
      </c>
      <c r="H158" s="27">
        <v>194.31</v>
      </c>
      <c r="I158" s="27">
        <v>193.74</v>
      </c>
      <c r="J158" s="27">
        <v>194.14</v>
      </c>
      <c r="K158" s="27">
        <v>194.21</v>
      </c>
      <c r="L158" s="27">
        <v>194.59</v>
      </c>
      <c r="N158" s="5">
        <f t="shared" si="15"/>
        <v>194.27272727272728</v>
      </c>
      <c r="O158" s="5">
        <f t="shared" si="16"/>
        <v>0.49087861858285781</v>
      </c>
      <c r="P158" s="1">
        <f t="shared" si="17"/>
        <v>0.25267500254615982</v>
      </c>
    </row>
    <row r="159" spans="1:16" ht="15.75" customHeight="1" x14ac:dyDescent="0.2">
      <c r="A159" s="3" t="s">
        <v>10</v>
      </c>
      <c r="B159" s="27">
        <v>950.05</v>
      </c>
      <c r="C159" s="27">
        <v>946.98</v>
      </c>
      <c r="D159" s="27">
        <v>946.43</v>
      </c>
      <c r="E159" s="27">
        <v>945.56</v>
      </c>
      <c r="F159" s="27">
        <v>946.08</v>
      </c>
      <c r="G159" s="27">
        <v>944.82</v>
      </c>
      <c r="H159" s="27">
        <v>949.51</v>
      </c>
      <c r="I159" s="27">
        <v>949.89</v>
      </c>
      <c r="J159" s="27">
        <v>943.95</v>
      </c>
      <c r="K159" s="27">
        <v>947.82</v>
      </c>
      <c r="L159" s="27">
        <v>947.14</v>
      </c>
      <c r="N159" s="5">
        <f t="shared" si="15"/>
        <v>947.11181818181819</v>
      </c>
      <c r="O159" s="5">
        <f t="shared" si="16"/>
        <v>2.0447338124157617</v>
      </c>
      <c r="P159" s="1">
        <f t="shared" si="17"/>
        <v>0.2158914895963458</v>
      </c>
    </row>
    <row r="160" spans="1:16" ht="15.75" customHeight="1" x14ac:dyDescent="0.2">
      <c r="A160" s="3" t="s">
        <v>11</v>
      </c>
      <c r="B160" s="27">
        <v>1424.05</v>
      </c>
      <c r="C160" s="27">
        <v>1425.25</v>
      </c>
      <c r="D160" s="27">
        <v>1429.87</v>
      </c>
      <c r="E160" s="27">
        <v>1431.28</v>
      </c>
      <c r="F160" s="27">
        <v>1434.39</v>
      </c>
      <c r="G160" s="27">
        <v>1416.63</v>
      </c>
      <c r="H160" s="27">
        <v>1430.34</v>
      </c>
      <c r="I160" s="27">
        <v>1418.63</v>
      </c>
      <c r="J160" s="27">
        <v>1419.72</v>
      </c>
      <c r="K160" s="27">
        <v>1427.06</v>
      </c>
      <c r="L160" s="27">
        <v>1434.05</v>
      </c>
      <c r="N160" s="5">
        <f t="shared" si="15"/>
        <v>1426.4790909090909</v>
      </c>
      <c r="O160" s="5">
        <f t="shared" si="16"/>
        <v>6.1757711333005698</v>
      </c>
      <c r="P160" s="1">
        <f t="shared" si="17"/>
        <v>0.43293807618061675</v>
      </c>
    </row>
    <row r="161" spans="1:16" ht="15.75" customHeight="1" x14ac:dyDescent="0.2">
      <c r="A161" s="3" t="s">
        <v>12</v>
      </c>
      <c r="B161" s="27">
        <v>3082.03</v>
      </c>
      <c r="C161" s="27">
        <v>3069.97</v>
      </c>
      <c r="D161" s="27">
        <v>3052.96</v>
      </c>
      <c r="E161" s="27">
        <v>3056.36</v>
      </c>
      <c r="F161" s="27">
        <v>3039.68</v>
      </c>
      <c r="G161" s="27">
        <v>3059.92</v>
      </c>
      <c r="H161" s="27">
        <v>3059.58</v>
      </c>
      <c r="I161" s="27">
        <v>3059.1</v>
      </c>
      <c r="J161" s="27">
        <v>3077.33</v>
      </c>
      <c r="K161" s="27">
        <v>3069.54</v>
      </c>
      <c r="L161" s="27">
        <v>3061.83</v>
      </c>
      <c r="N161" s="5">
        <f t="shared" si="15"/>
        <v>3062.5727272727277</v>
      </c>
      <c r="O161" s="5">
        <f t="shared" si="16"/>
        <v>11.761417508879731</v>
      </c>
      <c r="P161" s="1">
        <f t="shared" si="17"/>
        <v>0.38403716601216753</v>
      </c>
    </row>
    <row r="162" spans="1:16" ht="15.75" customHeight="1" x14ac:dyDescent="0.2">
      <c r="A162" s="3" t="s">
        <v>13</v>
      </c>
      <c r="B162" s="27">
        <v>5367.5</v>
      </c>
      <c r="C162" s="27">
        <v>5356.17</v>
      </c>
      <c r="D162" s="27">
        <v>5391.11</v>
      </c>
      <c r="E162" s="27">
        <v>5341.68</v>
      </c>
      <c r="F162" s="27">
        <v>5363.29</v>
      </c>
      <c r="G162" s="27">
        <v>5381.09</v>
      </c>
      <c r="H162" s="27">
        <v>5375.18</v>
      </c>
      <c r="I162" s="27">
        <v>5352.42</v>
      </c>
      <c r="J162" s="27">
        <v>5372.97</v>
      </c>
      <c r="K162" s="27">
        <v>5371.31</v>
      </c>
      <c r="L162" s="27">
        <v>5339.72</v>
      </c>
      <c r="N162" s="5">
        <f t="shared" si="15"/>
        <v>5364.7672727272729</v>
      </c>
      <c r="O162" s="5">
        <f t="shared" si="16"/>
        <v>16.047722636504506</v>
      </c>
      <c r="P162" s="1">
        <f t="shared" si="17"/>
        <v>0.29913175764559058</v>
      </c>
    </row>
    <row r="163" spans="1:16" ht="15.75" customHeight="1" x14ac:dyDescent="0.2">
      <c r="A163" s="3" t="s">
        <v>14</v>
      </c>
      <c r="B163" s="27">
        <v>10023.719999999999</v>
      </c>
      <c r="C163" s="27">
        <v>10015.39</v>
      </c>
      <c r="D163" s="27">
        <v>10046.780000000001</v>
      </c>
      <c r="E163" s="27">
        <v>10083.26</v>
      </c>
      <c r="F163" s="27">
        <v>9987.73</v>
      </c>
      <c r="G163" s="27">
        <v>10088.43</v>
      </c>
      <c r="H163" s="27">
        <v>10013.59</v>
      </c>
      <c r="I163" s="27">
        <v>10001.24</v>
      </c>
      <c r="J163" s="27">
        <v>10067.27</v>
      </c>
      <c r="K163" s="27">
        <v>10085.58</v>
      </c>
      <c r="L163" s="27">
        <v>10035.6</v>
      </c>
      <c r="N163" s="5">
        <f t="shared" si="15"/>
        <v>10040.780909090912</v>
      </c>
      <c r="O163" s="5">
        <f t="shared" si="16"/>
        <v>35.915694746042803</v>
      </c>
      <c r="P163" s="1">
        <f t="shared" si="17"/>
        <v>0.3576982215947444</v>
      </c>
    </row>
    <row r="164" spans="1:16" ht="15.75" customHeight="1" x14ac:dyDescent="0.2">
      <c r="A164" s="3" t="s">
        <v>15</v>
      </c>
      <c r="B164" s="27">
        <v>19423.080000000002</v>
      </c>
      <c r="C164" s="27">
        <v>19466.490000000002</v>
      </c>
      <c r="D164" s="27">
        <v>19430.87</v>
      </c>
      <c r="E164" s="27">
        <v>19441.599999999999</v>
      </c>
      <c r="F164" s="27">
        <v>19449.43</v>
      </c>
      <c r="G164" s="27">
        <v>19464.25</v>
      </c>
      <c r="H164" s="27">
        <v>19349.75</v>
      </c>
      <c r="I164" s="27">
        <v>19381.419999999998</v>
      </c>
      <c r="J164" s="27">
        <v>19371.419999999998</v>
      </c>
      <c r="K164" s="27">
        <v>19425.98</v>
      </c>
      <c r="L164" s="27">
        <v>19436.29</v>
      </c>
      <c r="N164" s="5">
        <f t="shared" si="15"/>
        <v>19421.870909090911</v>
      </c>
      <c r="O164" s="5">
        <f t="shared" si="16"/>
        <v>38.243727970622217</v>
      </c>
      <c r="P164" s="1">
        <f t="shared" si="17"/>
        <v>0.19691062797004408</v>
      </c>
    </row>
    <row r="165" spans="1:16" ht="15.75" customHeight="1" x14ac:dyDescent="0.2">
      <c r="A165" s="3" t="s">
        <v>16</v>
      </c>
      <c r="B165" s="27">
        <v>38906.06</v>
      </c>
      <c r="C165" s="27">
        <v>39008.04</v>
      </c>
      <c r="D165" s="27">
        <v>38898.800000000003</v>
      </c>
      <c r="E165" s="27">
        <v>38949.199999999997</v>
      </c>
      <c r="F165" s="27">
        <v>38737.22</v>
      </c>
      <c r="G165" s="27">
        <v>38871.24</v>
      </c>
      <c r="H165" s="27">
        <v>38775.339999999997</v>
      </c>
      <c r="I165" s="27">
        <v>38626.26</v>
      </c>
      <c r="J165" s="27">
        <v>38942.550000000003</v>
      </c>
      <c r="K165" s="27">
        <v>39177.89</v>
      </c>
      <c r="L165" s="27">
        <v>38938.15</v>
      </c>
      <c r="N165" s="5">
        <f t="shared" si="15"/>
        <v>38893.704545454551</v>
      </c>
      <c r="O165" s="5">
        <f t="shared" si="16"/>
        <v>145.59616453489653</v>
      </c>
      <c r="P165" s="1">
        <f t="shared" si="17"/>
        <v>0.37434378194738493</v>
      </c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2" t="s">
        <v>23</v>
      </c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</row>
    <row r="171" spans="1:16" ht="15.75" customHeight="1" x14ac:dyDescent="0.15">
      <c r="A171" s="30" t="s">
        <v>1</v>
      </c>
      <c r="B171" s="28">
        <v>1</v>
      </c>
      <c r="C171" s="1">
        <v>2</v>
      </c>
      <c r="D171" s="1">
        <v>3</v>
      </c>
      <c r="E171" s="28">
        <v>4</v>
      </c>
      <c r="F171" s="1">
        <v>5</v>
      </c>
      <c r="G171" s="1">
        <v>6</v>
      </c>
      <c r="H171" s="28">
        <v>7</v>
      </c>
      <c r="I171" s="1">
        <v>8</v>
      </c>
      <c r="J171" s="1">
        <v>9</v>
      </c>
      <c r="K171" s="28">
        <v>10</v>
      </c>
      <c r="L171" s="28">
        <v>11</v>
      </c>
    </row>
    <row r="172" spans="1:16" ht="15.75" customHeight="1" x14ac:dyDescent="0.2">
      <c r="A172" s="31"/>
      <c r="B172" s="1" t="s">
        <v>2</v>
      </c>
      <c r="C172" s="1" t="s">
        <v>2</v>
      </c>
      <c r="D172" s="1" t="s">
        <v>2</v>
      </c>
      <c r="E172" s="1" t="s">
        <v>2</v>
      </c>
      <c r="F172" s="1" t="s">
        <v>2</v>
      </c>
      <c r="G172" s="1" t="s">
        <v>2</v>
      </c>
      <c r="H172" s="1" t="s">
        <v>2</v>
      </c>
      <c r="I172" s="1" t="s">
        <v>2</v>
      </c>
      <c r="J172" s="1" t="s">
        <v>2</v>
      </c>
      <c r="K172" s="1" t="s">
        <v>2</v>
      </c>
      <c r="L172" s="1" t="s">
        <v>2</v>
      </c>
      <c r="N172" s="2" t="s">
        <v>3</v>
      </c>
      <c r="O172" s="2" t="s">
        <v>4</v>
      </c>
      <c r="P172" s="2" t="s">
        <v>5</v>
      </c>
    </row>
    <row r="173" spans="1:16" ht="15.75" customHeight="1" x14ac:dyDescent="0.2">
      <c r="A173" s="3">
        <v>1</v>
      </c>
      <c r="B173" s="27">
        <v>46.57</v>
      </c>
      <c r="C173" s="27">
        <v>46.41</v>
      </c>
      <c r="D173" s="27">
        <v>46.37</v>
      </c>
      <c r="E173" s="27">
        <v>46.74</v>
      </c>
      <c r="F173" s="27">
        <v>45.59</v>
      </c>
      <c r="G173" s="27">
        <v>46.74</v>
      </c>
      <c r="H173" s="27">
        <v>46.56</v>
      </c>
      <c r="I173" s="27">
        <v>46.97</v>
      </c>
      <c r="J173" s="27">
        <v>46.82</v>
      </c>
      <c r="K173" s="27">
        <v>46.59</v>
      </c>
      <c r="L173" s="27">
        <v>45.86</v>
      </c>
      <c r="N173" s="5">
        <f t="shared" ref="N173:N193" si="18">AVERAGE(B173:L173)</f>
        <v>46.474545454545456</v>
      </c>
      <c r="O173" s="5">
        <f t="shared" ref="O173:O193" si="19">STDEV(B173:L173)</f>
        <v>0.41360279584073478</v>
      </c>
      <c r="P173" s="1">
        <f t="shared" ref="P173:P193" si="20">O173/N173*100</f>
        <v>0.88995554834476009</v>
      </c>
    </row>
    <row r="174" spans="1:16" ht="15.75" customHeight="1" x14ac:dyDescent="0.2">
      <c r="A174" s="3">
        <v>2</v>
      </c>
      <c r="B174" s="27">
        <v>43.66</v>
      </c>
      <c r="C174" s="27">
        <v>43.53</v>
      </c>
      <c r="D174" s="27">
        <v>43.65</v>
      </c>
      <c r="E174" s="27">
        <v>43.64</v>
      </c>
      <c r="F174" s="27">
        <v>43.34</v>
      </c>
      <c r="G174" s="27">
        <v>43.77</v>
      </c>
      <c r="H174" s="27">
        <v>43.89</v>
      </c>
      <c r="I174" s="27">
        <v>44.1</v>
      </c>
      <c r="J174" s="27">
        <v>43.71</v>
      </c>
      <c r="K174" s="27">
        <v>43.53</v>
      </c>
      <c r="L174" s="27">
        <v>59.63</v>
      </c>
      <c r="N174" s="5">
        <f t="shared" si="18"/>
        <v>45.131818181818183</v>
      </c>
      <c r="O174" s="5">
        <f t="shared" si="19"/>
        <v>4.8125872837420989</v>
      </c>
      <c r="P174" s="1">
        <f t="shared" si="20"/>
        <v>10.663402179708548</v>
      </c>
    </row>
    <row r="175" spans="1:16" ht="15.75" customHeight="1" x14ac:dyDescent="0.2">
      <c r="A175" s="3">
        <v>4</v>
      </c>
      <c r="B175" s="27">
        <v>44.24</v>
      </c>
      <c r="C175" s="27">
        <v>44.12</v>
      </c>
      <c r="D175" s="27">
        <v>44.15</v>
      </c>
      <c r="E175" s="27">
        <v>44.36</v>
      </c>
      <c r="F175" s="27">
        <v>43.83</v>
      </c>
      <c r="G175" s="27">
        <v>44.32</v>
      </c>
      <c r="H175" s="27">
        <v>44.36</v>
      </c>
      <c r="I175" s="27">
        <v>44.71</v>
      </c>
      <c r="J175" s="27">
        <v>44.37</v>
      </c>
      <c r="K175" s="27">
        <v>44.13</v>
      </c>
      <c r="L175" s="27">
        <v>44.79</v>
      </c>
      <c r="N175" s="5">
        <f t="shared" si="18"/>
        <v>44.307272727272725</v>
      </c>
      <c r="O175" s="5">
        <f t="shared" si="19"/>
        <v>0.26989223438590876</v>
      </c>
      <c r="P175" s="1">
        <f t="shared" si="20"/>
        <v>0.60913754734396086</v>
      </c>
    </row>
    <row r="176" spans="1:16" ht="15.75" customHeight="1" x14ac:dyDescent="0.2">
      <c r="A176" s="3">
        <v>8</v>
      </c>
      <c r="B176" s="27">
        <v>45.49</v>
      </c>
      <c r="C176" s="27">
        <v>45.16</v>
      </c>
      <c r="D176" s="27">
        <v>44.61</v>
      </c>
      <c r="E176" s="27">
        <v>45.36</v>
      </c>
      <c r="F176" s="27">
        <v>45.12</v>
      </c>
      <c r="G176" s="27">
        <v>45.08</v>
      </c>
      <c r="H176" s="27">
        <v>44.91</v>
      </c>
      <c r="I176" s="27">
        <v>45.48</v>
      </c>
      <c r="J176" s="27">
        <v>45.15</v>
      </c>
      <c r="K176" s="27">
        <v>44.85</v>
      </c>
      <c r="L176" s="27">
        <v>44.78</v>
      </c>
      <c r="N176" s="5">
        <f t="shared" si="18"/>
        <v>45.09</v>
      </c>
      <c r="O176" s="5">
        <f t="shared" si="19"/>
        <v>0.28478061731796261</v>
      </c>
      <c r="P176" s="1">
        <f t="shared" si="20"/>
        <v>0.63158265096021871</v>
      </c>
    </row>
    <row r="177" spans="1:16" ht="15.75" customHeight="1" x14ac:dyDescent="0.2">
      <c r="A177" s="3">
        <v>16</v>
      </c>
      <c r="B177" s="27">
        <v>44.89</v>
      </c>
      <c r="C177" s="27">
        <v>45.06</v>
      </c>
      <c r="D177" s="27">
        <v>44.78</v>
      </c>
      <c r="E177" s="27">
        <v>45.14</v>
      </c>
      <c r="F177" s="27">
        <v>46.12</v>
      </c>
      <c r="G177" s="27">
        <v>46.1</v>
      </c>
      <c r="H177" s="27">
        <v>44.74</v>
      </c>
      <c r="I177" s="27">
        <v>45.59</v>
      </c>
      <c r="J177" s="27">
        <v>44.9</v>
      </c>
      <c r="K177" s="27">
        <v>44.92</v>
      </c>
      <c r="L177" s="27">
        <v>44.42</v>
      </c>
      <c r="N177" s="5">
        <f t="shared" si="18"/>
        <v>45.150909090909096</v>
      </c>
      <c r="O177" s="5">
        <f t="shared" si="19"/>
        <v>0.55372293695411456</v>
      </c>
      <c r="P177" s="1">
        <f t="shared" si="20"/>
        <v>1.2263826977198202</v>
      </c>
    </row>
    <row r="178" spans="1:16" ht="15.75" customHeight="1" x14ac:dyDescent="0.2">
      <c r="A178" s="3">
        <v>32</v>
      </c>
      <c r="B178" s="27">
        <v>45.29</v>
      </c>
      <c r="C178" s="27">
        <v>45.31</v>
      </c>
      <c r="D178" s="27">
        <v>45.59</v>
      </c>
      <c r="E178" s="27">
        <v>45.52</v>
      </c>
      <c r="F178" s="27">
        <v>45.03</v>
      </c>
      <c r="G178" s="27">
        <v>45.31</v>
      </c>
      <c r="H178" s="27">
        <v>45.32</v>
      </c>
      <c r="I178" s="27">
        <v>46.67</v>
      </c>
      <c r="J178" s="27">
        <v>45.62</v>
      </c>
      <c r="K178" s="27">
        <v>46.03</v>
      </c>
      <c r="L178" s="27">
        <v>45.27</v>
      </c>
      <c r="N178" s="5">
        <f t="shared" si="18"/>
        <v>45.541818181818186</v>
      </c>
      <c r="O178" s="5">
        <f t="shared" si="19"/>
        <v>0.45562743951211243</v>
      </c>
      <c r="P178" s="1">
        <f t="shared" si="20"/>
        <v>1.0004594847159927</v>
      </c>
    </row>
    <row r="179" spans="1:16" ht="15.75" customHeight="1" x14ac:dyDescent="0.2">
      <c r="A179" s="3">
        <v>64</v>
      </c>
      <c r="B179" s="27">
        <v>49.64</v>
      </c>
      <c r="C179" s="27">
        <v>45.95</v>
      </c>
      <c r="D179" s="27">
        <v>46.74</v>
      </c>
      <c r="E179" s="27">
        <v>46.98</v>
      </c>
      <c r="F179" s="27">
        <v>46</v>
      </c>
      <c r="G179" s="27">
        <v>46.44</v>
      </c>
      <c r="H179" s="27">
        <v>46.69</v>
      </c>
      <c r="I179" s="27">
        <v>46.8</v>
      </c>
      <c r="J179" s="27">
        <v>46.48</v>
      </c>
      <c r="K179" s="27">
        <v>46.43</v>
      </c>
      <c r="L179" s="27">
        <v>46.04</v>
      </c>
      <c r="N179" s="5">
        <f t="shared" si="18"/>
        <v>46.74454545454546</v>
      </c>
      <c r="O179" s="5">
        <f t="shared" si="19"/>
        <v>1.0192581972823536</v>
      </c>
      <c r="P179" s="1">
        <f t="shared" si="20"/>
        <v>2.1804858457196539</v>
      </c>
    </row>
    <row r="180" spans="1:16" ht="15.75" customHeight="1" x14ac:dyDescent="0.2">
      <c r="A180" s="3">
        <v>128</v>
      </c>
      <c r="B180" s="27">
        <v>48.87</v>
      </c>
      <c r="C180" s="27">
        <v>48.66</v>
      </c>
      <c r="D180" s="27">
        <v>48.92</v>
      </c>
      <c r="E180" s="27">
        <v>48.82</v>
      </c>
      <c r="F180" s="27">
        <v>48.87</v>
      </c>
      <c r="G180" s="27">
        <v>48.88</v>
      </c>
      <c r="H180" s="27">
        <v>49.06</v>
      </c>
      <c r="I180" s="27">
        <v>49.24</v>
      </c>
      <c r="J180" s="27">
        <v>49.3</v>
      </c>
      <c r="K180" s="27">
        <v>48.91</v>
      </c>
      <c r="L180" s="27">
        <v>48.74</v>
      </c>
      <c r="N180" s="5">
        <f t="shared" si="18"/>
        <v>48.93363636363636</v>
      </c>
      <c r="O180" s="5">
        <f t="shared" si="19"/>
        <v>0.19520618470083029</v>
      </c>
      <c r="P180" s="1">
        <f t="shared" si="20"/>
        <v>0.39892025037790202</v>
      </c>
    </row>
    <row r="181" spans="1:16" ht="15.75" customHeight="1" x14ac:dyDescent="0.2">
      <c r="A181" s="3">
        <v>256</v>
      </c>
      <c r="B181" s="27">
        <v>52.42</v>
      </c>
      <c r="C181" s="27">
        <v>52.62</v>
      </c>
      <c r="D181" s="27">
        <v>52.32</v>
      </c>
      <c r="E181" s="27">
        <v>52.95</v>
      </c>
      <c r="F181" s="27">
        <v>52.74</v>
      </c>
      <c r="G181" s="27">
        <v>52.65</v>
      </c>
      <c r="H181" s="27">
        <v>52.88</v>
      </c>
      <c r="I181" s="27">
        <v>52.65</v>
      </c>
      <c r="J181" s="27">
        <v>52.67</v>
      </c>
      <c r="K181" s="27">
        <v>52.6</v>
      </c>
      <c r="L181" s="27">
        <v>52.51</v>
      </c>
      <c r="N181" s="5">
        <f t="shared" si="18"/>
        <v>52.637272727272723</v>
      </c>
      <c r="O181" s="5">
        <f t="shared" si="19"/>
        <v>0.18287104249120056</v>
      </c>
      <c r="P181" s="1">
        <f t="shared" si="20"/>
        <v>0.34741739648766107</v>
      </c>
    </row>
    <row r="182" spans="1:16" ht="15.75" customHeight="1" x14ac:dyDescent="0.2">
      <c r="A182" s="3">
        <v>512</v>
      </c>
      <c r="B182" s="27">
        <v>56.84</v>
      </c>
      <c r="C182" s="27">
        <v>58.61</v>
      </c>
      <c r="D182" s="27">
        <v>57.41</v>
      </c>
      <c r="E182" s="27">
        <v>58.07</v>
      </c>
      <c r="F182" s="27">
        <v>57.9</v>
      </c>
      <c r="G182" s="27">
        <v>57.63</v>
      </c>
      <c r="H182" s="27">
        <v>58.29</v>
      </c>
      <c r="I182" s="27">
        <v>57.54</v>
      </c>
      <c r="J182" s="27">
        <v>58.44</v>
      </c>
      <c r="K182" s="27">
        <v>57.41</v>
      </c>
      <c r="L182" s="27">
        <v>57.82</v>
      </c>
      <c r="N182" s="5">
        <f t="shared" si="18"/>
        <v>57.81454545454546</v>
      </c>
      <c r="O182" s="5">
        <f t="shared" si="19"/>
        <v>0.52048753369055056</v>
      </c>
      <c r="P182" s="1">
        <f t="shared" si="20"/>
        <v>0.90027090864143278</v>
      </c>
    </row>
    <row r="183" spans="1:16" ht="15.75" customHeight="1" x14ac:dyDescent="0.2">
      <c r="A183" s="3" t="s">
        <v>6</v>
      </c>
      <c r="B183" s="27">
        <v>68.08</v>
      </c>
      <c r="C183" s="27">
        <v>67.510000000000005</v>
      </c>
      <c r="D183" s="27">
        <v>67.510000000000005</v>
      </c>
      <c r="E183" s="27">
        <v>67.569999999999993</v>
      </c>
      <c r="F183" s="27">
        <v>67.92</v>
      </c>
      <c r="G183" s="27">
        <v>67.540000000000006</v>
      </c>
      <c r="H183" s="27">
        <v>68.09</v>
      </c>
      <c r="I183" s="27">
        <v>67.98</v>
      </c>
      <c r="J183" s="27">
        <v>67.83</v>
      </c>
      <c r="K183" s="27">
        <v>68.14</v>
      </c>
      <c r="L183" s="27">
        <v>68.02</v>
      </c>
      <c r="N183" s="5">
        <f t="shared" si="18"/>
        <v>67.835454545454553</v>
      </c>
      <c r="O183" s="5">
        <f t="shared" si="19"/>
        <v>0.25476905763312813</v>
      </c>
      <c r="P183" s="1">
        <f t="shared" si="20"/>
        <v>0.37556917594237516</v>
      </c>
    </row>
    <row r="184" spans="1:16" ht="15.75" customHeight="1" x14ac:dyDescent="0.2">
      <c r="A184" s="3" t="s">
        <v>7</v>
      </c>
      <c r="B184" s="27">
        <v>91.99</v>
      </c>
      <c r="C184" s="27">
        <v>89.01</v>
      </c>
      <c r="D184" s="27">
        <v>89.18</v>
      </c>
      <c r="E184" s="27">
        <v>90.32</v>
      </c>
      <c r="F184" s="27">
        <v>88.64</v>
      </c>
      <c r="G184" s="27">
        <v>92.69</v>
      </c>
      <c r="H184" s="27">
        <v>89.92</v>
      </c>
      <c r="I184" s="27">
        <v>91.3</v>
      </c>
      <c r="J184" s="27">
        <v>93.35</v>
      </c>
      <c r="K184" s="27">
        <v>92.18</v>
      </c>
      <c r="L184" s="27">
        <v>91.52</v>
      </c>
      <c r="N184" s="5">
        <f t="shared" si="18"/>
        <v>90.918181818181807</v>
      </c>
      <c r="O184" s="5">
        <f t="shared" si="19"/>
        <v>1.5971463187937278</v>
      </c>
      <c r="P184" s="1">
        <f t="shared" si="20"/>
        <v>1.7566852821448864</v>
      </c>
    </row>
    <row r="185" spans="1:16" ht="15.75" customHeight="1" x14ac:dyDescent="0.2">
      <c r="A185" s="3" t="s">
        <v>8</v>
      </c>
      <c r="B185" s="27">
        <v>123.75</v>
      </c>
      <c r="C185" s="27">
        <v>123.65</v>
      </c>
      <c r="D185" s="27">
        <v>123.64</v>
      </c>
      <c r="E185" s="27">
        <v>124.56</v>
      </c>
      <c r="F185" s="27">
        <v>123.84</v>
      </c>
      <c r="G185" s="27">
        <v>124.16</v>
      </c>
      <c r="H185" s="27">
        <v>124.15</v>
      </c>
      <c r="I185" s="27">
        <v>137.66</v>
      </c>
      <c r="J185" s="27">
        <v>123.53</v>
      </c>
      <c r="K185" s="27">
        <v>123.52</v>
      </c>
      <c r="L185" s="27">
        <v>123.89</v>
      </c>
      <c r="N185" s="5">
        <f t="shared" si="18"/>
        <v>125.12272727272729</v>
      </c>
      <c r="O185" s="5">
        <f t="shared" si="19"/>
        <v>4.1700745578684568</v>
      </c>
      <c r="P185" s="1">
        <f t="shared" si="20"/>
        <v>3.3327874549753349</v>
      </c>
    </row>
    <row r="186" spans="1:16" ht="15.75" customHeight="1" x14ac:dyDescent="0.2">
      <c r="A186" s="3" t="s">
        <v>9</v>
      </c>
      <c r="B186" s="27">
        <v>194.63</v>
      </c>
      <c r="C186" s="27">
        <v>194.08</v>
      </c>
      <c r="D186" s="27">
        <v>195.63</v>
      </c>
      <c r="E186" s="27">
        <v>193.89</v>
      </c>
      <c r="F186" s="27">
        <v>194.2</v>
      </c>
      <c r="G186" s="27">
        <v>195.22</v>
      </c>
      <c r="H186" s="27">
        <v>194.61</v>
      </c>
      <c r="I186" s="27">
        <v>193.7</v>
      </c>
      <c r="J186" s="27">
        <v>193.96</v>
      </c>
      <c r="K186" s="27">
        <v>194.07</v>
      </c>
      <c r="L186" s="27">
        <v>195.89</v>
      </c>
      <c r="N186" s="5">
        <f t="shared" si="18"/>
        <v>194.53454545454545</v>
      </c>
      <c r="O186" s="5">
        <f t="shared" si="19"/>
        <v>0.74150338686163186</v>
      </c>
      <c r="P186" s="1">
        <f t="shared" si="20"/>
        <v>0.38116797462838808</v>
      </c>
    </row>
    <row r="187" spans="1:16" ht="15.75" customHeight="1" x14ac:dyDescent="0.2">
      <c r="A187" s="3" t="s">
        <v>10</v>
      </c>
      <c r="B187" s="27">
        <v>948.5</v>
      </c>
      <c r="C187" s="27">
        <v>953.37</v>
      </c>
      <c r="D187" s="27">
        <v>947.65</v>
      </c>
      <c r="E187" s="27">
        <v>950.57</v>
      </c>
      <c r="F187" s="27">
        <v>948.08</v>
      </c>
      <c r="G187" s="27">
        <v>953.5</v>
      </c>
      <c r="H187" s="27">
        <v>968.99</v>
      </c>
      <c r="I187" s="27">
        <v>950.25</v>
      </c>
      <c r="J187" s="27">
        <v>952.27</v>
      </c>
      <c r="K187" s="27">
        <v>954.74</v>
      </c>
      <c r="L187" s="27">
        <v>956.77</v>
      </c>
      <c r="N187" s="5">
        <f t="shared" si="18"/>
        <v>953.15363636363645</v>
      </c>
      <c r="O187" s="5">
        <f t="shared" si="19"/>
        <v>6.0010586944759536</v>
      </c>
      <c r="P187" s="1">
        <f t="shared" si="20"/>
        <v>0.62960035670330239</v>
      </c>
    </row>
    <row r="188" spans="1:16" ht="15.75" customHeight="1" x14ac:dyDescent="0.2">
      <c r="A188" s="3" t="s">
        <v>11</v>
      </c>
      <c r="B188" s="27">
        <v>1420.96</v>
      </c>
      <c r="C188" s="27">
        <v>1429.49</v>
      </c>
      <c r="D188" s="27">
        <v>1430.44</v>
      </c>
      <c r="E188" s="27">
        <v>1430.86</v>
      </c>
      <c r="F188" s="27">
        <v>1423.19</v>
      </c>
      <c r="G188" s="27">
        <v>1423.57</v>
      </c>
      <c r="H188" s="27">
        <v>1423.68</v>
      </c>
      <c r="I188" s="27">
        <v>1431.52</v>
      </c>
      <c r="J188" s="27">
        <v>1435.34</v>
      </c>
      <c r="K188" s="27">
        <v>1433.43</v>
      </c>
      <c r="L188" s="27">
        <v>1428.55</v>
      </c>
      <c r="N188" s="5">
        <f t="shared" si="18"/>
        <v>1428.2754545454545</v>
      </c>
      <c r="O188" s="5">
        <f t="shared" si="19"/>
        <v>4.7175954969377223</v>
      </c>
      <c r="P188" s="1">
        <f t="shared" si="20"/>
        <v>0.33030011696441891</v>
      </c>
    </row>
    <row r="189" spans="1:16" ht="15.75" customHeight="1" x14ac:dyDescent="0.2">
      <c r="A189" s="3" t="s">
        <v>12</v>
      </c>
      <c r="B189" s="27">
        <v>3054.54</v>
      </c>
      <c r="C189" s="27">
        <v>3092.24</v>
      </c>
      <c r="D189" s="27">
        <v>3083.82</v>
      </c>
      <c r="E189" s="27">
        <v>3083.18</v>
      </c>
      <c r="F189" s="27">
        <v>3069.25</v>
      </c>
      <c r="G189" s="27">
        <v>3111.99</v>
      </c>
      <c r="H189" s="27">
        <v>3081.96</v>
      </c>
      <c r="I189" s="27">
        <v>3059.17</v>
      </c>
      <c r="J189" s="27">
        <v>3046.33</v>
      </c>
      <c r="K189" s="27">
        <v>3088.27</v>
      </c>
      <c r="L189" s="27">
        <v>3051.36</v>
      </c>
      <c r="N189" s="5">
        <f t="shared" si="18"/>
        <v>3074.7372727272727</v>
      </c>
      <c r="O189" s="5">
        <f t="shared" si="19"/>
        <v>20.290488456865184</v>
      </c>
      <c r="P189" s="1">
        <f t="shared" si="20"/>
        <v>0.65990966567584641</v>
      </c>
    </row>
    <row r="190" spans="1:16" ht="15.75" customHeight="1" x14ac:dyDescent="0.2">
      <c r="A190" s="3" t="s">
        <v>13</v>
      </c>
      <c r="B190" s="27">
        <v>5379.47</v>
      </c>
      <c r="C190" s="27">
        <v>5396.59</v>
      </c>
      <c r="D190" s="27">
        <v>5389.63</v>
      </c>
      <c r="E190" s="27">
        <v>5376.87</v>
      </c>
      <c r="F190" s="27">
        <v>5414.22</v>
      </c>
      <c r="G190" s="27">
        <v>5382.7</v>
      </c>
      <c r="H190" s="27">
        <v>5399.97</v>
      </c>
      <c r="I190" s="27">
        <v>5408.77</v>
      </c>
      <c r="J190" s="27">
        <v>5343.77</v>
      </c>
      <c r="K190" s="27">
        <v>5430.32</v>
      </c>
      <c r="L190" s="27">
        <v>5379.23</v>
      </c>
      <c r="N190" s="5">
        <f t="shared" si="18"/>
        <v>5391.0490909090913</v>
      </c>
      <c r="O190" s="5">
        <f t="shared" si="19"/>
        <v>22.989686145985271</v>
      </c>
      <c r="P190" s="1">
        <f t="shared" si="20"/>
        <v>0.42644178819949358</v>
      </c>
    </row>
    <row r="191" spans="1:16" ht="15.75" customHeight="1" x14ac:dyDescent="0.2">
      <c r="A191" s="3" t="s">
        <v>14</v>
      </c>
      <c r="B191" s="27">
        <v>10057.02</v>
      </c>
      <c r="C191" s="27">
        <v>10021.94</v>
      </c>
      <c r="D191" s="27">
        <v>10083.549999999999</v>
      </c>
      <c r="E191" s="27">
        <v>10113.56</v>
      </c>
      <c r="F191" s="27">
        <v>10068.9</v>
      </c>
      <c r="G191" s="27">
        <v>10077.02</v>
      </c>
      <c r="H191" s="27">
        <v>10074.549999999999</v>
      </c>
      <c r="I191" s="27">
        <v>10113.379999999999</v>
      </c>
      <c r="J191" s="27">
        <v>10108.68</v>
      </c>
      <c r="K191" s="27">
        <v>10088.9</v>
      </c>
      <c r="L191" s="27">
        <v>10110.56</v>
      </c>
      <c r="N191" s="5">
        <f t="shared" si="18"/>
        <v>10083.459999999999</v>
      </c>
      <c r="O191" s="5">
        <f t="shared" si="19"/>
        <v>28.315924494884211</v>
      </c>
      <c r="P191" s="1">
        <f t="shared" si="20"/>
        <v>0.28081555829927635</v>
      </c>
    </row>
    <row r="192" spans="1:16" ht="15.75" customHeight="1" x14ac:dyDescent="0.2">
      <c r="A192" s="3" t="s">
        <v>15</v>
      </c>
      <c r="B192" s="27">
        <v>19534.79</v>
      </c>
      <c r="C192" s="27">
        <v>19463.39</v>
      </c>
      <c r="D192" s="27">
        <v>19460</v>
      </c>
      <c r="E192" s="27">
        <v>20221.89</v>
      </c>
      <c r="F192" s="27">
        <v>19499.37</v>
      </c>
      <c r="G192" s="27">
        <v>19465.04</v>
      </c>
      <c r="H192" s="27">
        <v>19428.11</v>
      </c>
      <c r="I192" s="27">
        <v>19545.060000000001</v>
      </c>
      <c r="J192" s="27">
        <v>19398.7</v>
      </c>
      <c r="K192" s="27">
        <v>19468.150000000001</v>
      </c>
      <c r="L192" s="27">
        <v>19476.22</v>
      </c>
      <c r="N192" s="5">
        <f t="shared" si="18"/>
        <v>19541.88363636364</v>
      </c>
      <c r="O192" s="5">
        <f t="shared" si="19"/>
        <v>229.39964133680417</v>
      </c>
      <c r="P192" s="1">
        <f t="shared" si="20"/>
        <v>1.1738870500177174</v>
      </c>
    </row>
    <row r="193" spans="1:16" ht="15.75" customHeight="1" x14ac:dyDescent="0.2">
      <c r="A193" s="3" t="s">
        <v>16</v>
      </c>
      <c r="B193" s="27">
        <v>38957.39</v>
      </c>
      <c r="C193" s="27">
        <v>39281.089999999997</v>
      </c>
      <c r="D193" s="27">
        <v>39267.440000000002</v>
      </c>
      <c r="E193" s="27">
        <v>39059.46</v>
      </c>
      <c r="F193" s="27">
        <v>39019.760000000002</v>
      </c>
      <c r="G193" s="27">
        <v>39049.75</v>
      </c>
      <c r="H193" s="27">
        <v>39056.300000000003</v>
      </c>
      <c r="I193" s="27">
        <v>39003.46</v>
      </c>
      <c r="J193" s="27">
        <v>38974.629999999997</v>
      </c>
      <c r="K193" s="27">
        <v>39058.49</v>
      </c>
      <c r="L193" s="27">
        <v>38979.94</v>
      </c>
      <c r="N193" s="5">
        <f t="shared" si="18"/>
        <v>39064.337272727273</v>
      </c>
      <c r="O193" s="5">
        <f t="shared" si="19"/>
        <v>109.94044588693525</v>
      </c>
      <c r="P193" s="1">
        <f t="shared" si="20"/>
        <v>0.28143430443830941</v>
      </c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A59:A60"/>
    <mergeCell ref="B2:O2"/>
    <mergeCell ref="A3:A4"/>
    <mergeCell ref="B30:O30"/>
    <mergeCell ref="A31:A32"/>
    <mergeCell ref="B58:O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Direct</vt:lpstr>
      <vt:lpstr>Ring</vt:lpstr>
      <vt:lpstr>Default</vt:lpstr>
      <vt:lpstr>Naive Default</vt:lpstr>
      <vt:lpstr>Naive+ Default</vt:lpstr>
      <vt:lpstr>Default Send+</vt:lpstr>
      <vt:lpstr>Naive Default Send+</vt:lpstr>
      <vt:lpstr>Naive+ Default Send+</vt:lpstr>
      <vt:lpstr>RingNB</vt:lpstr>
      <vt:lpstr>Naive RingNB</vt:lpstr>
      <vt:lpstr>Naive+ RingNB</vt:lpstr>
      <vt:lpstr>NB</vt:lpstr>
      <vt:lpstr>Naive NB</vt:lpstr>
      <vt:lpstr>Naive+ NB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2020-07-09T11:06:26Z</dcterms:created>
  <dcterms:modified xsi:type="dcterms:W3CDTF">2020-07-09T17:42:24Z</dcterms:modified>
</cp:coreProperties>
</file>